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codeName="ThisWorkbook"/>
  <mc:AlternateContent xmlns:mc="http://schemas.openxmlformats.org/markup-compatibility/2006">
    <mc:Choice Requires="x15">
      <x15ac:absPath xmlns:x15ac="http://schemas.microsoft.com/office/spreadsheetml/2010/11/ac" url="E:\행정팀 2(주지용)\5. 선거등 추진업무\230111 2022년 4분기 행정구역 현황\2022년 4.4분기 행정구역 현황(기초자료)\"/>
    </mc:Choice>
  </mc:AlternateContent>
  <xr:revisionPtr revIDLastSave="0" documentId="13_ncr:1_{8596D739-FB92-4D00-BA0F-DFDAAE3988C7}" xr6:coauthVersionLast="36" xr6:coauthVersionMax="36" xr10:uidLastSave="{00000000-0000-0000-0000-000000000000}"/>
  <bookViews>
    <workbookView xWindow="0" yWindow="0" windowWidth="12930" windowHeight="945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externalReferences>
    <externalReference r:id="rId7"/>
  </externalReferences>
  <definedNames>
    <definedName name="_xlnm.Print_Area" localSheetId="4">'3.법정행정'!$A$1:$D$357</definedName>
  </definedNames>
  <calcPr calcId="191029"/>
</workbook>
</file>

<file path=xl/calcChain.xml><?xml version="1.0" encoding="utf-8"?>
<calcChain xmlns="http://schemas.openxmlformats.org/spreadsheetml/2006/main">
  <c r="H8" i="4144" l="1"/>
  <c r="L62" i="4142"/>
  <c r="L8" i="4144" l="1"/>
  <c r="L7" i="4144"/>
  <c r="L9" i="4144"/>
  <c r="L10" i="4144"/>
  <c r="L11" i="4144"/>
  <c r="L12" i="4144"/>
  <c r="L13" i="4144"/>
  <c r="L14" i="4144"/>
  <c r="L15" i="4144"/>
  <c r="L16" i="4144"/>
  <c r="L17" i="4144"/>
  <c r="L18" i="4144"/>
  <c r="L19" i="4144"/>
  <c r="L20" i="4144"/>
  <c r="L21" i="4144"/>
  <c r="L22" i="4144"/>
  <c r="L23" i="4144"/>
  <c r="L24" i="4144"/>
  <c r="L25" i="4144"/>
  <c r="L26" i="4144"/>
  <c r="L27" i="4144"/>
  <c r="L28" i="4144"/>
  <c r="L6" i="4144"/>
  <c r="L5" i="4144" s="1"/>
  <c r="I62" i="4142"/>
  <c r="J213" i="4142" l="1"/>
  <c r="I213" i="4142"/>
  <c r="J5" i="4142"/>
  <c r="I5" i="4142"/>
  <c r="K5" i="4142"/>
  <c r="L5" i="4142"/>
  <c r="M5" i="4142"/>
  <c r="J6" i="4142"/>
  <c r="A1" i="4142" l="1"/>
  <c r="N22" i="4142"/>
  <c r="B8" i="4142"/>
  <c r="F7" i="4142" l="1"/>
  <c r="D2" i="4143" l="1"/>
  <c r="I346" i="4142" l="1"/>
  <c r="J346" i="4142"/>
  <c r="K346" i="4142"/>
  <c r="L346" i="4142"/>
  <c r="M346" i="4142"/>
  <c r="N346" i="4142"/>
  <c r="O346" i="4142"/>
  <c r="P346" i="4142"/>
  <c r="H334" i="4142" l="1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26" i="4142"/>
  <c r="B326" i="4142"/>
  <c r="H325" i="4142"/>
  <c r="B325" i="4142"/>
  <c r="H324" i="4142"/>
  <c r="B324" i="4142"/>
  <c r="H323" i="4142"/>
  <c r="B323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H99" i="4142"/>
  <c r="B99" i="4142"/>
  <c r="H98" i="4142"/>
  <c r="B98" i="4142"/>
  <c r="H97" i="4142"/>
  <c r="B97" i="4142"/>
  <c r="H96" i="4142"/>
  <c r="B96" i="4142"/>
  <c r="H95" i="4142"/>
  <c r="B95" i="4142"/>
  <c r="H94" i="4142"/>
  <c r="B94" i="4142"/>
  <c r="H93" i="4142"/>
  <c r="B93" i="4142"/>
  <c r="H92" i="4142"/>
  <c r="B92" i="4142"/>
  <c r="H91" i="4142"/>
  <c r="B91" i="4142"/>
  <c r="H90" i="4142"/>
  <c r="B90" i="4142"/>
  <c r="H89" i="4142"/>
  <c r="B89" i="4142"/>
  <c r="H88" i="4142"/>
  <c r="B88" i="4142"/>
  <c r="H87" i="4142"/>
  <c r="B87" i="4142"/>
  <c r="H86" i="4142"/>
  <c r="B86" i="4142"/>
  <c r="H360" i="4142"/>
  <c r="B360" i="4142"/>
  <c r="H359" i="4142"/>
  <c r="B359" i="4142"/>
  <c r="H358" i="4142"/>
  <c r="B358" i="4142"/>
  <c r="H356" i="4142"/>
  <c r="B356" i="4142"/>
  <c r="H355" i="4142"/>
  <c r="B355" i="4142"/>
  <c r="H354" i="4142"/>
  <c r="B354" i="4142"/>
  <c r="H353" i="4142"/>
  <c r="B353" i="4142"/>
  <c r="H352" i="4142"/>
  <c r="B352" i="4142"/>
  <c r="H351" i="4142"/>
  <c r="B351" i="4142"/>
  <c r="H350" i="4142"/>
  <c r="B350" i="4142"/>
  <c r="H349" i="4142"/>
  <c r="B349" i="4142"/>
  <c r="H348" i="4142"/>
  <c r="B348" i="4142"/>
  <c r="B346" i="4142" s="1"/>
  <c r="H347" i="4142"/>
  <c r="B347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7" i="4142"/>
  <c r="B337" i="4142"/>
  <c r="H336" i="4142"/>
  <c r="B336" i="4142"/>
  <c r="H321" i="4142"/>
  <c r="B321" i="4142"/>
  <c r="H320" i="4142"/>
  <c r="B320" i="4142"/>
  <c r="H319" i="4142"/>
  <c r="B319" i="4142"/>
  <c r="H318" i="4142"/>
  <c r="B318" i="4142"/>
  <c r="H317" i="4142"/>
  <c r="B317" i="4142"/>
  <c r="H316" i="4142"/>
  <c r="B316" i="4142"/>
  <c r="H315" i="4142"/>
  <c r="B315" i="4142"/>
  <c r="H314" i="4142"/>
  <c r="B314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4" i="4142"/>
  <c r="B304" i="4142"/>
  <c r="B302" i="4142" s="1"/>
  <c r="H303" i="4142"/>
  <c r="B303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4" i="4142"/>
  <c r="B284" i="4142"/>
  <c r="B283" i="4142" s="1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4" i="4142"/>
  <c r="B274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5" i="4142"/>
  <c r="B265" i="4142"/>
  <c r="H264" i="4142"/>
  <c r="B264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8" i="4142"/>
  <c r="B248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N229" i="4142"/>
  <c r="N16" i="4144" s="1"/>
  <c r="O229" i="4142"/>
  <c r="O16" i="4144" s="1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B173" i="4142" s="1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H136" i="4142" s="1"/>
  <c r="H11" i="4144" s="1"/>
  <c r="B137" i="4142"/>
  <c r="B136" i="4142" s="1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H110" i="4142" s="1"/>
  <c r="H10" i="4144" s="1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C6" i="4142" s="1"/>
  <c r="D7" i="4142"/>
  <c r="E7" i="4142"/>
  <c r="G7" i="4142"/>
  <c r="G6" i="4142" s="1"/>
  <c r="I7" i="4142"/>
  <c r="J7" i="4142"/>
  <c r="H7" i="4142" s="1"/>
  <c r="K7" i="4142"/>
  <c r="L7" i="4142"/>
  <c r="M7" i="4142"/>
  <c r="N7" i="4142"/>
  <c r="O7" i="4142"/>
  <c r="P7" i="4142"/>
  <c r="C22" i="4142"/>
  <c r="D22" i="4142"/>
  <c r="E22" i="4142"/>
  <c r="B22" i="4142" s="1"/>
  <c r="F22" i="4142"/>
  <c r="G22" i="4142"/>
  <c r="I22" i="4142"/>
  <c r="J22" i="4142"/>
  <c r="K22" i="4142"/>
  <c r="L22" i="4142"/>
  <c r="M22" i="4142"/>
  <c r="O22" i="4142"/>
  <c r="P22" i="4142"/>
  <c r="C38" i="4142"/>
  <c r="D38" i="4142"/>
  <c r="D7" i="4144" s="1"/>
  <c r="E38" i="4142"/>
  <c r="F38" i="4142"/>
  <c r="G38" i="4142"/>
  <c r="I38" i="4142"/>
  <c r="H38" i="4142" s="1"/>
  <c r="H7" i="4144" s="1"/>
  <c r="J38" i="4142"/>
  <c r="K38" i="4142"/>
  <c r="L38" i="4142"/>
  <c r="M38" i="4142"/>
  <c r="M7" i="4144" s="1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I10" i="4144" s="1"/>
  <c r="J110" i="4142"/>
  <c r="J10" i="4144" s="1"/>
  <c r="K110" i="4142"/>
  <c r="K10" i="4144" s="1"/>
  <c r="L110" i="4142"/>
  <c r="M110" i="4142"/>
  <c r="M10" i="4144" s="1"/>
  <c r="N110" i="4142"/>
  <c r="N10" i="4144" s="1"/>
  <c r="O110" i="4142"/>
  <c r="O10" i="4144" s="1"/>
  <c r="P110" i="4142"/>
  <c r="P10" i="4144"/>
  <c r="C136" i="4142"/>
  <c r="C11" i="4144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M136" i="4142"/>
  <c r="M11" i="4144" s="1"/>
  <c r="N136" i="4142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/>
  <c r="I156" i="4142"/>
  <c r="I12" i="4144"/>
  <c r="J156" i="4142"/>
  <c r="J12" i="4144" s="1"/>
  <c r="K156" i="4142"/>
  <c r="K12" i="4144" s="1"/>
  <c r="L156" i="4142"/>
  <c r="M156" i="4142"/>
  <c r="M12" i="4144" s="1"/>
  <c r="N156" i="4142"/>
  <c r="N12" i="4144" s="1"/>
  <c r="O156" i="4142"/>
  <c r="O12" i="4144" s="1"/>
  <c r="P156" i="4142"/>
  <c r="P12" i="4144"/>
  <c r="C173" i="4142"/>
  <c r="C13" i="4144" s="1"/>
  <c r="D173" i="4142"/>
  <c r="D13" i="4144" s="1"/>
  <c r="E173" i="4142"/>
  <c r="F173" i="4142"/>
  <c r="G173" i="4142"/>
  <c r="G13" i="4144" s="1"/>
  <c r="I173" i="4142"/>
  <c r="I13" i="4144" s="1"/>
  <c r="J173" i="4142"/>
  <c r="J13" i="4144" s="1"/>
  <c r="K173" i="4142"/>
  <c r="L173" i="4142"/>
  <c r="M173" i="4142"/>
  <c r="N173" i="4142"/>
  <c r="O173" i="4142"/>
  <c r="O13" i="4144" s="1"/>
  <c r="P173" i="4142"/>
  <c r="P13" i="4144" s="1"/>
  <c r="C198" i="4142"/>
  <c r="D198" i="4142"/>
  <c r="D14" i="4144" s="1"/>
  <c r="E198" i="4142"/>
  <c r="F198" i="4142"/>
  <c r="F14" i="4144"/>
  <c r="G198" i="4142"/>
  <c r="G14" i="4144" s="1"/>
  <c r="I198" i="4142"/>
  <c r="J198" i="4142"/>
  <c r="J14" i="4144" s="1"/>
  <c r="K198" i="4142"/>
  <c r="K14" i="4144"/>
  <c r="L198" i="4142"/>
  <c r="M198" i="4142"/>
  <c r="M14" i="4144" s="1"/>
  <c r="N198" i="4142"/>
  <c r="N14" i="4144" s="1"/>
  <c r="O198" i="4142"/>
  <c r="O14" i="4144" s="1"/>
  <c r="P198" i="4142"/>
  <c r="I15" i="4144"/>
  <c r="J15" i="4144"/>
  <c r="L213" i="4142"/>
  <c r="N213" i="4142"/>
  <c r="N15" i="4144" s="1"/>
  <c r="O213" i="4142"/>
  <c r="O15" i="4144"/>
  <c r="P213" i="4142"/>
  <c r="P15" i="4144"/>
  <c r="C229" i="4142"/>
  <c r="D229" i="4142"/>
  <c r="B229" i="4142" s="1"/>
  <c r="E229" i="4142"/>
  <c r="E16" i="4144" s="1"/>
  <c r="F229" i="4142"/>
  <c r="F16" i="4144" s="1"/>
  <c r="G229" i="4142"/>
  <c r="G16" i="4144" s="1"/>
  <c r="I229" i="4142"/>
  <c r="J229" i="4142"/>
  <c r="K229" i="4142"/>
  <c r="K16" i="4144" s="1"/>
  <c r="L229" i="4142"/>
  <c r="M229" i="4142"/>
  <c r="M16" i="4144" s="1"/>
  <c r="C238" i="4142"/>
  <c r="D238" i="4142"/>
  <c r="D17" i="4144" s="1"/>
  <c r="E238" i="4142"/>
  <c r="E17" i="4144"/>
  <c r="F238" i="4142"/>
  <c r="F17" i="4144" s="1"/>
  <c r="G238" i="4142"/>
  <c r="G17" i="4144" s="1"/>
  <c r="I238" i="4142"/>
  <c r="I17" i="4144" s="1"/>
  <c r="J238" i="4142"/>
  <c r="K238" i="4142"/>
  <c r="K17" i="4144" s="1"/>
  <c r="L238" i="4142"/>
  <c r="M238" i="4142"/>
  <c r="M17" i="4144" s="1"/>
  <c r="N238" i="4142"/>
  <c r="O238" i="4142"/>
  <c r="O17" i="4144" s="1"/>
  <c r="P238" i="4142"/>
  <c r="P17" i="4144" s="1"/>
  <c r="C257" i="4142"/>
  <c r="C18" i="4144"/>
  <c r="D257" i="4142"/>
  <c r="D18" i="4144"/>
  <c r="E257" i="4142"/>
  <c r="F257" i="4142"/>
  <c r="F18" i="4144" s="1"/>
  <c r="G257" i="4142"/>
  <c r="G18" i="4144" s="1"/>
  <c r="I257" i="4142"/>
  <c r="I18" i="4144"/>
  <c r="J257" i="4142"/>
  <c r="J18" i="4144" s="1"/>
  <c r="K257" i="4142"/>
  <c r="L257" i="4142"/>
  <c r="M257" i="4142"/>
  <c r="M18" i="4144" s="1"/>
  <c r="N257" i="4142"/>
  <c r="O257" i="4142"/>
  <c r="O18" i="4144" s="1"/>
  <c r="P257" i="4142"/>
  <c r="P18" i="4144" s="1"/>
  <c r="C266" i="4142"/>
  <c r="C19" i="4144" s="1"/>
  <c r="D266" i="4142"/>
  <c r="D19" i="4144" s="1"/>
  <c r="E266" i="4142"/>
  <c r="F266" i="4142"/>
  <c r="F19" i="4144" s="1"/>
  <c r="G266" i="4142"/>
  <c r="G19" i="4144" s="1"/>
  <c r="I266" i="4142"/>
  <c r="I19" i="4144" s="1"/>
  <c r="J266" i="4142"/>
  <c r="J19" i="4144"/>
  <c r="K266" i="4142"/>
  <c r="K19" i="4144" s="1"/>
  <c r="L266" i="4142"/>
  <c r="M266" i="4142"/>
  <c r="M19" i="4144"/>
  <c r="N266" i="4142"/>
  <c r="N19" i="4144" s="1"/>
  <c r="O266" i="4142"/>
  <c r="O19" i="4144" s="1"/>
  <c r="P266" i="4142"/>
  <c r="C273" i="4142"/>
  <c r="C20" i="4144" s="1"/>
  <c r="D273" i="4142"/>
  <c r="B273" i="4142" s="1"/>
  <c r="E273" i="4142"/>
  <c r="F273" i="4142"/>
  <c r="F20" i="4144"/>
  <c r="G273" i="4142"/>
  <c r="G20" i="4144" s="1"/>
  <c r="I273" i="4142"/>
  <c r="J273" i="4142"/>
  <c r="H273" i="4142" s="1"/>
  <c r="H20" i="4144" s="1"/>
  <c r="K273" i="4142"/>
  <c r="K20" i="4144"/>
  <c r="L273" i="4142"/>
  <c r="M273" i="4142"/>
  <c r="M20" i="4144" s="1"/>
  <c r="N273" i="4142"/>
  <c r="N20" i="4144" s="1"/>
  <c r="O273" i="4142"/>
  <c r="O20" i="4144"/>
  <c r="P273" i="4142"/>
  <c r="P20" i="4144"/>
  <c r="C283" i="4142"/>
  <c r="C21" i="4144" s="1"/>
  <c r="D283" i="4142"/>
  <c r="D21" i="4144"/>
  <c r="E283" i="4142"/>
  <c r="E21" i="4144" s="1"/>
  <c r="F283" i="4142"/>
  <c r="G283" i="4142"/>
  <c r="G21" i="4144" s="1"/>
  <c r="I283" i="4142"/>
  <c r="I21" i="4144" s="1"/>
  <c r="J283" i="4142"/>
  <c r="J21" i="4144" s="1"/>
  <c r="K283" i="4142"/>
  <c r="K21" i="4144" s="1"/>
  <c r="L283" i="4142"/>
  <c r="M283" i="4142"/>
  <c r="M21" i="4144" s="1"/>
  <c r="N283" i="4142"/>
  <c r="N21" i="4144" s="1"/>
  <c r="O283" i="4142"/>
  <c r="O21" i="4144" s="1"/>
  <c r="P283" i="4142"/>
  <c r="P21" i="4144" s="1"/>
  <c r="C293" i="4142"/>
  <c r="C22" i="4144"/>
  <c r="D293" i="4142"/>
  <c r="B293" i="4142"/>
  <c r="E293" i="4142"/>
  <c r="E22" i="4144"/>
  <c r="F293" i="4142"/>
  <c r="F22" i="4144"/>
  <c r="G293" i="4142"/>
  <c r="G22" i="4144"/>
  <c r="I293" i="4142"/>
  <c r="J293" i="4142"/>
  <c r="H293" i="4142" s="1"/>
  <c r="H22" i="4144" s="1"/>
  <c r="K293" i="4142"/>
  <c r="K22" i="4144"/>
  <c r="L293" i="4142"/>
  <c r="M293" i="4142"/>
  <c r="M22" i="4144" s="1"/>
  <c r="N293" i="4142"/>
  <c r="N22" i="4144" s="1"/>
  <c r="O293" i="4142"/>
  <c r="P293" i="4142"/>
  <c r="P22" i="4144" s="1"/>
  <c r="C302" i="4142"/>
  <c r="C23" i="4144"/>
  <c r="D302" i="4142"/>
  <c r="E302" i="4142"/>
  <c r="E23" i="4144"/>
  <c r="F302" i="4142"/>
  <c r="F23" i="4144" s="1"/>
  <c r="G302" i="4142"/>
  <c r="G23" i="4144" s="1"/>
  <c r="I302" i="4142"/>
  <c r="I23" i="4144" s="1"/>
  <c r="J302" i="4142"/>
  <c r="J23" i="4144" s="1"/>
  <c r="K302" i="4142"/>
  <c r="K23" i="4144" s="1"/>
  <c r="L302" i="4142"/>
  <c r="M302" i="4142"/>
  <c r="M23" i="4144" s="1"/>
  <c r="N302" i="4142"/>
  <c r="O302" i="4142"/>
  <c r="O23" i="4144" s="1"/>
  <c r="P302" i="4142"/>
  <c r="P23" i="4144" s="1"/>
  <c r="C313" i="4142"/>
  <c r="D313" i="4142"/>
  <c r="D24" i="4144"/>
  <c r="E313" i="4142"/>
  <c r="E24" i="4144" s="1"/>
  <c r="F313" i="4142"/>
  <c r="F24" i="4144" s="1"/>
  <c r="G313" i="4142"/>
  <c r="G24" i="4144" s="1"/>
  <c r="I313" i="4142"/>
  <c r="J313" i="4142"/>
  <c r="K313" i="4142"/>
  <c r="L313" i="4142"/>
  <c r="M313" i="4142"/>
  <c r="M24" i="4144" s="1"/>
  <c r="N313" i="4142"/>
  <c r="N24" i="4144" s="1"/>
  <c r="O313" i="4142"/>
  <c r="O24" i="4144" s="1"/>
  <c r="P313" i="4142"/>
  <c r="P24" i="4144" s="1"/>
  <c r="C322" i="4142"/>
  <c r="C25" i="4144"/>
  <c r="D322" i="4142"/>
  <c r="E322" i="4142"/>
  <c r="E25" i="4144" s="1"/>
  <c r="F322" i="4142"/>
  <c r="F25" i="4144" s="1"/>
  <c r="G322" i="4142"/>
  <c r="G25" i="4144" s="1"/>
  <c r="I322" i="4142"/>
  <c r="I25" i="4144" s="1"/>
  <c r="J322" i="4142"/>
  <c r="J25" i="4144" s="1"/>
  <c r="K322" i="4142"/>
  <c r="K25" i="4144"/>
  <c r="L322" i="4142"/>
  <c r="M322" i="4142"/>
  <c r="M25" i="4144"/>
  <c r="N322" i="4142"/>
  <c r="N25" i="4144" s="1"/>
  <c r="O322" i="4142"/>
  <c r="O25" i="4144" s="1"/>
  <c r="P322" i="4142"/>
  <c r="P25" i="4144" s="1"/>
  <c r="C335" i="4142"/>
  <c r="C26" i="4144"/>
  <c r="D335" i="4142"/>
  <c r="D26" i="4144" s="1"/>
  <c r="E335" i="4142"/>
  <c r="E26" i="4144" s="1"/>
  <c r="F335" i="4142"/>
  <c r="F26" i="4144" s="1"/>
  <c r="G335" i="4142"/>
  <c r="G26" i="4144" s="1"/>
  <c r="I335" i="4142"/>
  <c r="I26" i="4144" s="1"/>
  <c r="J335" i="4142"/>
  <c r="K335" i="4142"/>
  <c r="K26" i="4144" s="1"/>
  <c r="L335" i="4142"/>
  <c r="M335" i="4142"/>
  <c r="M26" i="4144"/>
  <c r="N335" i="4142"/>
  <c r="N26" i="4144" s="1"/>
  <c r="O335" i="4142"/>
  <c r="O26" i="4144" s="1"/>
  <c r="P335" i="4142"/>
  <c r="P26" i="4144" s="1"/>
  <c r="C346" i="4142"/>
  <c r="C27" i="4144" s="1"/>
  <c r="D346" i="4142"/>
  <c r="D27" i="4144"/>
  <c r="E346" i="4142"/>
  <c r="E27" i="4144" s="1"/>
  <c r="F346" i="4142"/>
  <c r="F27" i="4144" s="1"/>
  <c r="G346" i="4142"/>
  <c r="G27" i="4144" s="1"/>
  <c r="I27" i="4144"/>
  <c r="J27" i="4144"/>
  <c r="K27" i="4144"/>
  <c r="O27" i="4144"/>
  <c r="P27" i="4144"/>
  <c r="C357" i="4142"/>
  <c r="D357" i="4142"/>
  <c r="B357" i="4142" s="1"/>
  <c r="E357" i="4142"/>
  <c r="E28" i="4144" s="1"/>
  <c r="F357" i="4142"/>
  <c r="F28" i="4144"/>
  <c r="G357" i="4142"/>
  <c r="G28" i="4144"/>
  <c r="I357" i="4142"/>
  <c r="I28" i="4144" s="1"/>
  <c r="J357" i="4142"/>
  <c r="J28" i="4144" s="1"/>
  <c r="K357" i="4142"/>
  <c r="L357" i="4142"/>
  <c r="M357" i="4142"/>
  <c r="N357" i="4142"/>
  <c r="N5" i="4142" s="1"/>
  <c r="O357" i="4142"/>
  <c r="P357" i="4142"/>
  <c r="P5" i="4142" s="1"/>
  <c r="E7" i="4144"/>
  <c r="J7" i="4144"/>
  <c r="K7" i="4144"/>
  <c r="F8" i="4144"/>
  <c r="E11" i="4144"/>
  <c r="N11" i="4144"/>
  <c r="D12" i="4144"/>
  <c r="E13" i="4144"/>
  <c r="F13" i="4144"/>
  <c r="K13" i="4144"/>
  <c r="M13" i="4144"/>
  <c r="N13" i="4144"/>
  <c r="I14" i="4144"/>
  <c r="P14" i="4144"/>
  <c r="C15" i="4144"/>
  <c r="D15" i="4144"/>
  <c r="E15" i="4144"/>
  <c r="F15" i="4144"/>
  <c r="G15" i="4144"/>
  <c r="K15" i="4144"/>
  <c r="M15" i="4144"/>
  <c r="C16" i="4144"/>
  <c r="D16" i="4144"/>
  <c r="J16" i="4144"/>
  <c r="P16" i="4144"/>
  <c r="N17" i="4144"/>
  <c r="E18" i="4144"/>
  <c r="K18" i="4144"/>
  <c r="N18" i="4144"/>
  <c r="E19" i="4144"/>
  <c r="P19" i="4144"/>
  <c r="D20" i="4144"/>
  <c r="E20" i="4144"/>
  <c r="F21" i="4144"/>
  <c r="O22" i="4144"/>
  <c r="D23" i="4144"/>
  <c r="N23" i="4144"/>
  <c r="C24" i="4144"/>
  <c r="I24" i="4144"/>
  <c r="K24" i="4144"/>
  <c r="M27" i="4144"/>
  <c r="N27" i="4144"/>
  <c r="C28" i="4144"/>
  <c r="K28" i="4144"/>
  <c r="M28" i="4144"/>
  <c r="I20" i="4144"/>
  <c r="F6" i="4142"/>
  <c r="F6" i="4144" s="1"/>
  <c r="D28" i="4144"/>
  <c r="H313" i="4142"/>
  <c r="H24" i="4144" s="1"/>
  <c r="I22" i="4144"/>
  <c r="B198" i="4142"/>
  <c r="C14" i="4144"/>
  <c r="E14" i="4144"/>
  <c r="H85" i="4142"/>
  <c r="H9" i="4144" s="1"/>
  <c r="B22" i="4144"/>
  <c r="G7" i="4144"/>
  <c r="J24" i="4144"/>
  <c r="D22" i="4144"/>
  <c r="C17" i="4144"/>
  <c r="C8" i="4144"/>
  <c r="M6" i="4142"/>
  <c r="D6" i="4142"/>
  <c r="O28" i="4144" l="1"/>
  <c r="O5" i="4142"/>
  <c r="N28" i="4144"/>
  <c r="P28" i="4144"/>
  <c r="B15" i="4144"/>
  <c r="B28" i="4144"/>
  <c r="B11" i="4144"/>
  <c r="B23" i="4144"/>
  <c r="B13" i="4144"/>
  <c r="B27" i="4144"/>
  <c r="B257" i="4142"/>
  <c r="B18" i="4144"/>
  <c r="C5" i="4142"/>
  <c r="C10" i="4144"/>
  <c r="B110" i="4142"/>
  <c r="H335" i="4142"/>
  <c r="H26" i="4144" s="1"/>
  <c r="B26" i="4144"/>
  <c r="B322" i="4142"/>
  <c r="B24" i="4144"/>
  <c r="B21" i="4144"/>
  <c r="B20" i="4144"/>
  <c r="H266" i="4142"/>
  <c r="H19" i="4144" s="1"/>
  <c r="B19" i="4144"/>
  <c r="B266" i="4142"/>
  <c r="B238" i="4142"/>
  <c r="B17" i="4144"/>
  <c r="B16" i="4144"/>
  <c r="B14" i="4144"/>
  <c r="H156" i="4142"/>
  <c r="H12" i="4144" s="1"/>
  <c r="B12" i="4144"/>
  <c r="B8" i="4144"/>
  <c r="B38" i="4142"/>
  <c r="D5" i="4142"/>
  <c r="B5" i="4142" s="1"/>
  <c r="L6" i="4142"/>
  <c r="E6" i="4142"/>
  <c r="E5" i="4142" s="1"/>
  <c r="G6" i="4144"/>
  <c r="G5" i="4144" s="1"/>
  <c r="G5" i="4142"/>
  <c r="F5" i="4142"/>
  <c r="B9" i="4144"/>
  <c r="B10" i="4144"/>
  <c r="B6" i="4142"/>
  <c r="C6" i="4144"/>
  <c r="D6" i="4144"/>
  <c r="E6" i="4144"/>
  <c r="E5" i="4144" s="1"/>
  <c r="B85" i="4142"/>
  <c r="H322" i="4142"/>
  <c r="H25" i="4144" s="1"/>
  <c r="I7" i="4144"/>
  <c r="C7" i="4144"/>
  <c r="B7" i="4144" s="1"/>
  <c r="B335" i="4142"/>
  <c r="D25" i="4144"/>
  <c r="B25" i="4144" s="1"/>
  <c r="B156" i="4142"/>
  <c r="F7" i="4144"/>
  <c r="F5" i="4144" s="1"/>
  <c r="H229" i="4142"/>
  <c r="H16" i="4144" s="1"/>
  <c r="B7" i="4142"/>
  <c r="H173" i="4142"/>
  <c r="H13" i="4144" s="1"/>
  <c r="H213" i="4142"/>
  <c r="H15" i="4144" s="1"/>
  <c r="H257" i="4142"/>
  <c r="H18" i="4144" s="1"/>
  <c r="B313" i="4142"/>
  <c r="J22" i="4144"/>
  <c r="J26" i="4144"/>
  <c r="H346" i="4142"/>
  <c r="H27" i="4144" s="1"/>
  <c r="H357" i="4142"/>
  <c r="H28" i="4144" s="1"/>
  <c r="H302" i="4142"/>
  <c r="H23" i="4144" s="1"/>
  <c r="H283" i="4142"/>
  <c r="H21" i="4144" s="1"/>
  <c r="J20" i="4144"/>
  <c r="H238" i="4142"/>
  <c r="H17" i="4144" s="1"/>
  <c r="J17" i="4144"/>
  <c r="I16" i="4144"/>
  <c r="H198" i="4142"/>
  <c r="H14" i="4144" s="1"/>
  <c r="K6" i="4142"/>
  <c r="K6" i="4144" s="1"/>
  <c r="K5" i="4144" s="1"/>
  <c r="H22" i="4142"/>
  <c r="O6" i="4142"/>
  <c r="I6" i="4142"/>
  <c r="I6" i="4144" s="1"/>
  <c r="P6" i="4142"/>
  <c r="P6" i="4144" s="1"/>
  <c r="P5" i="4144" s="1"/>
  <c r="N6" i="4142"/>
  <c r="M6" i="4144"/>
  <c r="M5" i="4144" s="1"/>
  <c r="I5" i="4144" l="1"/>
  <c r="D5" i="4144"/>
  <c r="C5" i="4144"/>
  <c r="B6" i="4144"/>
  <c r="B5" i="4144" s="1"/>
  <c r="O6" i="4144"/>
  <c r="O5" i="4144" s="1"/>
  <c r="H5" i="4142"/>
  <c r="N6" i="4144"/>
  <c r="N5" i="4144" s="1"/>
  <c r="H6" i="4142"/>
  <c r="H6" i="4144" s="1"/>
  <c r="H5" i="4144" s="1"/>
  <c r="J6" i="4144"/>
  <c r="J5" i="4144" s="1"/>
</calcChain>
</file>

<file path=xl/sharedStrings.xml><?xml version="1.0" encoding="utf-8"?>
<sst xmlns="http://schemas.openxmlformats.org/spreadsheetml/2006/main" count="1701" uniqueCount="1304">
  <si>
    <t>계</t>
    <phoneticPr fontId="4" type="noConversion"/>
  </si>
  <si>
    <t>읍</t>
    <phoneticPr fontId="4" type="noConversion"/>
  </si>
  <si>
    <t>면</t>
    <phoneticPr fontId="4" type="noConversion"/>
  </si>
  <si>
    <t>동</t>
    <phoneticPr fontId="4" type="noConversion"/>
  </si>
  <si>
    <t>(법정)</t>
    <phoneticPr fontId="4" type="noConversion"/>
  </si>
  <si>
    <t>통</t>
    <phoneticPr fontId="4" type="noConversion"/>
  </si>
  <si>
    <t>리</t>
    <phoneticPr fontId="4" type="noConversion"/>
  </si>
  <si>
    <t>면적
(㎢)</t>
    <phoneticPr fontId="4" type="noConversion"/>
  </si>
  <si>
    <t>세대수</t>
    <phoneticPr fontId="4" type="noConversion"/>
  </si>
  <si>
    <t>인구</t>
    <phoneticPr fontId="4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</si>
  <si>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</si>
  <si>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</si>
  <si>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</si>
  <si>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</si>
  <si>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</si>
  <si>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</si>
  <si>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</si>
  <si>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</si>
  <si>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</si>
  <si>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</si>
  <si>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</si>
  <si>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</si>
  <si>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</si>
  <si>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</si>
  <si>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</si>
  <si>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</si>
  <si>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</si>
  <si>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</si>
  <si>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</si>
  <si>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</si>
  <si>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</si>
  <si>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</si>
  <si>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</si>
  <si>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</si>
  <si>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</si>
  <si>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</si>
  <si>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</si>
  <si>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</si>
  <si>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</si>
  <si>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</si>
  <si>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</si>
  <si>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</si>
  <si>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</si>
  <si>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</si>
  <si>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</si>
  <si>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</si>
  <si>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</si>
  <si>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4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</si>
  <si>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</si>
  <si>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</si>
  <si>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</si>
  <si>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</si>
  <si>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</si>
  <si>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</si>
  <si>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</si>
  <si>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</si>
  <si>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</si>
  <si>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</si>
  <si>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</si>
  <si>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</si>
  <si>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</si>
  <si>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</si>
  <si>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</si>
  <si>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</si>
  <si>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</si>
  <si>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</si>
  <si>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</si>
  <si>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</si>
  <si>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</si>
  <si>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</si>
  <si>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</si>
  <si>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</si>
  <si>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</si>
  <si>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</si>
  <si>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</si>
  <si>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</si>
  <si>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</si>
  <si>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</si>
  <si>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</si>
  <si>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</si>
  <si>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</si>
  <si>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</si>
  <si>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</si>
  <si>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</si>
  <si>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4" type="noConversion"/>
  </si>
  <si>
    <t>읍·면·동 수</t>
    <phoneticPr fontId="4" type="noConversion"/>
  </si>
  <si>
    <t>출
장
소</t>
    <phoneticPr fontId="4" type="noConversion"/>
  </si>
  <si>
    <t>통·리 수</t>
    <phoneticPr fontId="4" type="noConversion"/>
  </si>
  <si>
    <t>반수</t>
    <phoneticPr fontId="4" type="noConversion"/>
  </si>
  <si>
    <t>호미곶면</t>
  </si>
  <si>
    <t>상대동</t>
  </si>
  <si>
    <t>해도동</t>
  </si>
  <si>
    <t>시·군별</t>
    <phoneticPr fontId="4" type="noConversion"/>
  </si>
  <si>
    <t>행정리 명칭</t>
    <phoneticPr fontId="4" type="noConversion"/>
  </si>
  <si>
    <t>읍·면·동 명칭</t>
    <phoneticPr fontId="4" type="noConversion"/>
  </si>
  <si>
    <t>법정리·법정동 명칭</t>
    <phoneticPr fontId="4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</si>
  <si>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</si>
  <si>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</si>
  <si>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</si>
  <si>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</si>
  <si>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</si>
  <si>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</si>
  <si>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</si>
  <si>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</si>
  <si>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</si>
  <si>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</si>
  <si>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</si>
  <si>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</si>
  <si>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</si>
  <si>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</si>
  <si>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</si>
  <si>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</si>
  <si>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</si>
  <si>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</si>
  <si>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</si>
  <si>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</si>
  <si>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</si>
  <si>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</si>
  <si>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</si>
  <si>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</si>
  <si>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</si>
  <si>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</si>
  <si>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</si>
  <si>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</si>
  <si>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</si>
  <si>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</si>
  <si>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</si>
  <si>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</si>
  <si>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</si>
  <si>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</si>
  <si>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</si>
  <si>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</si>
  <si>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</si>
  <si>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</si>
  <si>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</si>
  <si>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</si>
  <si>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</si>
  <si>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</si>
  <si>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</si>
  <si>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</si>
  <si>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</si>
  <si>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</si>
  <si>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</si>
  <si>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</si>
  <si>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</si>
  <si>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</si>
  <si>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</si>
  <si>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</si>
  <si>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</si>
  <si>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</si>
  <si>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</si>
  <si>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</si>
  <si>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</si>
  <si>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</si>
  <si>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</si>
  <si>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</si>
  <si>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</si>
  <si>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</si>
  <si>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</si>
  <si>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</si>
  <si>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</si>
  <si>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</si>
  <si>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</si>
  <si>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</si>
  <si>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</si>
  <si>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</si>
  <si>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</si>
  <si>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</si>
  <si>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</si>
  <si>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</si>
  <si>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</si>
  <si>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</si>
  <si>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</si>
  <si>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</si>
  <si>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</si>
  <si>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</si>
  <si>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</si>
  <si>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</si>
  <si>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</si>
  <si>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</si>
  <si>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</si>
  <si>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</si>
  <si>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</si>
  <si>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</si>
  <si>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</si>
  <si>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</si>
  <si>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</si>
  <si>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</si>
  <si>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</si>
  <si>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</si>
  <si>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</si>
  <si>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</si>
  <si>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</si>
  <si>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</si>
  <si>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</si>
  <si>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</si>
  <si>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</si>
  <si>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</si>
  <si>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</si>
  <si>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</si>
  <si>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</si>
  <si>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</si>
  <si>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</si>
  <si>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</si>
  <si>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</si>
  <si>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</si>
  <si>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</si>
  <si>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</si>
  <si>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</si>
  <si>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</si>
  <si>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</si>
  <si>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</si>
  <si>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</si>
  <si>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</si>
  <si>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</si>
  <si>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</si>
  <si>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</si>
  <si>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</si>
  <si>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</si>
  <si>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</si>
  <si>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</si>
  <si>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</si>
  <si>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</si>
  <si>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</si>
  <si>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</si>
  <si>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</si>
  <si>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</si>
  <si>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</si>
  <si>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</si>
  <si>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</si>
  <si>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</si>
  <si>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</si>
  <si>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</si>
  <si>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</si>
  <si>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</si>
  <si>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</si>
  <si>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</si>
  <si>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</si>
  <si>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</si>
  <si>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</si>
  <si>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</si>
  <si>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</si>
  <si>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</si>
  <si>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</si>
  <si>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</si>
  <si>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</si>
  <si>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</si>
  <si>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</si>
  <si>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</si>
  <si>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</si>
  <si>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</si>
  <si>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</si>
  <si>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</si>
  <si>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</si>
  <si>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</si>
  <si>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</si>
  <si>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</si>
  <si>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</si>
  <si>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</si>
  <si>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</si>
  <si>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</si>
  <si>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</si>
  <si>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</si>
  <si>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</si>
  <si>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</si>
  <si>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</si>
  <si>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</si>
  <si>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</si>
  <si>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</si>
  <si>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</si>
  <si>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</si>
  <si>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</si>
  <si>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</si>
  <si>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</si>
  <si>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</si>
  <si>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</si>
  <si>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</si>
  <si>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</si>
  <si>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</si>
  <si>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</si>
  <si>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</si>
  <si>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</si>
  <si>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</si>
  <si>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</si>
  <si>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</si>
  <si>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</si>
  <si>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</si>
  <si>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</si>
  <si>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</si>
  <si>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</si>
  <si>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</si>
  <si>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</si>
  <si>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</si>
  <si>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</si>
  <si>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</si>
  <si>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</si>
  <si>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</si>
  <si>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</si>
  <si>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</si>
  <si>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</si>
  <si>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</si>
  <si>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</si>
  <si>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</si>
  <si>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</si>
  <si>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</si>
  <si>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</si>
  <si>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</si>
  <si>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</si>
  <si>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</si>
  <si>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</si>
  <si>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</si>
  <si>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</si>
  <si>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</si>
  <si>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</si>
  <si>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</si>
  <si>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</si>
  <si>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</si>
  <si>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</si>
  <si>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</si>
  <si>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</si>
  <si>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</si>
  <si>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</si>
  <si>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</si>
  <si>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</si>
  <si>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</si>
  <si>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</si>
  <si>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</si>
  <si>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</si>
  <si>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</si>
  <si>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</si>
  <si>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</si>
  <si>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</si>
  <si>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</si>
  <si>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</si>
  <si>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</si>
  <si>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</si>
  <si>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</si>
  <si>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</si>
  <si>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</si>
  <si>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</si>
  <si>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</si>
  <si>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</si>
  <si>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</si>
  <si>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</si>
  <si>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</si>
  <si>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</si>
  <si>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</si>
  <si>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</si>
  <si>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</si>
  <si>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</si>
  <si>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</si>
  <si>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</si>
  <si>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</si>
  <si>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</si>
  <si>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</si>
  <si>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</si>
  <si>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</si>
  <si>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</si>
  <si>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</si>
  <si>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</si>
  <si>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</si>
  <si>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</si>
  <si>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</si>
  <si>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</si>
  <si>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</si>
  <si>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</si>
  <si>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</si>
  <si>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</si>
  <si>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</si>
  <si>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</si>
  <si>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</si>
  <si>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</si>
  <si>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</si>
  <si>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</si>
  <si>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</si>
  <si>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</si>
  <si>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</si>
  <si>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</si>
  <si>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</si>
  <si>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</si>
  <si>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</si>
  <si>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</si>
  <si>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</si>
  <si>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</si>
  <si>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</si>
  <si>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</si>
  <si>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</si>
  <si>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</si>
  <si>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</si>
  <si>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</si>
  <si>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</si>
  <si>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</si>
  <si>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</si>
  <si>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</si>
  <si>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</si>
  <si>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</si>
  <si>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</si>
  <si>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</si>
  <si>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</si>
  <si>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</si>
  <si>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</si>
  <si>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</si>
  <si>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</si>
  <si>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</si>
  <si>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</si>
  <si>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</si>
  <si>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</si>
  <si>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</si>
  <si>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4" type="noConversion"/>
  </si>
  <si>
    <t>구룡포1리~7리, 삼정1리~3리, 석병1리~2리, 성동리, 구평1리~3리, 장길리, 하정1리~3리, 병포1리~3리, 후동리, 눌태1리~2리</t>
  </si>
  <si>
    <t>원1리~12리, 문덕1리~12리, 항사리, 진전리, 갈평리, 문충1리~2리, 용산1리~2리, 광명리, 세계1리~5리, 용덕1리~6리, 구정1리~4리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</si>
  <si>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</si>
  <si>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</si>
  <si>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4" type="noConversion"/>
  </si>
  <si>
    <t>안동시</t>
    <phoneticPr fontId="4" type="noConversion"/>
  </si>
  <si>
    <t>구미시</t>
    <phoneticPr fontId="4" type="noConversion"/>
  </si>
  <si>
    <t>의성군</t>
    <phoneticPr fontId="4" type="noConversion"/>
  </si>
  <si>
    <t>영덕군</t>
    <phoneticPr fontId="4" type="noConversion"/>
  </si>
  <si>
    <t>청도군</t>
    <phoneticPr fontId="4" type="noConversion"/>
  </si>
  <si>
    <t>울릉군</t>
    <phoneticPr fontId="4" type="noConversion"/>
  </si>
  <si>
    <t>자연
마을수</t>
    <phoneticPr fontId="4" type="noConversion"/>
  </si>
  <si>
    <t>자연
마을수</t>
    <phoneticPr fontId="4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</si>
  <si>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</si>
  <si>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</si>
  <si>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상장1리~3리, 신장1리~2리, 하장1리~2리, 상림리, 금산리, 오로1리~2리, 묵어1리~2리, 여남리, 명곡리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</si>
  <si>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</si>
  <si>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</si>
  <si>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</si>
  <si>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</si>
  <si>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</si>
  <si>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</si>
  <si>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</si>
  <si>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</si>
  <si>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</si>
  <si>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</si>
  <si>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</si>
  <si>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</si>
  <si>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</si>
  <si>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</si>
  <si>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</si>
  <si>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</si>
  <si>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</si>
  <si>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</si>
  <si>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</si>
  <si>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</si>
  <si>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</si>
  <si>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</si>
  <si>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</si>
  <si>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</si>
  <si>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</si>
  <si>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</si>
  <si>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</si>
  <si>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</si>
  <si>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</si>
  <si>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</si>
  <si>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</si>
  <si>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</si>
  <si>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</si>
  <si>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</si>
  <si>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</si>
  <si>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</si>
  <si>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</si>
  <si>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</si>
  <si>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</si>
  <si>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</si>
  <si>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</si>
  <si>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</si>
  <si>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</si>
  <si>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</si>
  <si>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</si>
  <si>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</si>
  <si>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</si>
  <si>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</si>
  <si>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</si>
  <si>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</si>
  <si>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</si>
  <si>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</si>
  <si>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</si>
  <si>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</si>
  <si>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</si>
  <si>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</si>
  <si>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</si>
  <si>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</si>
  <si>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</si>
  <si>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</si>
  <si>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</si>
  <si>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</si>
  <si>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</si>
  <si>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</si>
  <si>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</si>
  <si>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</si>
  <si>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</si>
  <si>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</si>
  <si>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</si>
  <si>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</si>
  <si>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</si>
  <si>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</si>
  <si>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</si>
  <si>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</si>
  <si>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</si>
  <si>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</si>
  <si>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</si>
  <si>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</si>
  <si>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</si>
  <si>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</si>
  <si>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</si>
  <si>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</si>
  <si>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</si>
  <si>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</si>
  <si>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</si>
  <si>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</si>
  <si>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</si>
  <si>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</si>
  <si>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</si>
  <si>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</si>
  <si>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</si>
  <si>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</si>
  <si>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</si>
  <si>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</si>
  <si>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</si>
  <si>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</si>
  <si>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</si>
  <si>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</si>
  <si>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</si>
  <si>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</si>
  <si>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</si>
  <si>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</si>
  <si>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</si>
  <si>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</si>
  <si>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</si>
  <si>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</si>
  <si>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</si>
  <si>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</si>
  <si>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</si>
  <si>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</si>
  <si>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</si>
  <si>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</si>
  <si>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</si>
  <si>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</si>
  <si>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</si>
  <si>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</si>
  <si>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</si>
  <si>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</si>
  <si>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</si>
  <si>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</si>
  <si>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</si>
  <si>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</si>
  <si>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</si>
  <si>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</si>
  <si>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</si>
  <si>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</si>
  <si>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</si>
  <si>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</si>
  <si>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</si>
  <si>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</si>
  <si>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</si>
  <si>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</si>
  <si>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</si>
  <si>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</si>
  <si>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</si>
  <si>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</si>
  <si>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</si>
  <si>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</si>
  <si>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</si>
  <si>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</si>
  <si>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</si>
  <si>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</si>
  <si>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</si>
  <si>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</si>
  <si>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</si>
  <si>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</si>
  <si>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</si>
  <si>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</si>
  <si>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</si>
  <si>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</si>
  <si>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</si>
  <si>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</si>
  <si>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</si>
  <si>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</si>
  <si>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</si>
  <si>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</si>
  <si>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</si>
  <si>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</si>
  <si>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</si>
  <si>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</si>
  <si>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</si>
  <si>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</si>
  <si>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부적1리~6리, 신대1리~6리, 압량리, 용암리, 금구리, 현흥1리~2리, 인안1리~3리, 의송리, 신촌리, 내리, 가일리, 당음리, 신월리, 백안리, 강서리, 당리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</si>
  <si>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</si>
  <si>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</si>
  <si>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</si>
  <si>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</si>
  <si>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</si>
  <si>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</si>
  <si>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</si>
  <si>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</si>
  <si>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</si>
  <si>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</si>
  <si>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</si>
  <si>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</si>
  <si>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</si>
  <si>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180 행정리</t>
  </si>
  <si>
    <t>92 법정리</t>
  </si>
  <si>
    <t>군위읍</t>
  </si>
  <si>
    <t>동부1리~2리, 서부1리~3리, 금구1리~2리, 무성1리~3리, 수서1리~2리, 사직1리~2리, 내량1리~2리, 외량1리~3리, 대흥1리~2리, 삽령리, 대북1리~2리, 오곡리, 정1리~3리, 하곡리, 용대리, 상곡리, 광현1리~3리</t>
  </si>
  <si>
    <t>동부리, 서부리, 금구리, 무성리, 수서리, 사직리, 내량리, 외량리, 대흥리, 삽령리, 대북리, 오곡리, 정리, 하곡리, 용대리, 상곡리, 광현리(광현리)</t>
  </si>
  <si>
    <t>소보면</t>
  </si>
  <si>
    <t>사리1리~2리, 보현1리~2리, 복성리, 위성1리~4리, 달산1리~2리, 송원1리~2리, 신계리, 도산1리~2리, 서경리, 평호리, 산법리, 내의1리~3리, 봉황1리~3리, 봉소리</t>
  </si>
  <si>
    <t>사리리, 보현리, 복성리, 위성리, 달산리, 송원리, 신계리, 도산리, 서경리, 평호리, 산법리, 내의리, 봉황리, 봉소리</t>
  </si>
  <si>
    <t>효령면</t>
  </si>
  <si>
    <t>노행1리~2리, 오천리, 성1리~2리, 병수1리~2리, 불로리, 내리리, 중구1리~2리, 장기1리~3리, 장군1리~4리, 고곡1리~3리, 매곡1리~2리, 거매리, 금매1리~2리, 화계1리~3리, 마시1리~2리</t>
  </si>
  <si>
    <t>노행리, 오천리, 성리, 병수리, 불로리, 내리리, 중구리, 장기리, 장군리, 고곡리, 매곡리, 거매리, 금매리, 화계리, 마시리</t>
  </si>
  <si>
    <t>부계면</t>
  </si>
  <si>
    <t>창평1리~2리, 가호1리~2리, 춘산리, 대율1리~2리, 동산1리~2리, 남산1리~2리, 명산리, 신화1리~2리</t>
  </si>
  <si>
    <t>창평리, 가호리, 춘산리, 대율리, 동산리, 남산리, 명산리, 신화리</t>
  </si>
  <si>
    <t>우보면</t>
  </si>
  <si>
    <t>나호1리~3리, 이화1리~3리, 두북리, 선곡1리~3리, 미성1리~2리, 모산리, 문덕1리~2리, 달산1리~2리, 봉산1리~2리</t>
  </si>
  <si>
    <t>나호리, 이화리, 두북리, 선곡리, 미성리, 모산리, 문덕리, 달산리, 봉산리</t>
  </si>
  <si>
    <t>의흥면</t>
  </si>
  <si>
    <t>읍내1리~2리, 수북1리~3리, 수서1리~2리, 이지1리~2리, 파전리, 신덕1리~2리, 지호1리~3리, 연계1리~2리, 매성1리~2리, 금양1리~2리, 원산1리~3리</t>
  </si>
  <si>
    <t>읍내리, 수북리, 수서리, 이지리, 파전리, 신덕리, 지호리, 연계리, 매성리, 금양리, 원산리</t>
  </si>
  <si>
    <t>산성면</t>
  </si>
  <si>
    <t>백학1리~2리, 삼산1리~2리, 봉림1리~2리, 무암1리~2리, 운산리, 화본1리~3리, 화전1리~2리</t>
  </si>
  <si>
    <t>백학리, 삼산리, 봉림리, 무암리, 운산리, 화본리, 화전리</t>
  </si>
  <si>
    <t>화수1리~2리, 화북1리~4리, 괴산리, 학성1리~2리, 장곡리, 인곡리, 양지리, 낙전리, 가암1리~2리, 석산리, 학암1리~2리</t>
  </si>
  <si>
    <t>화수리, 화북리, 괴산리, 학성리, 장곡리, 인곡리, 양지리, 낙전리, 가암리, 석산리, 학암리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</si>
  <si>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</si>
  <si>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</si>
  <si>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</si>
  <si>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</si>
  <si>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</si>
  <si>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</si>
  <si>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</si>
  <si>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</si>
  <si>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</si>
  <si>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</si>
  <si>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</si>
  <si>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</si>
  <si>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</si>
  <si>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</si>
  <si>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</si>
  <si>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</si>
  <si>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</si>
  <si>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</si>
  <si>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</si>
  <si>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</si>
  <si>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</si>
  <si>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</si>
  <si>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</si>
  <si>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</si>
  <si>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</si>
  <si>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</si>
  <si>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</si>
  <si>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</si>
  <si>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</si>
  <si>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</si>
  <si>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</si>
  <si>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</si>
  <si>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</si>
  <si>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</si>
  <si>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</si>
  <si>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</si>
  <si>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</si>
  <si>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</si>
  <si>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</si>
  <si>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</si>
  <si>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</si>
  <si>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</si>
  <si>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</si>
  <si>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</si>
  <si>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</si>
  <si>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</si>
  <si>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</si>
  <si>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</si>
  <si>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</si>
  <si>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</si>
  <si>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</si>
  <si>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</si>
  <si>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</si>
  <si>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</si>
  <si>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</si>
  <si>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</si>
  <si>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</si>
  <si>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</si>
  <si>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</si>
  <si>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</si>
  <si>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</si>
  <si>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</si>
  <si>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</si>
  <si>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</si>
  <si>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</si>
  <si>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</si>
  <si>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</si>
  <si>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</si>
  <si>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</si>
  <si>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</si>
  <si>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</si>
  <si>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</si>
  <si>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</si>
  <si>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</si>
  <si>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</si>
  <si>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</si>
  <si>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</si>
  <si>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</si>
  <si>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</si>
  <si>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</si>
  <si>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</si>
  <si>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</si>
  <si>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</si>
  <si>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</si>
  <si>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</si>
  <si>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</si>
  <si>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</si>
  <si>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153 행정리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</si>
  <si>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</si>
  <si>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</si>
  <si>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</si>
  <si>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</si>
  <si>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</si>
  <si>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</si>
  <si>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</si>
  <si>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</si>
  <si>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</si>
  <si>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</si>
  <si>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</si>
  <si>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</si>
  <si>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</si>
  <si>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</si>
  <si>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호촌1~2리, 곽촌1~2리, 상곡1~6리, 좌학리, 월성리, 노곡리, 나정1~2리, 벌지1~2리, 송곡1~2리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</si>
  <si>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</si>
  <si>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</si>
  <si>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</si>
  <si>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</si>
  <si>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</si>
  <si>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</si>
  <si>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</si>
  <si>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</si>
  <si>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</si>
  <si>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</si>
  <si>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</si>
  <si>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</si>
  <si>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</si>
  <si>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</si>
  <si>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</si>
  <si>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</si>
  <si>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</si>
  <si>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</si>
  <si>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</si>
  <si>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</si>
  <si>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1읍 11면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</si>
  <si>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</si>
  <si>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</si>
  <si>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</si>
  <si>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</si>
  <si>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</si>
  <si>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</si>
  <si>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</si>
  <si>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</si>
  <si>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</si>
  <si>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</si>
  <si>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</si>
  <si>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</si>
  <si>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</si>
  <si>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</si>
  <si>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</si>
  <si>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</si>
  <si>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</si>
  <si>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</si>
  <si>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</si>
  <si>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</si>
  <si>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</si>
  <si>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</si>
  <si>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</si>
  <si>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</si>
  <si>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</si>
  <si>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</si>
  <si>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</si>
  <si>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</si>
  <si>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</si>
  <si>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</si>
  <si>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</si>
  <si>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</si>
  <si>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</si>
  <si>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</si>
  <si>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</si>
  <si>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</si>
  <si>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</si>
  <si>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</si>
  <si>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</si>
  <si>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</si>
  <si>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</si>
  <si>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</si>
  <si>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</si>
  <si>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</si>
  <si>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</si>
  <si>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</si>
  <si>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</si>
  <si>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</si>
  <si>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</si>
  <si>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</si>
  <si>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</si>
  <si>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</si>
  <si>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</si>
  <si>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</si>
  <si>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</si>
  <si>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</si>
  <si>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</si>
  <si>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</si>
  <si>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</si>
  <si>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</si>
  <si>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4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</si>
  <si>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</si>
  <si>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</si>
  <si>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</si>
  <si>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</si>
  <si>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건천1리~5리, 천포1리~2리, 송선1리~2리, 신평1리~2리, 용명1리~3리, 대곡1리~2리, 화천1리~3리, 모량1리~2리, 방내리, 금척리, 조전1리~2리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</si>
  <si>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</si>
  <si>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</si>
  <si>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</si>
  <si>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</si>
  <si>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</si>
  <si>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</si>
  <si>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</si>
  <si>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</si>
  <si>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</si>
  <si>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</si>
  <si>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</si>
  <si>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</si>
  <si>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</si>
  <si>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</si>
  <si>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</si>
  <si>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4" type="noConversion"/>
  </si>
  <si>
    <t>호미곶면</t>
    <phoneticPr fontId="4" type="noConversion"/>
  </si>
  <si>
    <t>와룡면</t>
    <phoneticPr fontId="4" type="noConversion"/>
  </si>
  <si>
    <t>서후면</t>
    <phoneticPr fontId="4" type="noConversion"/>
  </si>
  <si>
    <t>일직면</t>
    <phoneticPr fontId="4" type="noConversion"/>
  </si>
  <si>
    <t>남선면</t>
    <phoneticPr fontId="4" type="noConversion"/>
  </si>
  <si>
    <t>길안면</t>
    <phoneticPr fontId="4" type="noConversion"/>
  </si>
  <si>
    <t>태화동</t>
    <phoneticPr fontId="4" type="noConversion"/>
  </si>
  <si>
    <t>평화동</t>
    <phoneticPr fontId="4" type="noConversion"/>
  </si>
  <si>
    <t>안기동</t>
    <phoneticPr fontId="4" type="noConversion"/>
  </si>
  <si>
    <t>옥   동</t>
    <phoneticPr fontId="4" type="noConversion"/>
  </si>
  <si>
    <t>남후면</t>
    <phoneticPr fontId="4" type="noConversion"/>
  </si>
  <si>
    <t>녹전면</t>
    <phoneticPr fontId="4" type="noConversion"/>
  </si>
  <si>
    <t>용상동</t>
    <phoneticPr fontId="4" type="noConversion"/>
  </si>
  <si>
    <t>서구동</t>
    <phoneticPr fontId="4" type="noConversion"/>
  </si>
  <si>
    <t>명륜동</t>
    <phoneticPr fontId="4" type="noConversion"/>
  </si>
  <si>
    <t>송하동</t>
    <phoneticPr fontId="4" type="noConversion"/>
  </si>
  <si>
    <t>강남동</t>
    <phoneticPr fontId="4" type="noConversion"/>
  </si>
  <si>
    <t>임하면</t>
    <phoneticPr fontId="4" type="noConversion"/>
  </si>
  <si>
    <t>예안면</t>
    <phoneticPr fontId="4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</si>
  <si>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</si>
  <si>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</si>
  <si>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</si>
  <si>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</si>
  <si>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</si>
  <si>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</si>
  <si>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</si>
  <si>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</si>
  <si>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</si>
  <si>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</si>
  <si>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</si>
  <si>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</si>
  <si>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</si>
  <si>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</si>
  <si>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</si>
  <si>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</si>
  <si>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</si>
  <si>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</si>
  <si>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4" type="noConversion"/>
  </si>
  <si>
    <t>죽도동</t>
    <phoneticPr fontId="4" type="noConversion"/>
  </si>
  <si>
    <t>남   면</t>
    <phoneticPr fontId="4" type="noConversion"/>
  </si>
  <si>
    <t>감천면</t>
    <phoneticPr fontId="4" type="noConversion"/>
  </si>
  <si>
    <t>조마면</t>
    <phoneticPr fontId="4" type="noConversion"/>
  </si>
  <si>
    <t>구성면</t>
    <phoneticPr fontId="4" type="noConversion"/>
  </si>
  <si>
    <t>지례면</t>
    <phoneticPr fontId="4" type="noConversion"/>
  </si>
  <si>
    <t>부항면</t>
    <phoneticPr fontId="4" type="noConversion"/>
  </si>
  <si>
    <t>대덕면</t>
    <phoneticPr fontId="4" type="noConversion"/>
  </si>
  <si>
    <t>증산면</t>
    <phoneticPr fontId="4" type="noConversion"/>
  </si>
  <si>
    <t>자산동</t>
    <phoneticPr fontId="4" type="noConversion"/>
  </si>
  <si>
    <t>양금동</t>
    <phoneticPr fontId="4" type="noConversion"/>
  </si>
  <si>
    <t>대신동</t>
    <phoneticPr fontId="4" type="noConversion"/>
  </si>
  <si>
    <t>대곡동</t>
    <phoneticPr fontId="4" type="noConversion"/>
  </si>
  <si>
    <t>풍산읍</t>
    <phoneticPr fontId="4" type="noConversion"/>
  </si>
  <si>
    <t>중구동</t>
    <phoneticPr fontId="4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</si>
  <si>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</si>
  <si>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</si>
  <si>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</si>
  <si>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</si>
  <si>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</si>
  <si>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</si>
  <si>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</si>
  <si>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</si>
  <si>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</si>
  <si>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</si>
  <si>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</si>
  <si>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</si>
  <si>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</si>
  <si>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</si>
  <si>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</si>
  <si>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</si>
  <si>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</si>
  <si>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</si>
  <si>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</si>
  <si>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190 행정리 / 7 행정동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</si>
  <si>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</si>
  <si>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</si>
  <si>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</si>
  <si>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</si>
  <si>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</si>
  <si>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</si>
  <si>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</si>
  <si>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</si>
  <si>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</si>
  <si>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</si>
  <si>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입실1리~5리, 구어1리~2리, 모화1리~7리, 문산1리~2리, 석계1리~2리, 녹동리, 냉천1리~2리, 제내1리~2리, 북토리, 방어리, 신계리, 괘릉리, 활성리, 말방1리~2리, 죽동리, 개곡1리~2리, 연안1리~2리</t>
  </si>
  <si>
    <t>의곡1리~2리, 내일1리~2리, 대현1리~4리, 일부1리~2리, 신원1리~2리, 외칠1리~2리, 내칠1리~2리, 우라1리~2리, 감산1리~2리</t>
  </si>
  <si>
    <t>금장1리~10리, 상구1리~3리, 하구1리~8리, 가정1리~3리, 남사1리~2리, 내태1리~2리, 무과리, 소현1리~2리, 오류1리~2리, 라원1리~4리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</si>
  <si>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</si>
  <si>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</si>
  <si>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</si>
  <si>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</si>
  <si>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</si>
  <si>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</si>
  <si>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</si>
  <si>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</si>
  <si>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</si>
  <si>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</si>
  <si>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</si>
  <si>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</si>
  <si>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</si>
  <si>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</si>
  <si>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</si>
  <si>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</si>
  <si>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</si>
  <si>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</si>
  <si>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</si>
  <si>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</si>
  <si>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</si>
  <si>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</si>
  <si>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</si>
  <si>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</si>
  <si>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</si>
  <si>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</si>
  <si>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</si>
  <si>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</si>
  <si>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</si>
  <si>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</si>
  <si>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</si>
  <si>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</si>
  <si>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</si>
  <si>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</si>
  <si>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</si>
  <si>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</si>
  <si>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얍량읍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</si>
  <si>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</si>
  <si>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</si>
  <si>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</si>
  <si>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</si>
  <si>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</si>
  <si>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</si>
  <si>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</si>
  <si>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</si>
  <si>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</si>
  <si>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</si>
  <si>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</si>
  <si>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</si>
  <si>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</si>
  <si>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</si>
  <si>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</si>
  <si>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</si>
  <si>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</si>
  <si>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</si>
  <si>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</si>
  <si>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</si>
  <si>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</si>
  <si>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</si>
  <si>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</si>
  <si>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</si>
  <si>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</si>
  <si>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</si>
  <si>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</si>
  <si>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</si>
  <si>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</si>
  <si>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</si>
  <si>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</si>
  <si>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</si>
  <si>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</si>
  <si>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</si>
  <si>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</si>
  <si>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</si>
  <si>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</si>
  <si>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</si>
  <si>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</si>
  <si>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</si>
  <si>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</si>
  <si>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4" type="noConversion"/>
  </si>
  <si>
    <t>예천군</t>
    <phoneticPr fontId="4" type="noConversion"/>
  </si>
  <si>
    <t>상주시</t>
    <phoneticPr fontId="4" type="noConversion"/>
  </si>
  <si>
    <t>함창읍</t>
    <phoneticPr fontId="4" type="noConversion"/>
  </si>
  <si>
    <t>사벌국면</t>
    <phoneticPr fontId="4" type="noConversion"/>
  </si>
  <si>
    <t>중동면</t>
    <phoneticPr fontId="4" type="noConversion"/>
  </si>
  <si>
    <t>낙동면</t>
    <phoneticPr fontId="4" type="noConversion"/>
  </si>
  <si>
    <t>청리면</t>
    <phoneticPr fontId="4" type="noConversion"/>
  </si>
  <si>
    <t>공성면</t>
    <phoneticPr fontId="4" type="noConversion"/>
  </si>
  <si>
    <t>외남면</t>
    <phoneticPr fontId="4" type="noConversion"/>
  </si>
  <si>
    <t>내서면</t>
    <phoneticPr fontId="4" type="noConversion"/>
  </si>
  <si>
    <t>모동면</t>
    <phoneticPr fontId="4" type="noConversion"/>
  </si>
  <si>
    <t>모서면</t>
    <phoneticPr fontId="4" type="noConversion"/>
  </si>
  <si>
    <t>화동면</t>
    <phoneticPr fontId="4" type="noConversion"/>
  </si>
  <si>
    <t>화서면</t>
    <phoneticPr fontId="4" type="noConversion"/>
  </si>
  <si>
    <t>화북면</t>
    <phoneticPr fontId="4" type="noConversion"/>
  </si>
  <si>
    <t>외서면</t>
    <phoneticPr fontId="4" type="noConversion"/>
  </si>
  <si>
    <t>은척면</t>
    <phoneticPr fontId="4" type="noConversion"/>
  </si>
  <si>
    <t>공검면</t>
    <phoneticPr fontId="4" type="noConversion"/>
  </si>
  <si>
    <t>이안면</t>
    <phoneticPr fontId="4" type="noConversion"/>
  </si>
  <si>
    <t>화남면</t>
    <phoneticPr fontId="4" type="noConversion"/>
  </si>
  <si>
    <t>남원동</t>
    <phoneticPr fontId="4" type="noConversion"/>
  </si>
  <si>
    <t>북문동</t>
    <phoneticPr fontId="4" type="noConversion"/>
  </si>
  <si>
    <t>계림동</t>
    <phoneticPr fontId="4" type="noConversion"/>
  </si>
  <si>
    <t>동문동</t>
    <phoneticPr fontId="4" type="noConversion"/>
  </si>
  <si>
    <t>동성동</t>
    <phoneticPr fontId="4" type="noConversion"/>
  </si>
  <si>
    <t>신흥동</t>
    <phoneticPr fontId="4" type="noConversion"/>
  </si>
  <si>
    <t>1읍 17면 6동</t>
    <phoneticPr fontId="4" type="noConversion"/>
  </si>
  <si>
    <t>200 법정리 / 36 법정동</t>
    <phoneticPr fontId="4" type="noConversion"/>
  </si>
  <si>
    <t>구향1리~6리, 오동1리~2리, 오사1리~2리, 증촌1리~2리, 교촌1리~2리, 나한1리~2리, 대조1리~2리, 윤직1리~2리, 덕통1리~2리, 척동1리~2리, 태봉리, 신흥1리~3리, 신덕1리~2리, 금곡리, 하갈1리~2리</t>
    <phoneticPr fontId="4" type="noConversion"/>
  </si>
  <si>
    <t>덕담1리~3리, 원흥1리~3리, 두릉리, 목가리, 덕가리, 용담1리~3리, 묵상리, 묵하리, 매협1리~2리, 매호1리~2리, 퇴강리, 엄암리, 금흔1리~2리, 화달1리~2리, 삼덕리</t>
    <phoneticPr fontId="4" type="noConversion"/>
  </si>
  <si>
    <t>회상1리~2리, 오상1리~2리, 죽암1리~2리, 간상1리~2리, 신암리, 금당1리~2리, 우물1리~2리</t>
    <phoneticPr fontId="4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</si>
  <si>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4" type="noConversion"/>
  </si>
  <si>
    <t>상촌리, 낙동리, 장곡리, 구잠리, 물량리, 분황리, 성동리, 신상리, 화산리, 내곡리, 운평리, 승곡리, 비룡리, 용포리, 수정리, 신오리, 유곡리</t>
    <phoneticPr fontId="4" type="noConversion"/>
  </si>
  <si>
    <t>원장1리~2리, 월로리, 청하1리~3리, 청상리, 마공리, 가천1리~2리, 하초리, 수상리, 덕산리, 율1리~2리, 삼괴1리~2리, 학하리</t>
    <phoneticPr fontId="4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</si>
  <si>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4" type="noConversion"/>
  </si>
  <si>
    <t>구서1리~2리, 소상1리~2리, 신촌1리~2리, 송지리, 신상1리~3리, 흔평1리~2리, 소은1리~2리, 지사1리~2리</t>
    <phoneticPr fontId="4" type="noConversion"/>
  </si>
  <si>
    <t>능암1리~2리, 신촌1리~2리, 북장리, 고곡1리~2리, 서만1리~2리, 서원1리~2리, 낙서리, 평지1리~2리, 노류1리~2리</t>
    <phoneticPr fontId="4" type="noConversion"/>
  </si>
  <si>
    <t>덕곡1리~2리, 이동1리~3리, 용호1리~2리, 금천1리~2리, 신천1리~2리, 상판1리~2리, 반계리, 정양리, 신흥1리~2리, 수봉1리~2리</t>
    <phoneticPr fontId="4" type="noConversion"/>
  </si>
  <si>
    <t>덕곡리, 이동리, 용호리, 금천리, 신천리, 상판리, 반계리, 정양리, 신흥리, 수봉리</t>
    <phoneticPr fontId="4" type="noConversion"/>
  </si>
  <si>
    <t>삼포리, 도안리, 소정리, 대포리, 석산리, 가막리, 지산리, 화현리, 득수리, 백학리, 정산리, 호음리</t>
    <phoneticPr fontId="4" type="noConversion"/>
  </si>
  <si>
    <t>이소1리~4리, 선교1리~2리, 판곡1리~2리, 어산리, 신촌1리~2리, 반곡1리~2리, 보미리, 양지리, 평산리</t>
    <phoneticPr fontId="4" type="noConversion"/>
  </si>
  <si>
    <t>신봉1리~3리, 상현1리~2리, 달천1리~2리, 상용1리~2리, 금산1리~2리, 사산1리~2리, 율림리, 봉촌리, 지산리, 상곡1리~2리, 하송1리~2리</t>
    <phoneticPr fontId="4" type="noConversion"/>
  </si>
  <si>
    <t>용유1리~2리, 장암1리~2리, 상오1리~2리, 입석1리~2리, 중벌1리~2리, 운흥1리~2리</t>
    <phoneticPr fontId="4" type="noConversion"/>
  </si>
  <si>
    <t>연봉1리~2리, 관동리, 개곡리, 이천리, 봉강1리~2리, 백전1리~2리, 가곡리, 관현리, 우산1리~2리, 이촌리, 대전1리~3리, 예의1리~2리</t>
    <phoneticPr fontId="4" type="noConversion"/>
  </si>
  <si>
    <t>봉중리, 봉상1리~2리, 우기1리~2리, 남곡1리~2리, 문암1리~2리, 두곡1리~2리, 장암1리~2리, 무릉1리~2리, 황령1리~3리, 하흘1리~2리</t>
    <phoneticPr fontId="4" type="noConversion"/>
  </si>
  <si>
    <t>부곡1리~2리, 동막1리~2리, 병암리, 오태1리~2리, 양정1리~2리, 화동리, 역곡1리~2리, 
율곡1리~2리, 예주1리~2리, 지평1리~2리, 중소1리~2리</t>
    <phoneticPr fontId="4" type="noConversion"/>
  </si>
  <si>
    <t>양범1리~3리, 문창1리~2리, 안룡1리~2리, 구미리, 대현리, 아천1리~2리, 지산1리~2리, 흑암1리~2리, 소암1리~2리, 여물1리~2리, 가장리, 이안1리~2리</t>
    <phoneticPr fontId="4" type="noConversion"/>
  </si>
  <si>
    <t>동관1리~2리, 평온1리~2리, 임곡리, 중눌1리~2리, 소곡1리~2리</t>
    <phoneticPr fontId="4" type="noConversion"/>
  </si>
  <si>
    <t>남성동, 낙양동, 개운동, 연원동, 남장동</t>
    <phoneticPr fontId="4" type="noConversion"/>
  </si>
  <si>
    <t>무양동, 만산동, 죽전동, 부원동, 초산동, 남적동</t>
    <phoneticPr fontId="4" type="noConversion"/>
  </si>
  <si>
    <t>냉림동, 계산동, 화산동, 낙상동, 중덕동</t>
    <phoneticPr fontId="4" type="noConversion"/>
  </si>
  <si>
    <t>복룡동, 화개동, 외답동, 헌신동, 병성동, 도남동, 서문동, 서성동, 인봉동</t>
    <phoneticPr fontId="4" type="noConversion"/>
  </si>
  <si>
    <t>성하동, 성동동, 서곡동, 인편동, 거동동</t>
    <phoneticPr fontId="4" type="noConversion"/>
  </si>
  <si>
    <t>신봉동, 가장동, 양촌동, 지천동, 오대동, 흥각동</t>
    <phoneticPr fontId="4" type="noConversion"/>
  </si>
  <si>
    <t>선산읍</t>
    <phoneticPr fontId="4" type="noConversion"/>
  </si>
  <si>
    <t>고아읍</t>
    <phoneticPr fontId="4" type="noConversion"/>
  </si>
  <si>
    <t>산동읍</t>
    <phoneticPr fontId="4" type="noConversion"/>
  </si>
  <si>
    <t>무을면</t>
    <phoneticPr fontId="4" type="noConversion"/>
  </si>
  <si>
    <t>옥성면</t>
    <phoneticPr fontId="4" type="noConversion"/>
  </si>
  <si>
    <t>도개면</t>
    <phoneticPr fontId="4" type="noConversion"/>
  </si>
  <si>
    <t>해평면</t>
    <phoneticPr fontId="4" type="noConversion"/>
  </si>
  <si>
    <t>장천면</t>
    <phoneticPr fontId="4" type="noConversion"/>
  </si>
  <si>
    <t>송정동</t>
    <phoneticPr fontId="4" type="noConversion"/>
  </si>
  <si>
    <t>지산동</t>
    <phoneticPr fontId="4" type="noConversion"/>
  </si>
  <si>
    <t>도량동</t>
    <phoneticPr fontId="4" type="noConversion"/>
  </si>
  <si>
    <t>선주원남</t>
    <phoneticPr fontId="4" type="noConversion"/>
  </si>
  <si>
    <t>형곡1동</t>
    <phoneticPr fontId="4" type="noConversion"/>
  </si>
  <si>
    <t>신평1동</t>
    <phoneticPr fontId="4" type="noConversion"/>
  </si>
  <si>
    <t>비산동</t>
    <phoneticPr fontId="4" type="noConversion"/>
  </si>
  <si>
    <t>공단동</t>
    <phoneticPr fontId="4" type="noConversion"/>
  </si>
  <si>
    <t>광평동</t>
    <phoneticPr fontId="4" type="noConversion"/>
  </si>
  <si>
    <t>상모사곡동</t>
    <phoneticPr fontId="4" type="noConversion"/>
  </si>
  <si>
    <t>임오동</t>
    <phoneticPr fontId="4" type="noConversion"/>
  </si>
  <si>
    <t>인동동</t>
    <phoneticPr fontId="4" type="noConversion"/>
  </si>
  <si>
    <t>진미동</t>
    <phoneticPr fontId="4" type="noConversion"/>
  </si>
  <si>
    <t>양포동</t>
    <phoneticPr fontId="4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</si>
  <si>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4" type="noConversion"/>
  </si>
  <si>
    <t>관심1리~2리, 이례1리~2리, 오로1리~2리, 대망1리~2리, 파산리, 신촌리, 황산리, 횡산리, 외예리, 내예리, 원호1리~10리, 문성1리~9리, 다식리, 괴평1리~4리, 송림리, 봉한1리~4리, 항곡1리~2리, 예강1리~2리</t>
    <phoneticPr fontId="4" type="noConversion"/>
  </si>
  <si>
    <t>관심리, 이례리, 오로리, 대망리, 파산리, 신촌리, 황산리, 횡산리, 외예리, 내예리, 원호리, 문성리, 다식리, 괴평리, 송림리, 봉한리, 항곡리, 예강리</t>
    <phoneticPr fontId="4" type="noConversion"/>
  </si>
  <si>
    <t>동곡1리~2리, 도중리, 적림리, 성수1리~2리, 신당1리~15리, 봉산1~2리, 임천리, 인덕1리~9리, 백현1리~2리, 송산리</t>
    <phoneticPr fontId="4" type="noConversion"/>
  </si>
  <si>
    <t xml:space="preserve">가산1리~2리, 동산리, 용산1리~2리, 월림1리~2리, 신곡리, 궁기1리~2리, 신림리, 도개1리~2리, 다곡1리~2리, </t>
    <phoneticPr fontId="4" type="noConversion"/>
  </si>
  <si>
    <t>송정동, 원평동</t>
    <phoneticPr fontId="4" type="noConversion"/>
  </si>
  <si>
    <t>봉곡동, 부곡동, 선기동, 수점동, 원평동. 남통동</t>
    <phoneticPr fontId="4" type="noConversion"/>
  </si>
  <si>
    <t>신평동, 원평동, 광평동</t>
    <phoneticPr fontId="4" type="noConversion"/>
  </si>
  <si>
    <t>비산동, 공단동</t>
    <phoneticPr fontId="4" type="noConversion"/>
  </si>
  <si>
    <t>공단동, 광평동, 사곡동</t>
    <phoneticPr fontId="4" type="noConversion"/>
  </si>
  <si>
    <t>광평동, 신평동, 사곡동, 송정동</t>
    <phoneticPr fontId="4" type="noConversion"/>
  </si>
  <si>
    <t>사곡동, 상모동, 광평동, 임은동</t>
    <phoneticPr fontId="4" type="noConversion"/>
  </si>
  <si>
    <t>경주시</t>
    <phoneticPr fontId="4" type="noConversion"/>
  </si>
  <si>
    <t>318 행정리 / 11 행정동</t>
    <phoneticPr fontId="4" type="noConversion"/>
  </si>
  <si>
    <t>영천시</t>
    <phoneticPr fontId="4" type="noConversion"/>
  </si>
  <si>
    <t>북후면</t>
    <phoneticPr fontId="4" type="noConversion"/>
  </si>
  <si>
    <t>풍천면</t>
    <phoneticPr fontId="4" type="noConversion"/>
  </si>
  <si>
    <t>도산면</t>
    <phoneticPr fontId="4" type="noConversion"/>
  </si>
  <si>
    <t>청도읍</t>
    <phoneticPr fontId="4" type="noConversion"/>
  </si>
  <si>
    <t>화양읍</t>
    <phoneticPr fontId="4" type="noConversion"/>
  </si>
  <si>
    <t>각남면</t>
    <phoneticPr fontId="4" type="noConversion"/>
  </si>
  <si>
    <t>풍각면</t>
    <phoneticPr fontId="4" type="noConversion"/>
  </si>
  <si>
    <t>각북면</t>
    <phoneticPr fontId="4" type="noConversion"/>
  </si>
  <si>
    <t>이서면</t>
    <phoneticPr fontId="4" type="noConversion"/>
  </si>
  <si>
    <t>운문면</t>
    <phoneticPr fontId="4" type="noConversion"/>
  </si>
  <si>
    <t>금천면</t>
    <phoneticPr fontId="4" type="noConversion"/>
  </si>
  <si>
    <t>매전면</t>
    <phoneticPr fontId="4" type="noConversion"/>
  </si>
  <si>
    <t>영주시</t>
    <phoneticPr fontId="4" type="noConversion"/>
  </si>
  <si>
    <t>풍기읍</t>
    <phoneticPr fontId="4" type="noConversion"/>
  </si>
  <si>
    <t>이산면</t>
    <phoneticPr fontId="4" type="noConversion"/>
  </si>
  <si>
    <t>평은면</t>
    <phoneticPr fontId="4" type="noConversion"/>
  </si>
  <si>
    <t>문수면</t>
    <phoneticPr fontId="4" type="noConversion"/>
  </si>
  <si>
    <t>장수면</t>
    <phoneticPr fontId="4" type="noConversion"/>
  </si>
  <si>
    <t>안정면</t>
    <phoneticPr fontId="4" type="noConversion"/>
  </si>
  <si>
    <t>봉현면</t>
    <phoneticPr fontId="4" type="noConversion"/>
  </si>
  <si>
    <t>순흥면</t>
    <phoneticPr fontId="4" type="noConversion"/>
  </si>
  <si>
    <t>단산면</t>
    <phoneticPr fontId="4" type="noConversion"/>
  </si>
  <si>
    <t>부석면</t>
    <phoneticPr fontId="4" type="noConversion"/>
  </si>
  <si>
    <t>상망동</t>
    <phoneticPr fontId="4" type="noConversion"/>
  </si>
  <si>
    <t>하망동</t>
    <phoneticPr fontId="4" type="noConversion"/>
  </si>
  <si>
    <t>영주1동</t>
    <phoneticPr fontId="4" type="noConversion"/>
  </si>
  <si>
    <t>영주2동</t>
    <phoneticPr fontId="4" type="noConversion"/>
  </si>
  <si>
    <t>휴천1동</t>
    <phoneticPr fontId="4" type="noConversion"/>
  </si>
  <si>
    <t>가흥1동</t>
    <phoneticPr fontId="4" type="noConversion"/>
  </si>
  <si>
    <t>고령군</t>
    <phoneticPr fontId="4" type="noConversion"/>
  </si>
  <si>
    <t>영양군</t>
    <phoneticPr fontId="4" type="noConversion"/>
  </si>
  <si>
    <t>성주군</t>
    <phoneticPr fontId="4" type="noConversion"/>
  </si>
  <si>
    <t>성주읍</t>
    <phoneticPr fontId="4" type="noConversion"/>
  </si>
  <si>
    <t>선남면</t>
    <phoneticPr fontId="4" type="noConversion"/>
  </si>
  <si>
    <t>용암면</t>
    <phoneticPr fontId="4" type="noConversion"/>
  </si>
  <si>
    <t>수륜면</t>
    <phoneticPr fontId="4" type="noConversion"/>
  </si>
  <si>
    <t>가천면</t>
    <phoneticPr fontId="4" type="noConversion"/>
  </si>
  <si>
    <t>금수면</t>
    <phoneticPr fontId="4" type="noConversion"/>
  </si>
  <si>
    <t>대가면</t>
    <phoneticPr fontId="4" type="noConversion"/>
  </si>
  <si>
    <t>벽진면</t>
    <phoneticPr fontId="4" type="noConversion"/>
  </si>
  <si>
    <t>초전면</t>
    <phoneticPr fontId="4" type="noConversion"/>
  </si>
  <si>
    <t>월항면</t>
    <phoneticPr fontId="4" type="noConversion"/>
  </si>
  <si>
    <t>1읍 9면</t>
    <phoneticPr fontId="4" type="noConversion"/>
  </si>
  <si>
    <t>216 행정리</t>
    <phoneticPr fontId="4" type="noConversion"/>
  </si>
  <si>
    <t>칠곡군</t>
    <phoneticPr fontId="4" type="noConversion"/>
  </si>
  <si>
    <t>압량읍</t>
  </si>
  <si>
    <t>김천시</t>
    <phoneticPr fontId="4" type="noConversion"/>
  </si>
  <si>
    <t>아포읍</t>
    <phoneticPr fontId="4" type="noConversion"/>
  </si>
  <si>
    <t>농소면</t>
    <phoneticPr fontId="4" type="noConversion"/>
  </si>
  <si>
    <t>개령면</t>
    <phoneticPr fontId="4" type="noConversion"/>
  </si>
  <si>
    <t>감문면</t>
    <phoneticPr fontId="4" type="noConversion"/>
  </si>
  <si>
    <t>어모면</t>
    <phoneticPr fontId="4" type="noConversion"/>
  </si>
  <si>
    <t>봉산면</t>
    <phoneticPr fontId="4" type="noConversion"/>
  </si>
  <si>
    <t>대항면</t>
    <phoneticPr fontId="4" type="noConversion"/>
  </si>
  <si>
    <t>평화남산동</t>
    <phoneticPr fontId="4" type="noConversion"/>
  </si>
  <si>
    <t>지좌동</t>
    <phoneticPr fontId="4" type="noConversion"/>
  </si>
  <si>
    <t>율곡동</t>
    <phoneticPr fontId="4" type="noConversion"/>
  </si>
  <si>
    <t>옥산1리~2리, 운곡리, 송곡1리~2리, 월명1리~2리, 부상1리~2리, 오봉1리~2리, 
봉천1리~2리, 초곡리, 운남1리~2리</t>
    <phoneticPr fontId="4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</si>
  <si>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4" type="noConversion"/>
  </si>
  <si>
    <t>예지1리~2리, 신리, 인의1리~2리, 덕천1리~2리, 태화1리~3리, 상금1리~2리, 신암1리~2리, 
광천1리~2리</t>
    <phoneticPr fontId="4" type="noConversion"/>
  </si>
  <si>
    <t>향천1리~4리, 운수1리~3리, 주례1리~2리, 대성1리~2리, 덕전1리~4리, 대룡1리~2리, 
복전1리~2리</t>
    <phoneticPr fontId="4" type="noConversion"/>
  </si>
  <si>
    <t>신안1리~5리, 장암1리~3리, 강곡1리~2리, 신곡1리~3리, 삼산리, 신왕1리~2리, 대방1리~3리</t>
    <phoneticPr fontId="4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</si>
  <si>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4" type="noConversion"/>
  </si>
  <si>
    <t>교1리~2리, 대율리, 거물리, 도곡1리~3리, 관덕리, 신평1리~2리, 울곡리, 여배1리~2리, 
상부1리~2리, 이전리</t>
    <phoneticPr fontId="4" type="noConversion"/>
  </si>
  <si>
    <t>신옥리, 유촌리, 지좌리, 사등1리~2리, 월곡리, 어전1리~2리, 하대리, 해인리, 대야1리~2리, 
파천1리~2리, 안간리, 두산리, 희곡1리~2리</t>
    <phoneticPr fontId="4" type="noConversion"/>
  </si>
  <si>
    <t>연화1리~2리, 덕산1리~2리, 외감리, 내감리, 가례리, 조룡1리~2리, 추량1리~2리, 
관기1리~3리, 화전1리~2리, 문의리, 대1리~2리, 중산1리~2리</t>
    <phoneticPr fontId="4" type="noConversion"/>
  </si>
  <si>
    <t>연화리, 덕산리, 외감리, 내감리, 가례리, 조룡리, 추량리, 관기리, 화전리, 문의리, 대리, 
중산리</t>
    <phoneticPr fontId="4" type="noConversion"/>
  </si>
  <si>
    <t>군위군</t>
    <phoneticPr fontId="4" type="noConversion"/>
  </si>
  <si>
    <t>봉화군</t>
    <phoneticPr fontId="4" type="noConversion"/>
  </si>
  <si>
    <t>포항시</t>
    <phoneticPr fontId="4" type="noConversion"/>
  </si>
  <si>
    <t>남구</t>
    <phoneticPr fontId="4" type="noConversion"/>
  </si>
  <si>
    <t>해도동</t>
    <phoneticPr fontId="4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</si>
  <si>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</si>
  <si>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4" type="noConversion"/>
  </si>
  <si>
    <t>278 행정리 / 7 행정동</t>
    <phoneticPr fontId="4" type="noConversion"/>
  </si>
  <si>
    <t>3읍 5면 17동</t>
    <phoneticPr fontId="4" type="noConversion"/>
  </si>
  <si>
    <t>279 행정리 / 10 행정동</t>
    <phoneticPr fontId="4" type="noConversion"/>
  </si>
  <si>
    <t>202 행정리 / 17 행정동</t>
    <phoneticPr fontId="4" type="noConversion"/>
  </si>
  <si>
    <t>218 행정리 / 5 행정동</t>
    <phoneticPr fontId="4" type="noConversion"/>
  </si>
  <si>
    <t>※ 매월 말일 통계 현황(행정안전부 홈페이지 주민등록인구통계사이트 주소: https://jumin.mois.go.kr/index.jsp)</t>
    <phoneticPr fontId="4" type="noConversion"/>
  </si>
  <si>
    <t>구룡포읍</t>
    <phoneticPr fontId="4" type="noConversion"/>
  </si>
  <si>
    <t>흥해읍</t>
    <phoneticPr fontId="4" type="noConversion"/>
  </si>
  <si>
    <t>두호동</t>
    <phoneticPr fontId="4" type="noConversion"/>
  </si>
  <si>
    <t>인1리~4리, 의1리~2리, 예1리~2리, 지1리~2리, 대신1리~3리, 봉산1리~3리, 제석1리~3리, 
국사1리~6리, 송천1리~6리, 대성1리~2리</t>
    <phoneticPr fontId="4" type="noConversion"/>
  </si>
  <si>
    <t>입석리, 신촌리, 월곡1리~4리, 용암1리~2리, 도공촌리, 봉곡1리~2리, 연명리, 노곡리</t>
    <phoneticPr fontId="4" type="noConversion"/>
  </si>
  <si>
    <t>중왕리1리~3리, 옥율리, 남산1리~2리, 다남1리~2리, 군자리, 덕마리, 구례1리~3리, 
옥계1리~2리, 능치1리~3리, 도암1리~3리, 은기리, 동좌리</t>
    <phoneticPr fontId="4" type="noConversion"/>
  </si>
  <si>
    <t>갈전1리~9리, 도양1리~2리, 구담1리~2리, 광덕1리~2리, 기산1리~2리, 신성1리~2리, 금계리, 구호리, 어담1리~2리, 인금1리~2리, 가곡1리~2리, 병산리, 하회1리~2리</t>
    <phoneticPr fontId="4" type="noConversion"/>
  </si>
  <si>
    <t>광음1리~2리,무릉1리~3리,개곡리,검암리,대계리, 고하리,고상리,상아리,하아리,단호1리~2리</t>
    <phoneticPr fontId="4" type="noConversion"/>
  </si>
  <si>
    <t xml:space="preserve"> </t>
  </si>
  <si>
    <t>하망동, 상망동, 영주동, 휴천동</t>
    <phoneticPr fontId="4" type="noConversion"/>
  </si>
  <si>
    <t>영주동, 하망동</t>
    <phoneticPr fontId="4" type="noConversion"/>
  </si>
  <si>
    <t>영주동, 휴천동, 가흥동</t>
    <phoneticPr fontId="4" type="noConversion"/>
  </si>
  <si>
    <t>휴천동, 조암동, 가흥동</t>
    <phoneticPr fontId="4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</si>
  <si>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4" type="noConversion"/>
  </si>
  <si>
    <t>삼국유사면</t>
    <phoneticPr fontId="4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</si>
  <si>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4" type="noConversion"/>
  </si>
  <si>
    <t>금암1리~4리, 송산1리~3리, 가천리, 학명리, 남원1리~2리, 득명리, 기성1리~2리, 구덕리, 봉암리</t>
    <phoneticPr fontId="4" type="noConversion"/>
  </si>
  <si>
    <r>
      <t>호당리, 우천리, 보성리, 신덕리, 대평리, 죽정리, 송천리, 원촌리, 신학리,</t>
    </r>
    <r>
      <rPr>
        <b/>
        <sz val="10"/>
        <color theme="1"/>
        <rFont val="돋움"/>
        <family val="3"/>
        <charset val="129"/>
      </rPr>
      <t xml:space="preserve"> 치일리</t>
    </r>
    <r>
      <rPr>
        <sz val="10"/>
        <color theme="1"/>
        <rFont val="돋움"/>
        <family val="3"/>
        <charset val="129"/>
      </rPr>
      <t>, 애련리, 계포리, 계지리, 용천리, 신원리</t>
    </r>
    <phoneticPr fontId="4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</si>
  <si>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4" type="noConversion"/>
  </si>
  <si>
    <t>모곡리, 정1리~2리, 상내1리~2리, 하내1리~2리, 신현1리~4리, 오천1리~2리, 외어1리~4리, 남호1리~2리</t>
    <phoneticPr fontId="4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</si>
  <si>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4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</si>
  <si>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</si>
  <si>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4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</si>
  <si>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</si>
  <si>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</si>
  <si>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</si>
  <si>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</si>
  <si>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</si>
  <si>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</si>
  <si>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</si>
  <si>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</si>
  <si>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</si>
  <si>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</si>
  <si>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</si>
  <si>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</si>
  <si>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</si>
  <si>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</si>
  <si>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</si>
  <si>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</si>
  <si>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</si>
  <si>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</si>
  <si>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</si>
  <si>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</si>
  <si>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</si>
  <si>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</si>
  <si>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</si>
  <si>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</si>
  <si>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</si>
  <si>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</si>
  <si>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</si>
  <si>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</si>
  <si>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</si>
  <si>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</si>
  <si>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</si>
  <si>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</si>
  <si>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</si>
  <si>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</si>
  <si>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</si>
  <si>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</si>
  <si>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</si>
  <si>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</si>
  <si>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</si>
  <si>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</si>
  <si>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</si>
  <si>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</si>
  <si>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</si>
  <si>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</si>
  <si>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</si>
  <si>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</si>
  <si>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</si>
  <si>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</si>
  <si>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http://www.gunwi.go.kr</t>
  </si>
  <si>
    <t>054-383-2181</t>
  </si>
  <si>
    <t>경상북도 군위군 군위읍 군청로 200</t>
  </si>
  <si>
    <t>군위군청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</si>
  <si>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</si>
  <si>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</si>
  <si>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</si>
  <si>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</si>
  <si>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</si>
  <si>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</si>
  <si>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</si>
  <si>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</si>
  <si>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</si>
  <si>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</si>
  <si>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</si>
  <si>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</si>
  <si>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</si>
  <si>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</si>
  <si>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</si>
  <si>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</si>
  <si>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</si>
  <si>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</si>
  <si>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</si>
  <si>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</si>
  <si>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</si>
  <si>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</si>
  <si>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</si>
  <si>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</si>
  <si>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</si>
  <si>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</si>
  <si>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</si>
  <si>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</si>
  <si>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</si>
  <si>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</si>
  <si>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</si>
  <si>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</si>
  <si>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</si>
  <si>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</si>
  <si>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</si>
  <si>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</si>
  <si>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</si>
  <si>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</si>
  <si>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</si>
  <si>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</si>
  <si>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</si>
  <si>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</si>
  <si>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</si>
  <si>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</si>
  <si>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</si>
  <si>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</si>
  <si>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</si>
  <si>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</si>
  <si>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</si>
  <si>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</si>
  <si>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</si>
  <si>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4" type="noConversion"/>
  </si>
  <si>
    <t>대표번호</t>
    <phoneticPr fontId="4" type="noConversion"/>
  </si>
  <si>
    <t>2022년 4/4분기 행정구역 현황</t>
    <phoneticPr fontId="4" type="noConversion"/>
  </si>
  <si>
    <t>2022.12.31. 현재</t>
    <phoneticPr fontId="4" type="noConversion"/>
  </si>
  <si>
    <t>2022.12.31. 현재</t>
    <phoneticPr fontId="4" type="noConversion"/>
  </si>
  <si>
    <t>242 행정리 / 7 행정동</t>
    <phoneticPr fontId="4" type="noConversion"/>
  </si>
  <si>
    <t>금락1리~8리, 동서1리~7리, 도리리, 서사1리~5리, 양지1리~3리, 사기리, 대곡1리~2리, 교리, 한사리, 대학리, 부호1리~2리, 남하1리~2리, 은호1리~2리, 청천리, 환상1리~3리, 대조1리~2리</t>
    <phoneticPr fontId="4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</si>
  <si>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4" type="noConversion"/>
  </si>
  <si>
    <r>
      <t xml:space="preserve">삼포1리~2리, 도안1리~2리, 소정1리~2리, 대포1리~2리, 석산1리~2리, 가막1리~2리, 지산1리~2리, 화현1리~2리, </t>
    </r>
    <r>
      <rPr>
        <b/>
        <sz val="10"/>
        <color rgb="FF0000FF"/>
        <rFont val="돋움"/>
        <family val="3"/>
        <charset val="129"/>
      </rPr>
      <t>득수1·2리, 득수3리</t>
    </r>
    <r>
      <rPr>
        <sz val="10"/>
        <color theme="1"/>
        <rFont val="돋움"/>
        <family val="3"/>
        <charset val="129"/>
      </rPr>
      <t>, 백학1리~2리, 정산1리~2리, 호음1리~2리</t>
    </r>
    <phoneticPr fontId="4" type="noConversion"/>
  </si>
  <si>
    <t>365 행정리 / 6 행정동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</si>
</sst>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\(#,#00\)"/>
    <numFmt numFmtId="179" formatCode="0_);\(0\)"/>
    <numFmt numFmtId="180" formatCode="#,##0_);\(#,##0\)"/>
    <numFmt numFmtId="181" formatCode="#,##0.00_ "/>
    <numFmt numFmtId="182" formatCode="0.00_);[Red]\(0.00\)"/>
    <numFmt numFmtId="183" formatCode="#,##0.00_);[Red]\(#,##0.00\)"/>
    <numFmt numFmtId="184" formatCode="#,##0\ "/>
    <numFmt numFmtId="185" formatCode="#,##0.00\ "/>
    <numFmt numFmtId="186" formatCode="_-* #,##0.00_-;\-* #,##0.00_-;_-* &quot;-&quot;_-;_-@_-"/>
    <numFmt numFmtId="187" formatCode="#,##0.00_);\(#,##0.00\)"/>
  </numFmts>
  <fonts count="3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0"/>
      <color indexed="8"/>
      <name val="돋움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b/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NotoSansKR-Regular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</borders>
  <cellStyleXfs count="2536">
    <xf numFmtId="0" fontId="0" fillId="0" borderId="0"/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</cellStyleXfs>
  <cellXfs count="373">
    <xf numFmtId="0" fontId="0" fillId="0" borderId="0" xfId="0"/>
    <xf numFmtId="176" fontId="5" fillId="0" borderId="0" xfId="0" applyNumberFormat="1" applyFont="1" applyAlignment="1">
      <alignment horizontal="center" vertical="center"/>
    </xf>
    <xf numFmtId="0" fontId="10" fillId="0" borderId="1" xfId="2532" applyFont="1" applyBorder="1" applyAlignment="1">
      <alignment horizontal="center" vertical="center"/>
    </xf>
    <xf numFmtId="0" fontId="7" fillId="0" borderId="1" xfId="2532" applyFont="1" applyBorder="1">
      <alignment vertical="center"/>
    </xf>
    <xf numFmtId="0" fontId="7" fillId="0" borderId="0" xfId="2532" applyFont="1">
      <alignment vertical="center"/>
    </xf>
    <xf numFmtId="0" fontId="3" fillId="0" borderId="0" xfId="2532">
      <alignment vertical="center"/>
    </xf>
    <xf numFmtId="184" fontId="7" fillId="0" borderId="1" xfId="2532" applyNumberFormat="1" applyFont="1" applyBorder="1">
      <alignment vertical="center"/>
    </xf>
    <xf numFmtId="185" fontId="7" fillId="0" borderId="1" xfId="2532" applyNumberFormat="1" applyFont="1" applyBorder="1">
      <alignment vertical="center"/>
    </xf>
    <xf numFmtId="176" fontId="5" fillId="0" borderId="0" xfId="0" applyNumberFormat="1" applyFont="1" applyAlignment="1">
      <alignment vertical="center"/>
    </xf>
    <xf numFmtId="0" fontId="11" fillId="0" borderId="0" xfId="2531" applyFont="1">
      <alignment vertical="center"/>
    </xf>
    <xf numFmtId="0" fontId="3" fillId="0" borderId="0" xfId="2531">
      <alignment vertical="center"/>
    </xf>
    <xf numFmtId="0" fontId="3" fillId="2" borderId="1" xfId="2531" applyFill="1" applyBorder="1" applyAlignment="1">
      <alignment horizontal="center" vertical="center"/>
    </xf>
    <xf numFmtId="4" fontId="3" fillId="0" borderId="0" xfId="2531" applyNumberFormat="1">
      <alignment vertical="center"/>
    </xf>
    <xf numFmtId="3" fontId="3" fillId="0" borderId="0" xfId="2531" applyNumberFormat="1">
      <alignment vertical="center"/>
    </xf>
    <xf numFmtId="0" fontId="7" fillId="0" borderId="2" xfId="2532" applyFont="1" applyBorder="1">
      <alignment vertical="center"/>
    </xf>
    <xf numFmtId="184" fontId="7" fillId="0" borderId="2" xfId="2532" applyNumberFormat="1" applyFont="1" applyBorder="1">
      <alignment vertical="center"/>
    </xf>
    <xf numFmtId="185" fontId="7" fillId="0" borderId="2" xfId="2532" applyNumberFormat="1" applyFont="1" applyBorder="1">
      <alignment vertical="center"/>
    </xf>
    <xf numFmtId="0" fontId="7" fillId="0" borderId="3" xfId="2532" applyFont="1" applyBorder="1">
      <alignment vertical="center"/>
    </xf>
    <xf numFmtId="184" fontId="7" fillId="0" borderId="3" xfId="2532" applyNumberFormat="1" applyFont="1" applyBorder="1">
      <alignment vertical="center"/>
    </xf>
    <xf numFmtId="185" fontId="7" fillId="0" borderId="3" xfId="2532" applyNumberFormat="1" applyFont="1" applyBorder="1">
      <alignment vertical="center"/>
    </xf>
    <xf numFmtId="0" fontId="7" fillId="0" borderId="4" xfId="2532" applyFont="1" applyBorder="1">
      <alignment vertical="center"/>
    </xf>
    <xf numFmtId="184" fontId="7" fillId="0" borderId="4" xfId="2532" applyNumberFormat="1" applyFont="1" applyBorder="1">
      <alignment vertical="center"/>
    </xf>
    <xf numFmtId="185" fontId="7" fillId="0" borderId="4" xfId="2532" applyNumberFormat="1" applyFont="1" applyBorder="1">
      <alignment vertical="center"/>
    </xf>
    <xf numFmtId="49" fontId="3" fillId="0" borderId="5" xfId="2531" applyNumberFormat="1" applyBorder="1">
      <alignment vertical="center"/>
    </xf>
    <xf numFmtId="4" fontId="3" fillId="0" borderId="6" xfId="2531" applyNumberFormat="1" applyBorder="1">
      <alignment vertical="center"/>
    </xf>
    <xf numFmtId="3" fontId="3" fillId="0" borderId="7" xfId="2531" applyNumberFormat="1" applyBorder="1">
      <alignment vertical="center"/>
    </xf>
    <xf numFmtId="49" fontId="3" fillId="0" borderId="8" xfId="2531" applyNumberFormat="1" applyBorder="1">
      <alignment vertical="center"/>
    </xf>
    <xf numFmtId="4" fontId="3" fillId="0" borderId="9" xfId="2531" applyNumberFormat="1" applyBorder="1">
      <alignment vertical="center"/>
    </xf>
    <xf numFmtId="3" fontId="3" fillId="0" borderId="10" xfId="2531" applyNumberFormat="1" applyBorder="1">
      <alignment vertical="center"/>
    </xf>
    <xf numFmtId="0" fontId="3" fillId="0" borderId="8" xfId="2531" applyBorder="1">
      <alignment vertical="center"/>
    </xf>
    <xf numFmtId="3" fontId="3" fillId="0" borderId="9" xfId="2531" applyNumberFormat="1" applyBorder="1">
      <alignment vertical="center"/>
    </xf>
    <xf numFmtId="49" fontId="3" fillId="0" borderId="11" xfId="2531" applyNumberFormat="1" applyBorder="1">
      <alignment vertical="center"/>
    </xf>
    <xf numFmtId="3" fontId="3" fillId="0" borderId="12" xfId="2531" applyNumberFormat="1" applyBorder="1">
      <alignment vertical="center"/>
    </xf>
    <xf numFmtId="3" fontId="3" fillId="0" borderId="13" xfId="2531" applyNumberFormat="1" applyBorder="1">
      <alignment vertical="center"/>
    </xf>
    <xf numFmtId="0" fontId="18" fillId="7" borderId="0" xfId="0" applyFont="1" applyFill="1"/>
    <xf numFmtId="0" fontId="18" fillId="0" borderId="0" xfId="0" applyFont="1"/>
    <xf numFmtId="0" fontId="19" fillId="0" borderId="0" xfId="0" applyFont="1" applyAlignment="1">
      <alignment horizontal="justify"/>
    </xf>
    <xf numFmtId="176" fontId="20" fillId="0" borderId="0" xfId="0" applyNumberFormat="1" applyFont="1"/>
    <xf numFmtId="176" fontId="21" fillId="0" borderId="0" xfId="0" applyNumberFormat="1" applyFont="1"/>
    <xf numFmtId="176" fontId="20" fillId="0" borderId="0" xfId="0" applyNumberFormat="1" applyFont="1" applyBorder="1" applyAlignment="1">
      <alignment horizontal="right"/>
    </xf>
    <xf numFmtId="0" fontId="18" fillId="0" borderId="0" xfId="0" applyFont="1" applyFill="1"/>
    <xf numFmtId="0" fontId="18" fillId="0" borderId="0" xfId="0" applyFont="1" applyAlignment="1">
      <alignment wrapText="1"/>
    </xf>
    <xf numFmtId="0" fontId="22" fillId="0" borderId="0" xfId="0" applyFont="1"/>
    <xf numFmtId="176" fontId="21" fillId="0" borderId="0" xfId="0" applyNumberFormat="1" applyFont="1" applyAlignment="1">
      <alignment horizontal="center" vertical="center"/>
    </xf>
    <xf numFmtId="0" fontId="23" fillId="0" borderId="0" xfId="0" applyFont="1"/>
    <xf numFmtId="0" fontId="18" fillId="0" borderId="0" xfId="0" applyFont="1" applyBorder="1"/>
    <xf numFmtId="183" fontId="21" fillId="0" borderId="0" xfId="0" applyNumberFormat="1" applyFont="1" applyBorder="1" applyAlignment="1" applyProtection="1">
      <alignment vertical="center"/>
      <protection locked="0"/>
    </xf>
    <xf numFmtId="41" fontId="21" fillId="0" borderId="9" xfId="931" applyFont="1" applyBorder="1" applyAlignment="1" applyProtection="1">
      <alignment horizontal="right" vertical="center"/>
      <protection locked="0"/>
    </xf>
    <xf numFmtId="176" fontId="24" fillId="4" borderId="14" xfId="0" applyNumberFormat="1" applyFont="1" applyFill="1" applyBorder="1" applyAlignment="1">
      <alignment horizontal="center" vertical="center"/>
    </xf>
    <xf numFmtId="180" fontId="0" fillId="0" borderId="0" xfId="0" applyNumberFormat="1"/>
    <xf numFmtId="176" fontId="21" fillId="0" borderId="0" xfId="0" applyNumberFormat="1" applyFont="1" applyAlignment="1" applyProtection="1">
      <alignment horizontal="center" vertical="center"/>
    </xf>
    <xf numFmtId="176" fontId="21" fillId="0" borderId="0" xfId="0" applyNumberFormat="1" applyFont="1" applyProtection="1"/>
    <xf numFmtId="176" fontId="21" fillId="0" borderId="0" xfId="0" applyNumberFormat="1" applyFont="1" applyFill="1" applyProtection="1"/>
    <xf numFmtId="0" fontId="25" fillId="0" borderId="0" xfId="0" applyFont="1"/>
    <xf numFmtId="176" fontId="24" fillId="4" borderId="15" xfId="0" applyNumberFormat="1" applyFont="1" applyFill="1" applyBorder="1" applyAlignment="1">
      <alignment horizontal="center" vertical="center"/>
    </xf>
    <xf numFmtId="176" fontId="24" fillId="4" borderId="16" xfId="0" applyNumberFormat="1" applyFont="1" applyFill="1" applyBorder="1" applyAlignment="1">
      <alignment horizontal="center" vertical="center"/>
    </xf>
    <xf numFmtId="176" fontId="24" fillId="4" borderId="17" xfId="0" applyNumberFormat="1" applyFont="1" applyFill="1" applyBorder="1" applyAlignment="1">
      <alignment horizontal="center" vertical="center"/>
    </xf>
    <xf numFmtId="176" fontId="24" fillId="5" borderId="15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horizontal="center" vertical="center" wrapText="1"/>
    </xf>
    <xf numFmtId="176" fontId="24" fillId="5" borderId="16" xfId="0" applyNumberFormat="1" applyFont="1" applyFill="1" applyBorder="1" applyAlignment="1">
      <alignment vertical="center" wrapText="1"/>
    </xf>
    <xf numFmtId="176" fontId="24" fillId="5" borderId="17" xfId="0" applyNumberFormat="1" applyFont="1" applyFill="1" applyBorder="1" applyAlignment="1">
      <alignment vertical="center" wrapText="1"/>
    </xf>
    <xf numFmtId="176" fontId="24" fillId="0" borderId="18" xfId="2518" applyNumberFormat="1" applyFont="1" applyFill="1" applyBorder="1" applyAlignment="1">
      <alignment horizontal="center" vertical="center" wrapText="1"/>
    </xf>
    <xf numFmtId="176" fontId="21" fillId="0" borderId="19" xfId="2518" applyNumberFormat="1" applyFont="1" applyFill="1" applyBorder="1" applyAlignment="1">
      <alignment horizontal="center" vertical="center" wrapText="1"/>
    </xf>
    <xf numFmtId="176" fontId="21" fillId="0" borderId="19" xfId="2518" applyNumberFormat="1" applyFont="1" applyFill="1" applyBorder="1" applyAlignment="1">
      <alignment vertical="center" wrapText="1"/>
    </xf>
    <xf numFmtId="176" fontId="21" fillId="0" borderId="20" xfId="2518" applyNumberFormat="1" applyFont="1" applyFill="1" applyBorder="1" applyAlignment="1">
      <alignment vertical="center" wrapText="1"/>
    </xf>
    <xf numFmtId="176" fontId="21" fillId="0" borderId="8" xfId="2518" applyNumberFormat="1" applyFont="1" applyBorder="1" applyAlignment="1">
      <alignment horizontal="center" vertical="center" wrapText="1"/>
    </xf>
    <xf numFmtId="176" fontId="21" fillId="0" borderId="9" xfId="2518" applyNumberFormat="1" applyFont="1" applyFill="1" applyBorder="1" applyAlignment="1">
      <alignment horizontal="center" vertical="center" wrapText="1"/>
    </xf>
    <xf numFmtId="176" fontId="21" fillId="0" borderId="9" xfId="2518" applyNumberFormat="1" applyFont="1" applyFill="1" applyBorder="1" applyAlignment="1">
      <alignment vertical="center" wrapText="1"/>
    </xf>
    <xf numFmtId="176" fontId="21" fillId="0" borderId="10" xfId="2518" applyNumberFormat="1" applyFont="1" applyFill="1" applyBorder="1" applyAlignment="1">
      <alignment vertical="center" wrapText="1"/>
    </xf>
    <xf numFmtId="176" fontId="21" fillId="0" borderId="21" xfId="2518" applyNumberFormat="1" applyFont="1" applyBorder="1" applyAlignment="1">
      <alignment horizontal="center" vertical="center" wrapText="1"/>
    </xf>
    <xf numFmtId="176" fontId="21" fillId="0" borderId="22" xfId="2518" applyNumberFormat="1" applyFont="1" applyFill="1" applyBorder="1" applyAlignment="1">
      <alignment horizontal="center" vertical="center" wrapText="1"/>
    </xf>
    <xf numFmtId="176" fontId="21" fillId="0" borderId="22" xfId="2518" applyNumberFormat="1" applyFont="1" applyFill="1" applyBorder="1" applyAlignment="1">
      <alignment vertical="center" wrapText="1"/>
    </xf>
    <xf numFmtId="176" fontId="21" fillId="0" borderId="23" xfId="2518" applyNumberFormat="1" applyFont="1" applyFill="1" applyBorder="1" applyAlignment="1">
      <alignment vertical="center" wrapText="1"/>
    </xf>
    <xf numFmtId="176" fontId="24" fillId="5" borderId="16" xfId="0" applyNumberFormat="1" applyFont="1" applyFill="1" applyBorder="1" applyAlignment="1">
      <alignment horizontal="left" vertical="center" wrapText="1"/>
    </xf>
    <xf numFmtId="177" fontId="24" fillId="5" borderId="17" xfId="0" applyNumberFormat="1" applyFont="1" applyFill="1" applyBorder="1" applyAlignment="1">
      <alignment horizontal="left" vertical="center" wrapText="1"/>
    </xf>
    <xf numFmtId="176" fontId="21" fillId="0" borderId="19" xfId="2518" applyNumberFormat="1" applyFont="1" applyFill="1" applyBorder="1" applyAlignment="1">
      <alignment horizontal="left" vertical="center" wrapText="1"/>
    </xf>
    <xf numFmtId="177" fontId="21" fillId="0" borderId="20" xfId="2518" applyNumberFormat="1" applyFont="1" applyFill="1" applyBorder="1" applyAlignment="1">
      <alignment horizontal="left" vertical="center" wrapText="1"/>
    </xf>
    <xf numFmtId="176" fontId="21" fillId="0" borderId="9" xfId="2518" applyNumberFormat="1" applyFont="1" applyBorder="1" applyAlignment="1">
      <alignment horizontal="center" vertical="center" wrapText="1"/>
    </xf>
    <xf numFmtId="176" fontId="21" fillId="0" borderId="9" xfId="2518" applyNumberFormat="1" applyFont="1" applyBorder="1" applyAlignment="1">
      <alignment vertical="center" wrapText="1"/>
    </xf>
    <xf numFmtId="177" fontId="21" fillId="0" borderId="10" xfId="2518" applyNumberFormat="1" applyFont="1" applyBorder="1" applyAlignment="1">
      <alignment vertical="center" wrapText="1"/>
    </xf>
    <xf numFmtId="176" fontId="21" fillId="0" borderId="12" xfId="2518" applyNumberFormat="1" applyFont="1" applyBorder="1" applyAlignment="1">
      <alignment horizontal="center" vertical="center" wrapText="1"/>
    </xf>
    <xf numFmtId="176" fontId="21" fillId="0" borderId="12" xfId="2518" applyNumberFormat="1" applyFont="1" applyBorder="1" applyAlignment="1">
      <alignment vertical="center" wrapText="1"/>
    </xf>
    <xf numFmtId="177" fontId="21" fillId="0" borderId="13" xfId="2518" applyNumberFormat="1" applyFont="1" applyBorder="1" applyAlignment="1">
      <alignment vertical="center" wrapText="1"/>
    </xf>
    <xf numFmtId="176" fontId="21" fillId="0" borderId="19" xfId="0" applyNumberFormat="1" applyFont="1" applyFill="1" applyBorder="1" applyAlignment="1">
      <alignment vertical="center" wrapText="1"/>
    </xf>
    <xf numFmtId="177" fontId="21" fillId="0" borderId="20" xfId="0" applyNumberFormat="1" applyFont="1" applyFill="1" applyBorder="1" applyAlignment="1">
      <alignment vertical="center" wrapText="1"/>
    </xf>
    <xf numFmtId="176" fontId="21" fillId="3" borderId="9" xfId="0" applyNumberFormat="1" applyFont="1" applyFill="1" applyBorder="1" applyAlignment="1">
      <alignment vertical="center" wrapText="1"/>
    </xf>
    <xf numFmtId="176" fontId="21" fillId="0" borderId="9" xfId="0" applyNumberFormat="1" applyFont="1" applyFill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/>
    </xf>
    <xf numFmtId="176" fontId="21" fillId="0" borderId="12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 wrapText="1"/>
    </xf>
    <xf numFmtId="176" fontId="21" fillId="0" borderId="11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 wrapText="1"/>
    </xf>
    <xf numFmtId="176" fontId="21" fillId="0" borderId="12" xfId="0" applyNumberFormat="1" applyFont="1" applyBorder="1" applyAlignment="1">
      <alignment horizontal="center" vertical="center"/>
    </xf>
    <xf numFmtId="179" fontId="21" fillId="0" borderId="20" xfId="0" applyNumberFormat="1" applyFont="1" applyBorder="1" applyAlignment="1">
      <alignment vertical="center" wrapText="1"/>
    </xf>
    <xf numFmtId="179" fontId="21" fillId="0" borderId="10" xfId="0" applyNumberFormat="1" applyFont="1" applyBorder="1" applyAlignment="1">
      <alignment vertical="center" wrapText="1"/>
    </xf>
    <xf numFmtId="179" fontId="21" fillId="0" borderId="23" xfId="0" applyNumberFormat="1" applyFont="1" applyBorder="1" applyAlignment="1">
      <alignment vertical="center" wrapText="1"/>
    </xf>
    <xf numFmtId="176" fontId="21" fillId="0" borderId="18" xfId="0" applyNumberFormat="1" applyFont="1" applyFill="1" applyBorder="1" applyAlignment="1">
      <alignment horizontal="center" vertical="center"/>
    </xf>
    <xf numFmtId="176" fontId="21" fillId="0" borderId="19" xfId="0" applyNumberFormat="1" applyFont="1" applyFill="1" applyBorder="1" applyAlignment="1">
      <alignment horizontal="center" vertical="center"/>
    </xf>
    <xf numFmtId="176" fontId="21" fillId="0" borderId="8" xfId="0" applyNumberFormat="1" applyFont="1" applyFill="1" applyBorder="1" applyAlignment="1">
      <alignment horizontal="center" vertical="center"/>
    </xf>
    <xf numFmtId="176" fontId="21" fillId="0" borderId="9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vertical="center" wrapText="1"/>
    </xf>
    <xf numFmtId="176" fontId="21" fillId="0" borderId="9" xfId="0" applyNumberFormat="1" applyFont="1" applyFill="1" applyBorder="1" applyAlignment="1">
      <alignment horizontal="left" vertical="center"/>
    </xf>
    <xf numFmtId="176" fontId="21" fillId="0" borderId="10" xfId="0" applyNumberFormat="1" applyFont="1" applyFill="1" applyBorder="1" applyAlignment="1">
      <alignment vertical="center"/>
    </xf>
    <xf numFmtId="176" fontId="21" fillId="0" borderId="21" xfId="0" applyNumberFormat="1" applyFont="1" applyFill="1" applyBorder="1" applyAlignment="1">
      <alignment horizontal="center" vertical="center"/>
    </xf>
    <xf numFmtId="176" fontId="21" fillId="0" borderId="22" xfId="0" applyNumberFormat="1" applyFont="1" applyFill="1" applyBorder="1" applyAlignment="1">
      <alignment horizontal="center" vertical="center"/>
    </xf>
    <xf numFmtId="176" fontId="21" fillId="0" borderId="22" xfId="0" applyNumberFormat="1" applyFont="1" applyFill="1" applyBorder="1" applyAlignment="1">
      <alignment horizontal="left" vertical="center"/>
    </xf>
    <xf numFmtId="176" fontId="21" fillId="0" borderId="23" xfId="0" applyNumberFormat="1" applyFont="1" applyFill="1" applyBorder="1" applyAlignment="1">
      <alignment vertical="center"/>
    </xf>
    <xf numFmtId="0" fontId="21" fillId="0" borderId="19" xfId="0" applyFont="1" applyBorder="1" applyAlignment="1">
      <alignment vertical="center" wrapText="1"/>
    </xf>
    <xf numFmtId="0" fontId="21" fillId="0" borderId="20" xfId="0" applyFont="1" applyBorder="1" applyAlignment="1">
      <alignment horizontal="left" vertical="center" wrapText="1"/>
    </xf>
    <xf numFmtId="0" fontId="21" fillId="0" borderId="9" xfId="0" applyFont="1" applyBorder="1" applyAlignment="1">
      <alignment vertical="center" wrapText="1"/>
    </xf>
    <xf numFmtId="0" fontId="21" fillId="0" borderId="10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12" xfId="0" applyFont="1" applyBorder="1" applyAlignment="1">
      <alignment horizontal="left" vertical="center" wrapText="1"/>
    </xf>
    <xf numFmtId="0" fontId="21" fillId="0" borderId="13" xfId="0" applyFont="1" applyBorder="1" applyAlignment="1">
      <alignment horizontal="left" vertical="center" wrapText="1"/>
    </xf>
    <xf numFmtId="176" fontId="24" fillId="5" borderId="16" xfId="0" applyNumberFormat="1" applyFont="1" applyFill="1" applyBorder="1" applyAlignment="1">
      <alignment horizontal="left" vertical="center"/>
    </xf>
    <xf numFmtId="177" fontId="24" fillId="5" borderId="17" xfId="0" applyNumberFormat="1" applyFont="1" applyFill="1" applyBorder="1" applyAlignment="1">
      <alignment horizontal="left" vertical="center"/>
    </xf>
    <xf numFmtId="176" fontId="21" fillId="3" borderId="10" xfId="0" applyNumberFormat="1" applyFont="1" applyFill="1" applyBorder="1" applyAlignment="1">
      <alignment vertical="center"/>
    </xf>
    <xf numFmtId="176" fontId="21" fillId="0" borderId="9" xfId="0" applyNumberFormat="1" applyFont="1" applyBorder="1" applyAlignment="1">
      <alignment vertical="center" wrapText="1" shrinkToFit="1"/>
    </xf>
    <xf numFmtId="176" fontId="24" fillId="5" borderId="17" xfId="0" applyNumberFormat="1" applyFont="1" applyFill="1" applyBorder="1" applyAlignment="1">
      <alignment vertical="center"/>
    </xf>
    <xf numFmtId="176" fontId="21" fillId="0" borderId="21" xfId="0" applyNumberFormat="1" applyFont="1" applyBorder="1" applyAlignment="1">
      <alignment horizontal="center" vertical="center" wrapText="1"/>
    </xf>
    <xf numFmtId="176" fontId="21" fillId="0" borderId="22" xfId="0" applyNumberFormat="1" applyFont="1" applyBorder="1" applyAlignment="1">
      <alignment horizontal="center" vertical="center" wrapText="1"/>
    </xf>
    <xf numFmtId="176" fontId="21" fillId="0" borderId="23" xfId="0" applyNumberFormat="1" applyFont="1" applyBorder="1" applyAlignment="1">
      <alignment vertical="center" wrapText="1"/>
    </xf>
    <xf numFmtId="177" fontId="21" fillId="0" borderId="13" xfId="0" applyNumberFormat="1" applyFont="1" applyBorder="1" applyAlignment="1">
      <alignment vertical="center"/>
    </xf>
    <xf numFmtId="176" fontId="24" fillId="8" borderId="15" xfId="0" applyNumberFormat="1" applyFont="1" applyFill="1" applyBorder="1" applyAlignment="1">
      <alignment horizontal="center" vertical="center"/>
    </xf>
    <xf numFmtId="176" fontId="21" fillId="0" borderId="6" xfId="0" applyNumberFormat="1" applyFont="1" applyBorder="1" applyAlignment="1">
      <alignment horizontal="center" vertical="center"/>
    </xf>
    <xf numFmtId="176" fontId="21" fillId="0" borderId="6" xfId="0" applyNumberFormat="1" applyFont="1" applyBorder="1" applyAlignment="1">
      <alignment vertical="center" wrapText="1"/>
    </xf>
    <xf numFmtId="176" fontId="21" fillId="0" borderId="7" xfId="0" applyNumberFormat="1" applyFont="1" applyBorder="1" applyAlignment="1">
      <alignment vertical="center" wrapText="1"/>
    </xf>
    <xf numFmtId="176" fontId="21" fillId="0" borderId="13" xfId="0" applyNumberFormat="1" applyFont="1" applyBorder="1" applyAlignment="1">
      <alignment vertical="center" wrapText="1"/>
    </xf>
    <xf numFmtId="176" fontId="21" fillId="0" borderId="19" xfId="0" applyNumberFormat="1" applyFont="1" applyBorder="1" applyAlignment="1">
      <alignment vertical="center"/>
    </xf>
    <xf numFmtId="176" fontId="21" fillId="0" borderId="9" xfId="0" applyNumberFormat="1" applyFont="1" applyBorder="1" applyAlignment="1">
      <alignment vertical="center"/>
    </xf>
    <xf numFmtId="176" fontId="21" fillId="0" borderId="12" xfId="0" applyNumberFormat="1" applyFont="1" applyBorder="1" applyAlignment="1">
      <alignment vertical="center"/>
    </xf>
    <xf numFmtId="0" fontId="26" fillId="0" borderId="0" xfId="0" applyFont="1"/>
    <xf numFmtId="176" fontId="21" fillId="0" borderId="9" xfId="0" applyNumberFormat="1" applyFont="1" applyBorder="1" applyAlignment="1">
      <alignment horizontal="center" vertical="center" wrapText="1"/>
    </xf>
    <xf numFmtId="176" fontId="21" fillId="0" borderId="18" xfId="0" applyNumberFormat="1" applyFont="1" applyBorder="1" applyAlignment="1">
      <alignment horizontal="center" vertical="center" wrapText="1"/>
    </xf>
    <xf numFmtId="176" fontId="21" fillId="0" borderId="19" xfId="0" applyNumberFormat="1" applyFont="1" applyBorder="1" applyAlignment="1">
      <alignment horizontal="center" vertical="center" wrapText="1"/>
    </xf>
    <xf numFmtId="0" fontId="21" fillId="0" borderId="19" xfId="2530" applyFont="1" applyBorder="1" applyAlignment="1">
      <alignment horizontal="left" vertical="center" wrapText="1"/>
    </xf>
    <xf numFmtId="176" fontId="21" fillId="0" borderId="8" xfId="0" applyNumberFormat="1" applyFont="1" applyBorder="1" applyAlignment="1">
      <alignment horizontal="center" vertical="center" wrapText="1"/>
    </xf>
    <xf numFmtId="176" fontId="21" fillId="0" borderId="9" xfId="0" applyNumberFormat="1" applyFont="1" applyBorder="1" applyAlignment="1">
      <alignment horizontal="left" vertical="center" wrapText="1"/>
    </xf>
    <xf numFmtId="176" fontId="21" fillId="0" borderId="9" xfId="0" applyNumberFormat="1" applyFont="1" applyBorder="1" applyAlignment="1">
      <alignment horizontal="left" vertical="center"/>
    </xf>
    <xf numFmtId="0" fontId="21" fillId="0" borderId="10" xfId="2530" applyFont="1" applyBorder="1" applyAlignment="1">
      <alignment horizontal="left" vertical="center"/>
    </xf>
    <xf numFmtId="176" fontId="21" fillId="0" borderId="22" xfId="0" applyNumberFormat="1" applyFont="1" applyBorder="1" applyAlignment="1">
      <alignment horizontal="left" vertical="center"/>
    </xf>
    <xf numFmtId="0" fontId="21" fillId="0" borderId="23" xfId="2530" applyFont="1" applyBorder="1" applyAlignment="1">
      <alignment horizontal="left" vertical="center"/>
    </xf>
    <xf numFmtId="177" fontId="21" fillId="0" borderId="10" xfId="0" applyNumberFormat="1" applyFont="1" applyBorder="1" applyAlignment="1">
      <alignment vertical="center"/>
    </xf>
    <xf numFmtId="177" fontId="21" fillId="0" borderId="23" xfId="0" applyNumberFormat="1" applyFont="1" applyBorder="1" applyAlignment="1">
      <alignment vertical="center"/>
    </xf>
    <xf numFmtId="176" fontId="21" fillId="0" borderId="10" xfId="0" applyNumberFormat="1" applyFont="1" applyBorder="1" applyAlignment="1">
      <alignment vertical="center" wrapText="1"/>
    </xf>
    <xf numFmtId="177" fontId="21" fillId="0" borderId="20" xfId="0" applyNumberFormat="1" applyFont="1" applyBorder="1" applyAlignment="1">
      <alignment vertical="center"/>
    </xf>
    <xf numFmtId="176" fontId="21" fillId="0" borderId="19" xfId="0" applyNumberFormat="1" applyFont="1" applyBorder="1" applyAlignment="1">
      <alignment vertical="center" wrapText="1"/>
    </xf>
    <xf numFmtId="176" fontId="21" fillId="0" borderId="18" xfId="0" applyNumberFormat="1" applyFont="1" applyBorder="1" applyAlignment="1">
      <alignment horizontal="center" vertical="center"/>
    </xf>
    <xf numFmtId="176" fontId="21" fillId="0" borderId="9" xfId="0" applyNumberFormat="1" applyFont="1" applyBorder="1" applyAlignment="1">
      <alignment horizontal="center" vertical="center"/>
    </xf>
    <xf numFmtId="176" fontId="21" fillId="0" borderId="9" xfId="0" applyNumberFormat="1" applyFont="1" applyBorder="1" applyAlignment="1">
      <alignment vertical="center" wrapText="1"/>
    </xf>
    <xf numFmtId="176" fontId="24" fillId="5" borderId="16" xfId="0" applyNumberFormat="1" applyFont="1" applyFill="1" applyBorder="1" applyAlignment="1">
      <alignment vertical="center"/>
    </xf>
    <xf numFmtId="177" fontId="21" fillId="0" borderId="10" xfId="0" applyNumberFormat="1" applyFont="1" applyBorder="1" applyAlignment="1">
      <alignment vertical="center" wrapText="1"/>
    </xf>
    <xf numFmtId="176" fontId="24" fillId="5" borderId="15" xfId="0" applyNumberFormat="1" applyFont="1" applyFill="1" applyBorder="1" applyAlignment="1">
      <alignment horizontal="center" vertical="center"/>
    </xf>
    <xf numFmtId="176" fontId="24" fillId="5" borderId="16" xfId="0" applyNumberFormat="1" applyFont="1" applyFill="1" applyBorder="1" applyAlignment="1">
      <alignment horizontal="center" vertical="center"/>
    </xf>
    <xf numFmtId="177" fontId="24" fillId="5" borderId="17" xfId="0" applyNumberFormat="1" applyFont="1" applyFill="1" applyBorder="1" applyAlignment="1">
      <alignment vertical="center"/>
    </xf>
    <xf numFmtId="176" fontId="21" fillId="0" borderId="19" xfId="0" applyNumberFormat="1" applyFont="1" applyBorder="1" applyAlignment="1">
      <alignment horizontal="center" vertical="center"/>
    </xf>
    <xf numFmtId="176" fontId="21" fillId="0" borderId="8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7" fontId="21" fillId="0" borderId="20" xfId="0" applyNumberFormat="1" applyFont="1" applyBorder="1" applyAlignment="1">
      <alignment vertical="center" wrapText="1"/>
    </xf>
    <xf numFmtId="176" fontId="21" fillId="0" borderId="22" xfId="0" applyNumberFormat="1" applyFont="1" applyBorder="1" applyAlignment="1">
      <alignment vertical="center" wrapText="1"/>
    </xf>
    <xf numFmtId="177" fontId="21" fillId="0" borderId="23" xfId="0" applyNumberFormat="1" applyFont="1" applyBorder="1" applyAlignment="1">
      <alignment vertical="center" wrapText="1"/>
    </xf>
    <xf numFmtId="177" fontId="21" fillId="0" borderId="9" xfId="0" applyNumberFormat="1" applyFont="1" applyBorder="1" applyAlignment="1">
      <alignment vertical="center" wrapText="1"/>
    </xf>
    <xf numFmtId="176" fontId="24" fillId="3" borderId="18" xfId="0" applyNumberFormat="1" applyFont="1" applyFill="1" applyBorder="1" applyAlignment="1">
      <alignment horizontal="center" vertical="center"/>
    </xf>
    <xf numFmtId="177" fontId="21" fillId="0" borderId="19" xfId="0" applyNumberFormat="1" applyFont="1" applyBorder="1" applyAlignment="1">
      <alignment vertical="center" wrapText="1"/>
    </xf>
    <xf numFmtId="177" fontId="21" fillId="0" borderId="9" xfId="931" applyNumberFormat="1" applyFont="1" applyBorder="1" applyAlignment="1" applyProtection="1">
      <alignment horizontal="right" vertical="center"/>
      <protection locked="0"/>
    </xf>
    <xf numFmtId="176" fontId="24" fillId="0" borderId="0" xfId="0" applyNumberFormat="1" applyFont="1" applyProtection="1"/>
    <xf numFmtId="0" fontId="25" fillId="7" borderId="0" xfId="0" applyFont="1" applyFill="1"/>
    <xf numFmtId="176" fontId="21" fillId="0" borderId="10" xfId="0" applyNumberFormat="1" applyFont="1" applyFill="1" applyBorder="1" applyAlignment="1">
      <alignment vertical="center" wrapText="1"/>
    </xf>
    <xf numFmtId="176" fontId="24" fillId="5" borderId="8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horizontal="center" vertical="center"/>
    </xf>
    <xf numFmtId="176" fontId="24" fillId="5" borderId="9" xfId="0" applyNumberFormat="1" applyFont="1" applyFill="1" applyBorder="1" applyAlignment="1">
      <alignment vertical="center"/>
    </xf>
    <xf numFmtId="177" fontId="24" fillId="5" borderId="10" xfId="0" applyNumberFormat="1" applyFont="1" applyFill="1" applyBorder="1" applyAlignment="1">
      <alignment vertical="center"/>
    </xf>
    <xf numFmtId="176" fontId="24" fillId="3" borderId="8" xfId="0" applyNumberFormat="1" applyFont="1" applyFill="1" applyBorder="1" applyAlignment="1">
      <alignment horizontal="center" vertical="center"/>
    </xf>
    <xf numFmtId="176" fontId="21" fillId="3" borderId="9" xfId="0" applyNumberFormat="1" applyFont="1" applyFill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 wrapText="1"/>
    </xf>
    <xf numFmtId="176" fontId="18" fillId="0" borderId="0" xfId="0" applyNumberFormat="1" applyFont="1"/>
    <xf numFmtId="186" fontId="24" fillId="4" borderId="25" xfId="2" applyNumberFormat="1" applyFont="1" applyFill="1" applyBorder="1" applyAlignment="1" applyProtection="1">
      <alignment horizontal="right" vertical="center"/>
    </xf>
    <xf numFmtId="186" fontId="24" fillId="5" borderId="25" xfId="2" applyNumberFormat="1" applyFont="1" applyFill="1" applyBorder="1" applyAlignment="1" applyProtection="1">
      <alignment horizontal="right" vertical="center"/>
    </xf>
    <xf numFmtId="186" fontId="24" fillId="9" borderId="25" xfId="2" applyNumberFormat="1" applyFont="1" applyFill="1" applyBorder="1" applyAlignment="1" applyProtection="1">
      <alignment horizontal="right" vertical="center"/>
    </xf>
    <xf numFmtId="186" fontId="25" fillId="7" borderId="0" xfId="2" applyNumberFormat="1" applyFont="1" applyFill="1" applyAlignment="1">
      <alignment horizontal="right"/>
    </xf>
    <xf numFmtId="186" fontId="25" fillId="0" borderId="0" xfId="2" applyNumberFormat="1" applyFont="1" applyAlignment="1">
      <alignment horizontal="right"/>
    </xf>
    <xf numFmtId="176" fontId="25" fillId="0" borderId="0" xfId="0" applyNumberFormat="1" applyFont="1"/>
    <xf numFmtId="0" fontId="0" fillId="0" borderId="0" xfId="0" applyAlignment="1">
      <alignment vertical="center"/>
    </xf>
    <xf numFmtId="41" fontId="0" fillId="0" borderId="0" xfId="0" applyNumberFormat="1"/>
    <xf numFmtId="176" fontId="21" fillId="0" borderId="9" xfId="2518" applyNumberFormat="1" applyFont="1" applyBorder="1" applyAlignment="1" applyProtection="1">
      <alignment horizontal="right" vertical="center"/>
      <protection locked="0"/>
    </xf>
    <xf numFmtId="176" fontId="21" fillId="0" borderId="9" xfId="0" applyNumberFormat="1" applyFont="1" applyBorder="1" applyAlignment="1" applyProtection="1">
      <alignment horizontal="right" vertical="center"/>
      <protection locked="0"/>
    </xf>
    <xf numFmtId="177" fontId="21" fillId="0" borderId="9" xfId="0" applyNumberFormat="1" applyFont="1" applyBorder="1" applyAlignment="1" applyProtection="1">
      <alignment horizontal="right" vertical="center"/>
      <protection locked="0"/>
    </xf>
    <xf numFmtId="176" fontId="24" fillId="5" borderId="9" xfId="0" applyNumberFormat="1" applyFont="1" applyFill="1" applyBorder="1" applyAlignment="1" applyProtection="1">
      <alignment horizontal="right" vertical="center"/>
    </xf>
    <xf numFmtId="184" fontId="21" fillId="0" borderId="9" xfId="2505" applyNumberFormat="1" applyFont="1" applyBorder="1" applyAlignment="1">
      <alignment horizontal="right" vertical="center"/>
    </xf>
    <xf numFmtId="176" fontId="24" fillId="4" borderId="32" xfId="0" applyNumberFormat="1" applyFont="1" applyFill="1" applyBorder="1" applyAlignment="1" applyProtection="1">
      <alignment horizontal="center" vertical="center"/>
    </xf>
    <xf numFmtId="176" fontId="21" fillId="0" borderId="32" xfId="0" applyNumberFormat="1" applyFont="1" applyBorder="1" applyAlignment="1" applyProtection="1">
      <alignment horizontal="center" vertical="center"/>
      <protection locked="0"/>
    </xf>
    <xf numFmtId="176" fontId="21" fillId="0" borderId="33" xfId="0" applyNumberFormat="1" applyFont="1" applyBorder="1" applyAlignment="1" applyProtection="1">
      <alignment horizontal="center" vertical="center"/>
      <protection locked="0"/>
    </xf>
    <xf numFmtId="176" fontId="24" fillId="0" borderId="32" xfId="0" applyNumberFormat="1" applyFont="1" applyBorder="1" applyAlignment="1" applyProtection="1">
      <alignment horizontal="center" vertical="center"/>
      <protection locked="0"/>
    </xf>
    <xf numFmtId="176" fontId="21" fillId="0" borderId="32" xfId="0" applyNumberFormat="1" applyFont="1" applyFill="1" applyBorder="1" applyAlignment="1" applyProtection="1">
      <alignment horizontal="center" vertical="center"/>
      <protection locked="0"/>
    </xf>
    <xf numFmtId="176" fontId="24" fillId="9" borderId="32" xfId="0" applyNumberFormat="1" applyFont="1" applyFill="1" applyBorder="1" applyAlignment="1" applyProtection="1">
      <alignment horizontal="center" vertical="center"/>
    </xf>
    <xf numFmtId="176" fontId="24" fillId="6" borderId="31" xfId="0" applyNumberFormat="1" applyFont="1" applyFill="1" applyBorder="1" applyAlignment="1" applyProtection="1">
      <alignment horizontal="center" vertical="center"/>
    </xf>
    <xf numFmtId="176" fontId="24" fillId="6" borderId="19" xfId="0" applyNumberFormat="1" applyFont="1" applyFill="1" applyBorder="1" applyAlignment="1" applyProtection="1">
      <alignment horizontal="right" vertical="center"/>
    </xf>
    <xf numFmtId="177" fontId="24" fillId="6" borderId="19" xfId="0" applyNumberFormat="1" applyFont="1" applyFill="1" applyBorder="1" applyAlignment="1" applyProtection="1">
      <alignment horizontal="right" vertical="center"/>
    </xf>
    <xf numFmtId="176" fontId="24" fillId="4" borderId="9" xfId="0" applyNumberFormat="1" applyFont="1" applyFill="1" applyBorder="1" applyAlignment="1" applyProtection="1">
      <alignment horizontal="right" vertical="center"/>
    </xf>
    <xf numFmtId="176" fontId="21" fillId="0" borderId="9" xfId="0" applyNumberFormat="1" applyFont="1" applyFill="1" applyBorder="1" applyAlignment="1" applyProtection="1">
      <alignment horizontal="right" vertical="center"/>
      <protection locked="0"/>
    </xf>
    <xf numFmtId="176" fontId="24" fillId="9" borderId="9" xfId="0" applyNumberFormat="1" applyFont="1" applyFill="1" applyBorder="1" applyAlignment="1" applyProtection="1">
      <alignment horizontal="right" vertical="center"/>
    </xf>
    <xf numFmtId="184" fontId="21" fillId="0" borderId="9" xfId="0" applyNumberFormat="1" applyFont="1" applyFill="1" applyBorder="1" applyAlignment="1" applyProtection="1">
      <alignment horizontal="right" vertical="center"/>
      <protection locked="0"/>
    </xf>
    <xf numFmtId="179" fontId="21" fillId="0" borderId="9" xfId="0" applyNumberFormat="1" applyFont="1" applyBorder="1" applyAlignment="1" applyProtection="1">
      <alignment horizontal="right" vertical="center"/>
      <protection locked="0"/>
    </xf>
    <xf numFmtId="179" fontId="21" fillId="0" borderId="9" xfId="0" applyNumberFormat="1" applyFont="1" applyFill="1" applyBorder="1" applyAlignment="1" applyProtection="1">
      <alignment horizontal="right" vertical="center"/>
      <protection locked="0"/>
    </xf>
    <xf numFmtId="177" fontId="21" fillId="0" borderId="9" xfId="0" applyNumberFormat="1" applyFont="1" applyFill="1" applyBorder="1" applyAlignment="1" applyProtection="1">
      <alignment horizontal="right" vertical="center"/>
      <protection locked="0"/>
    </xf>
    <xf numFmtId="38" fontId="21" fillId="0" borderId="9" xfId="0" applyNumberFormat="1" applyFont="1" applyBorder="1" applyAlignment="1" applyProtection="1">
      <alignment horizontal="right" vertical="center"/>
      <protection locked="0"/>
    </xf>
    <xf numFmtId="38" fontId="21" fillId="0" borderId="9" xfId="0" applyNumberFormat="1" applyFont="1" applyFill="1" applyBorder="1" applyAlignment="1" applyProtection="1">
      <alignment horizontal="right" vertical="center"/>
      <protection locked="0"/>
    </xf>
    <xf numFmtId="176" fontId="21" fillId="0" borderId="34" xfId="0" applyNumberFormat="1" applyFont="1" applyBorder="1" applyAlignment="1" applyProtection="1">
      <alignment horizontal="right" vertical="center"/>
      <protection locked="0"/>
    </xf>
    <xf numFmtId="177" fontId="21" fillId="0" borderId="34" xfId="0" applyNumberFormat="1" applyFont="1" applyBorder="1" applyAlignment="1" applyProtection="1">
      <alignment horizontal="right" vertical="center"/>
      <protection locked="0"/>
    </xf>
    <xf numFmtId="176" fontId="21" fillId="0" borderId="34" xfId="0" applyNumberFormat="1" applyFont="1" applyFill="1" applyBorder="1" applyAlignment="1" applyProtection="1">
      <alignment horizontal="right" vertical="center"/>
      <protection locked="0"/>
    </xf>
    <xf numFmtId="176" fontId="21" fillId="7" borderId="9" xfId="0" applyNumberFormat="1" applyFont="1" applyFill="1" applyBorder="1" applyAlignment="1" applyProtection="1">
      <alignment horizontal="right" vertical="center"/>
      <protection locked="0"/>
    </xf>
    <xf numFmtId="176" fontId="24" fillId="4" borderId="34" xfId="0" applyNumberFormat="1" applyFont="1" applyFill="1" applyBorder="1" applyAlignment="1" applyProtection="1">
      <alignment horizontal="right" vertical="center"/>
    </xf>
    <xf numFmtId="177" fontId="24" fillId="9" borderId="9" xfId="0" applyNumberFormat="1" applyFont="1" applyFill="1" applyBorder="1" applyAlignment="1" applyProtection="1">
      <alignment horizontal="right" vertical="center"/>
    </xf>
    <xf numFmtId="177" fontId="24" fillId="4" borderId="9" xfId="0" applyNumberFormat="1" applyFont="1" applyFill="1" applyBorder="1" applyAlignment="1" applyProtection="1">
      <alignment horizontal="right" vertical="center"/>
    </xf>
    <xf numFmtId="176" fontId="21" fillId="7" borderId="18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horizontal="center" vertical="center"/>
    </xf>
    <xf numFmtId="176" fontId="21" fillId="7" borderId="19" xfId="0" applyNumberFormat="1" applyFont="1" applyFill="1" applyBorder="1" applyAlignment="1">
      <alignment vertical="center" wrapText="1"/>
    </xf>
    <xf numFmtId="177" fontId="21" fillId="7" borderId="20" xfId="0" applyNumberFormat="1" applyFont="1" applyFill="1" applyBorder="1" applyAlignment="1">
      <alignment vertical="center" wrapText="1"/>
    </xf>
    <xf numFmtId="176" fontId="21" fillId="7" borderId="8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horizontal="center" vertical="center"/>
    </xf>
    <xf numFmtId="176" fontId="21" fillId="7" borderId="9" xfId="0" applyNumberFormat="1" applyFont="1" applyFill="1" applyBorder="1" applyAlignment="1">
      <alignment vertical="center" wrapText="1"/>
    </xf>
    <xf numFmtId="177" fontId="21" fillId="7" borderId="10" xfId="0" applyNumberFormat="1" applyFont="1" applyFill="1" applyBorder="1" applyAlignment="1">
      <alignment vertical="center" wrapText="1"/>
    </xf>
    <xf numFmtId="176" fontId="21" fillId="7" borderId="10" xfId="0" applyNumberFormat="1" applyFont="1" applyFill="1" applyBorder="1" applyAlignment="1">
      <alignment vertical="center" wrapText="1"/>
    </xf>
    <xf numFmtId="176" fontId="21" fillId="7" borderId="21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horizontal="center" vertical="center"/>
    </xf>
    <xf numFmtId="176" fontId="21" fillId="7" borderId="22" xfId="0" applyNumberFormat="1" applyFont="1" applyFill="1" applyBorder="1" applyAlignment="1">
      <alignment vertical="center" wrapText="1"/>
    </xf>
    <xf numFmtId="177" fontId="21" fillId="7" borderId="23" xfId="0" applyNumberFormat="1" applyFont="1" applyFill="1" applyBorder="1" applyAlignment="1">
      <alignment vertical="center" wrapText="1"/>
    </xf>
    <xf numFmtId="176" fontId="21" fillId="3" borderId="9" xfId="0" applyNumberFormat="1" applyFont="1" applyFill="1" applyBorder="1" applyAlignment="1" applyProtection="1">
      <alignment horizontal="right" vertical="center"/>
      <protection locked="0"/>
    </xf>
    <xf numFmtId="177" fontId="21" fillId="3" borderId="9" xfId="0" applyNumberFormat="1" applyFont="1" applyFill="1" applyBorder="1" applyAlignment="1" applyProtection="1">
      <alignment horizontal="right" vertical="center"/>
      <protection locked="0"/>
    </xf>
    <xf numFmtId="183" fontId="25" fillId="0" borderId="0" xfId="0" applyNumberFormat="1" applyFont="1" applyBorder="1"/>
    <xf numFmtId="0" fontId="25" fillId="0" borderId="0" xfId="0" applyFont="1" applyBorder="1"/>
    <xf numFmtId="41" fontId="24" fillId="4" borderId="9" xfId="2" applyFont="1" applyFill="1" applyBorder="1" applyAlignment="1" applyProtection="1">
      <alignment horizontal="right" vertical="center"/>
    </xf>
    <xf numFmtId="177" fontId="24" fillId="4" borderId="9" xfId="2" applyNumberFormat="1" applyFont="1" applyFill="1" applyBorder="1" applyAlignment="1" applyProtection="1">
      <alignment horizontal="right" vertical="center"/>
    </xf>
    <xf numFmtId="41" fontId="24" fillId="9" borderId="9" xfId="2" applyFont="1" applyFill="1" applyBorder="1" applyAlignment="1" applyProtection="1">
      <alignment horizontal="right" vertical="center"/>
    </xf>
    <xf numFmtId="38" fontId="25" fillId="0" borderId="0" xfId="0" applyNumberFormat="1" applyFont="1"/>
    <xf numFmtId="176" fontId="24" fillId="5" borderId="32" xfId="0" applyNumberFormat="1" applyFont="1" applyFill="1" applyBorder="1" applyAlignment="1" applyProtection="1">
      <alignment horizontal="center" vertical="center"/>
    </xf>
    <xf numFmtId="177" fontId="24" fillId="5" borderId="9" xfId="0" applyNumberFormat="1" applyFont="1" applyFill="1" applyBorder="1" applyAlignment="1" applyProtection="1">
      <alignment horizontal="right" vertical="center"/>
    </xf>
    <xf numFmtId="176" fontId="24" fillId="8" borderId="9" xfId="0" applyNumberFormat="1" applyFont="1" applyFill="1" applyBorder="1" applyAlignment="1" applyProtection="1">
      <alignment horizontal="right" vertical="center"/>
    </xf>
    <xf numFmtId="176" fontId="21" fillId="0" borderId="9" xfId="2518" applyNumberFormat="1" applyFont="1" applyBorder="1" applyAlignment="1" applyProtection="1">
      <alignment vertical="center"/>
      <protection locked="0"/>
    </xf>
    <xf numFmtId="177" fontId="21" fillId="0" borderId="9" xfId="2518" applyNumberFormat="1" applyFont="1" applyBorder="1" applyAlignment="1" applyProtection="1">
      <alignment vertical="center"/>
      <protection locked="0"/>
    </xf>
    <xf numFmtId="176" fontId="21" fillId="7" borderId="9" xfId="2518" applyNumberFormat="1" applyFont="1" applyFill="1" applyBorder="1" applyAlignment="1" applyProtection="1">
      <alignment vertical="center"/>
      <protection locked="0"/>
    </xf>
    <xf numFmtId="180" fontId="24" fillId="0" borderId="36" xfId="2" applyNumberFormat="1" applyFont="1" applyFill="1" applyBorder="1" applyAlignment="1">
      <alignment horizontal="right" vertical="center"/>
    </xf>
    <xf numFmtId="41" fontId="24" fillId="0" borderId="36" xfId="2" applyNumberFormat="1" applyFont="1" applyFill="1" applyBorder="1" applyAlignment="1">
      <alignment horizontal="right" vertical="center"/>
    </xf>
    <xf numFmtId="186" fontId="24" fillId="0" borderId="37" xfId="2" applyNumberFormat="1" applyFont="1" applyFill="1" applyBorder="1" applyAlignment="1">
      <alignment horizontal="right" vertical="center"/>
    </xf>
    <xf numFmtId="177" fontId="21" fillId="0" borderId="9" xfId="2" applyNumberFormat="1" applyFont="1" applyFill="1" applyBorder="1" applyAlignment="1">
      <alignment horizontal="right" vertical="center"/>
    </xf>
    <xf numFmtId="180" fontId="21" fillId="0" borderId="9" xfId="2" applyNumberFormat="1" applyFont="1" applyFill="1" applyBorder="1" applyAlignment="1">
      <alignment horizontal="right" vertical="center"/>
    </xf>
    <xf numFmtId="178" fontId="21" fillId="0" borderId="9" xfId="2" applyNumberFormat="1" applyFont="1" applyFill="1" applyBorder="1" applyAlignment="1">
      <alignment horizontal="right" vertical="center"/>
    </xf>
    <xf numFmtId="177" fontId="21" fillId="0" borderId="12" xfId="2" applyNumberFormat="1" applyFont="1" applyFill="1" applyBorder="1" applyAlignment="1">
      <alignment horizontal="right" vertical="center"/>
    </xf>
    <xf numFmtId="180" fontId="21" fillId="0" borderId="12" xfId="2" applyNumberFormat="1" applyFont="1" applyFill="1" applyBorder="1" applyAlignment="1">
      <alignment horizontal="right" vertical="center"/>
    </xf>
    <xf numFmtId="178" fontId="21" fillId="0" borderId="12" xfId="2" applyNumberFormat="1" applyFont="1" applyFill="1" applyBorder="1" applyAlignment="1">
      <alignment horizontal="right" vertical="center"/>
    </xf>
    <xf numFmtId="176" fontId="8" fillId="11" borderId="35" xfId="0" applyNumberFormat="1" applyFont="1" applyFill="1" applyBorder="1" applyAlignment="1">
      <alignment horizontal="center" vertical="center"/>
    </xf>
    <xf numFmtId="41" fontId="24" fillId="4" borderId="8" xfId="2" applyFont="1" applyFill="1" applyBorder="1" applyAlignment="1">
      <alignment horizontal="center" vertical="center"/>
    </xf>
    <xf numFmtId="41" fontId="24" fillId="4" borderId="11" xfId="2" applyFont="1" applyFill="1" applyBorder="1" applyAlignment="1">
      <alignment horizontal="center" vertical="center"/>
    </xf>
    <xf numFmtId="186" fontId="21" fillId="0" borderId="38" xfId="2" applyNumberFormat="1" applyFont="1" applyFill="1" applyBorder="1" applyAlignment="1">
      <alignment horizontal="right" vertical="center"/>
    </xf>
    <xf numFmtId="187" fontId="21" fillId="0" borderId="10" xfId="2" applyNumberFormat="1" applyFont="1" applyFill="1" applyBorder="1" applyAlignment="1">
      <alignment horizontal="right" vertical="center"/>
    </xf>
    <xf numFmtId="186" fontId="21" fillId="0" borderId="9" xfId="2" applyNumberFormat="1" applyFont="1" applyFill="1" applyBorder="1" applyAlignment="1">
      <alignment horizontal="right" vertical="center"/>
    </xf>
    <xf numFmtId="187" fontId="21" fillId="0" borderId="9" xfId="2" applyNumberFormat="1" applyFont="1" applyFill="1" applyBorder="1" applyAlignment="1">
      <alignment horizontal="right" vertical="center"/>
    </xf>
    <xf numFmtId="186" fontId="21" fillId="0" borderId="39" xfId="2" applyNumberFormat="1" applyFont="1" applyFill="1" applyBorder="1" applyAlignment="1">
      <alignment horizontal="right" vertical="center"/>
    </xf>
    <xf numFmtId="177" fontId="24" fillId="0" borderId="36" xfId="2" applyNumberFormat="1" applyFont="1" applyFill="1" applyBorder="1" applyAlignment="1">
      <alignment horizontal="right" vertical="center"/>
    </xf>
    <xf numFmtId="178" fontId="24" fillId="0" borderId="36" xfId="2" applyNumberFormat="1" applyFont="1" applyFill="1" applyBorder="1" applyAlignment="1">
      <alignment horizontal="right" vertical="center"/>
    </xf>
    <xf numFmtId="41" fontId="27" fillId="0" borderId="9" xfId="2" applyFont="1" applyBorder="1" applyAlignment="1">
      <alignment horizontal="right" vertical="center"/>
    </xf>
    <xf numFmtId="176" fontId="21" fillId="0" borderId="9" xfId="0" applyNumberFormat="1" applyFont="1" applyBorder="1" applyAlignment="1" applyProtection="1">
      <alignment vertical="center"/>
      <protection locked="0"/>
    </xf>
    <xf numFmtId="177" fontId="21" fillId="0" borderId="9" xfId="0" applyNumberFormat="1" applyFont="1" applyBorder="1" applyAlignment="1" applyProtection="1">
      <alignment vertical="center"/>
      <protection locked="0"/>
    </xf>
    <xf numFmtId="176" fontId="21" fillId="0" borderId="9" xfId="0" applyNumberFormat="1" applyFont="1" applyFill="1" applyBorder="1" applyAlignment="1" applyProtection="1">
      <alignment vertical="center"/>
      <protection locked="0"/>
    </xf>
    <xf numFmtId="184" fontId="21" fillId="0" borderId="9" xfId="0" applyNumberFormat="1" applyFont="1" applyBorder="1" applyAlignment="1" applyProtection="1">
      <alignment vertical="center"/>
      <protection locked="0"/>
    </xf>
    <xf numFmtId="184" fontId="21" fillId="0" borderId="9" xfId="0" applyNumberFormat="1" applyFont="1" applyFill="1" applyBorder="1" applyAlignment="1" applyProtection="1">
      <alignment vertical="center"/>
      <protection locked="0"/>
    </xf>
    <xf numFmtId="41" fontId="21" fillId="0" borderId="9" xfId="2" applyNumberFormat="1" applyFont="1" applyFill="1" applyBorder="1" applyAlignment="1">
      <alignment horizontal="right" vertical="center"/>
    </xf>
    <xf numFmtId="186" fontId="21" fillId="0" borderId="10" xfId="2" applyNumberFormat="1" applyFont="1" applyFill="1" applyBorder="1" applyAlignment="1">
      <alignment horizontal="right" vertical="center"/>
    </xf>
    <xf numFmtId="41" fontId="21" fillId="0" borderId="12" xfId="2" applyNumberFormat="1" applyFont="1" applyFill="1" applyBorder="1" applyAlignment="1">
      <alignment horizontal="right" vertical="center"/>
    </xf>
    <xf numFmtId="41" fontId="21" fillId="0" borderId="9" xfId="2" applyFont="1" applyBorder="1" applyAlignment="1" applyProtection="1">
      <alignment vertical="center"/>
      <protection locked="0"/>
    </xf>
    <xf numFmtId="176" fontId="24" fillId="0" borderId="18" xfId="0" applyNumberFormat="1" applyFont="1" applyFill="1" applyBorder="1" applyAlignment="1">
      <alignment horizontal="center" vertical="center"/>
    </xf>
    <xf numFmtId="177" fontId="21" fillId="3" borderId="10" xfId="0" applyNumberFormat="1" applyFont="1" applyFill="1" applyBorder="1" applyAlignment="1">
      <alignment vertical="center"/>
    </xf>
    <xf numFmtId="176" fontId="21" fillId="3" borderId="22" xfId="0" applyNumberFormat="1" applyFont="1" applyFill="1" applyBorder="1" applyAlignment="1">
      <alignment vertical="center"/>
    </xf>
    <xf numFmtId="176" fontId="21" fillId="0" borderId="5" xfId="0" applyNumberFormat="1" applyFont="1" applyBorder="1" applyAlignment="1">
      <alignment horizontal="center" vertical="center"/>
    </xf>
    <xf numFmtId="176" fontId="21" fillId="0" borderId="27" xfId="0" applyNumberFormat="1" applyFont="1" applyBorder="1" applyAlignment="1">
      <alignment horizontal="center" vertical="center"/>
    </xf>
    <xf numFmtId="176" fontId="21" fillId="0" borderId="28" xfId="0" applyNumberFormat="1" applyFont="1" applyBorder="1" applyAlignment="1">
      <alignment horizontal="center" vertical="center"/>
    </xf>
    <xf numFmtId="176" fontId="21" fillId="0" borderId="29" xfId="0" applyNumberFormat="1" applyFont="1" applyBorder="1" applyAlignment="1">
      <alignment horizontal="center" vertical="center"/>
    </xf>
    <xf numFmtId="176" fontId="21" fillId="0" borderId="30" xfId="0" applyNumberFormat="1" applyFont="1" applyBorder="1" applyAlignment="1">
      <alignment horizontal="center" vertical="center"/>
    </xf>
    <xf numFmtId="177" fontId="21" fillId="0" borderId="19" xfId="0" applyNumberFormat="1" applyFont="1" applyFill="1" applyBorder="1" applyAlignment="1">
      <alignment vertical="center" wrapText="1"/>
    </xf>
    <xf numFmtId="177" fontId="21" fillId="0" borderId="9" xfId="0" applyNumberFormat="1" applyFont="1" applyFill="1" applyBorder="1" applyAlignment="1">
      <alignment vertical="center" wrapText="1"/>
    </xf>
    <xf numFmtId="177" fontId="21" fillId="0" borderId="22" xfId="0" applyNumberFormat="1" applyFont="1" applyBorder="1" applyAlignment="1">
      <alignment vertical="center" wrapText="1"/>
    </xf>
    <xf numFmtId="176" fontId="24" fillId="0" borderId="12" xfId="0" applyNumberFormat="1" applyFont="1" applyBorder="1" applyAlignment="1">
      <alignment horizontal="center" vertical="center"/>
    </xf>
    <xf numFmtId="0" fontId="21" fillId="0" borderId="9" xfId="0" applyFont="1" applyBorder="1" applyAlignment="1">
      <alignment horizontal="justify" wrapText="1"/>
    </xf>
    <xf numFmtId="0" fontId="21" fillId="0" borderId="9" xfId="0" applyFont="1" applyBorder="1" applyAlignment="1">
      <alignment horizontal="justify" vertical="center" wrapText="1"/>
    </xf>
    <xf numFmtId="0" fontId="2" fillId="0" borderId="0" xfId="2533">
      <alignment vertical="center"/>
    </xf>
    <xf numFmtId="0" fontId="2" fillId="0" borderId="1" xfId="2533" applyBorder="1">
      <alignment vertical="center"/>
    </xf>
    <xf numFmtId="0" fontId="2" fillId="12" borderId="1" xfId="2533" applyFill="1" applyBorder="1">
      <alignment vertical="center"/>
    </xf>
    <xf numFmtId="0" fontId="1" fillId="0" borderId="0" xfId="2533" applyFont="1" applyAlignment="1">
      <alignment horizontal="right" vertical="center"/>
    </xf>
    <xf numFmtId="176" fontId="24" fillId="9" borderId="35" xfId="0" applyNumberFormat="1" applyFont="1" applyFill="1" applyBorder="1" applyAlignment="1" applyProtection="1">
      <alignment horizontal="center" vertical="center"/>
    </xf>
    <xf numFmtId="176" fontId="24" fillId="4" borderId="35" xfId="0" applyNumberFormat="1" applyFont="1" applyFill="1" applyBorder="1" applyAlignment="1" applyProtection="1">
      <alignment horizontal="center" vertical="center"/>
    </xf>
    <xf numFmtId="176" fontId="24" fillId="6" borderId="24" xfId="0" applyNumberFormat="1" applyFont="1" applyFill="1" applyBorder="1" applyAlignment="1" applyProtection="1">
      <alignment horizontal="right" vertical="center"/>
    </xf>
    <xf numFmtId="3" fontId="21" fillId="10" borderId="9" xfId="0" applyNumberFormat="1" applyFont="1" applyFill="1" applyBorder="1" applyAlignment="1">
      <alignment horizontal="right" vertical="center"/>
    </xf>
    <xf numFmtId="0" fontId="21" fillId="10" borderId="9" xfId="0" applyNumberFormat="1" applyFont="1" applyFill="1" applyBorder="1" applyAlignment="1">
      <alignment horizontal="right" vertical="center"/>
    </xf>
    <xf numFmtId="3" fontId="21" fillId="0" borderId="9" xfId="2" applyNumberFormat="1" applyFont="1" applyBorder="1" applyAlignment="1">
      <alignment horizontal="right" vertical="center"/>
    </xf>
    <xf numFmtId="182" fontId="21" fillId="7" borderId="25" xfId="2534" applyNumberFormat="1" applyFont="1" applyFill="1" applyBorder="1" applyAlignment="1" applyProtection="1">
      <alignment horizontal="right" vertical="center"/>
      <protection locked="0"/>
    </xf>
    <xf numFmtId="182" fontId="21" fillId="0" borderId="25" xfId="2534" applyNumberFormat="1" applyFont="1" applyBorder="1" applyAlignment="1" applyProtection="1">
      <alignment horizontal="right" vertical="center"/>
      <protection locked="0"/>
    </xf>
    <xf numFmtId="182" fontId="21" fillId="0" borderId="25" xfId="2534" applyNumberFormat="1" applyFont="1" applyFill="1" applyBorder="1" applyAlignment="1" applyProtection="1">
      <alignment horizontal="right" vertical="center"/>
      <protection locked="0"/>
    </xf>
    <xf numFmtId="182" fontId="21" fillId="7" borderId="25" xfId="2535" applyNumberFormat="1" applyFont="1" applyFill="1" applyBorder="1" applyAlignment="1" applyProtection="1">
      <alignment horizontal="right" vertical="center"/>
      <protection locked="0"/>
    </xf>
    <xf numFmtId="0" fontId="21" fillId="0" borderId="9" xfId="2" applyNumberFormat="1" applyFont="1" applyBorder="1" applyAlignment="1">
      <alignment horizontal="right" vertical="center"/>
    </xf>
    <xf numFmtId="182" fontId="21" fillId="0" borderId="25" xfId="2535" applyNumberFormat="1" applyFont="1" applyBorder="1" applyAlignment="1" applyProtection="1">
      <alignment horizontal="right" vertical="center"/>
      <protection locked="0"/>
    </xf>
    <xf numFmtId="3" fontId="31" fillId="10" borderId="9" xfId="0" applyNumberFormat="1" applyFont="1" applyFill="1" applyBorder="1" applyAlignment="1">
      <alignment horizontal="right" vertical="center" wrapText="1"/>
    </xf>
    <xf numFmtId="3" fontId="21" fillId="0" borderId="9" xfId="0" applyNumberFormat="1" applyFont="1" applyBorder="1" applyAlignment="1">
      <alignment horizontal="right" vertical="center"/>
    </xf>
    <xf numFmtId="182" fontId="21" fillId="0" borderId="25" xfId="0" applyNumberFormat="1" applyFont="1" applyFill="1" applyBorder="1" applyAlignment="1">
      <alignment horizontal="right" vertical="center"/>
    </xf>
    <xf numFmtId="0" fontId="21" fillId="0" borderId="9" xfId="0" applyNumberFormat="1" applyFont="1" applyBorder="1" applyAlignment="1">
      <alignment horizontal="right" vertical="center"/>
    </xf>
    <xf numFmtId="186" fontId="21" fillId="0" borderId="25" xfId="2" applyNumberFormat="1" applyFont="1" applyBorder="1" applyAlignment="1" applyProtection="1">
      <alignment horizontal="right" vertical="center"/>
      <protection locked="0"/>
    </xf>
    <xf numFmtId="182" fontId="21" fillId="0" borderId="25" xfId="0" applyNumberFormat="1" applyFont="1" applyFill="1" applyBorder="1" applyAlignment="1" applyProtection="1">
      <alignment horizontal="right" vertical="center"/>
      <protection locked="0"/>
    </xf>
    <xf numFmtId="181" fontId="21" fillId="0" borderId="25" xfId="0" applyNumberFormat="1" applyFont="1" applyFill="1" applyBorder="1" applyAlignment="1" applyProtection="1">
      <alignment horizontal="right" vertical="center"/>
      <protection locked="0"/>
    </xf>
    <xf numFmtId="184" fontId="21" fillId="0" borderId="9" xfId="0" applyNumberFormat="1" applyFont="1" applyBorder="1" applyAlignment="1" applyProtection="1">
      <alignment horizontal="right" vertical="center"/>
      <protection locked="0"/>
    </xf>
    <xf numFmtId="182" fontId="21" fillId="0" borderId="25" xfId="0" applyNumberFormat="1" applyFont="1" applyBorder="1" applyAlignment="1">
      <alignment horizontal="right" vertical="center"/>
    </xf>
    <xf numFmtId="184" fontId="21" fillId="0" borderId="9" xfId="2503" applyNumberFormat="1" applyFont="1" applyBorder="1" applyAlignment="1">
      <alignment horizontal="right" vertical="center"/>
    </xf>
    <xf numFmtId="184" fontId="21" fillId="0" borderId="9" xfId="2503" applyNumberFormat="1" applyFont="1" applyFill="1" applyBorder="1" applyAlignment="1">
      <alignment horizontal="right" vertical="center"/>
    </xf>
    <xf numFmtId="184" fontId="21" fillId="7" borderId="9" xfId="0" applyNumberFormat="1" applyFont="1" applyFill="1" applyBorder="1" applyAlignment="1">
      <alignment horizontal="right" vertical="center"/>
    </xf>
    <xf numFmtId="41" fontId="21" fillId="7" borderId="9" xfId="2" applyFont="1" applyFill="1" applyBorder="1" applyAlignment="1">
      <alignment horizontal="right" vertical="center"/>
    </xf>
    <xf numFmtId="186" fontId="21" fillId="0" borderId="25" xfId="2" applyNumberFormat="1" applyFont="1" applyFill="1" applyBorder="1" applyAlignment="1" applyProtection="1">
      <alignment horizontal="right" vertical="center"/>
      <protection locked="0"/>
    </xf>
    <xf numFmtId="43" fontId="21" fillId="7" borderId="25" xfId="2" applyNumberFormat="1" applyFont="1" applyFill="1" applyBorder="1" applyAlignment="1">
      <alignment horizontal="right" vertical="center"/>
    </xf>
    <xf numFmtId="186" fontId="21" fillId="0" borderId="26" xfId="2" applyNumberFormat="1" applyFont="1" applyFill="1" applyBorder="1" applyAlignment="1" applyProtection="1">
      <alignment horizontal="right" vertical="center"/>
      <protection locked="0"/>
    </xf>
    <xf numFmtId="184" fontId="21" fillId="0" borderId="9" xfId="2525" applyNumberFormat="1" applyFont="1" applyBorder="1" applyAlignment="1">
      <alignment horizontal="right" vertical="center"/>
    </xf>
    <xf numFmtId="186" fontId="21" fillId="0" borderId="25" xfId="2" applyNumberFormat="1" applyFont="1" applyFill="1" applyBorder="1" applyAlignment="1">
      <alignment horizontal="right" vertical="center"/>
    </xf>
    <xf numFmtId="186" fontId="21" fillId="7" borderId="25" xfId="2" applyNumberFormat="1" applyFont="1" applyFill="1" applyBorder="1" applyAlignment="1" applyProtection="1">
      <alignment horizontal="right" vertical="center"/>
      <protection locked="0"/>
    </xf>
    <xf numFmtId="3" fontId="21" fillId="0" borderId="9" xfId="2505" applyNumberFormat="1" applyFont="1" applyBorder="1" applyAlignment="1">
      <alignment horizontal="right" vertical="center"/>
    </xf>
    <xf numFmtId="0" fontId="21" fillId="0" borderId="9" xfId="2505" applyNumberFormat="1" applyFont="1" applyBorder="1" applyAlignment="1">
      <alignment horizontal="right" vertical="center"/>
    </xf>
    <xf numFmtId="184" fontId="21" fillId="7" borderId="9" xfId="0" applyNumberFormat="1" applyFont="1" applyFill="1" applyBorder="1" applyAlignment="1" applyProtection="1">
      <alignment horizontal="right" vertical="center"/>
      <protection locked="0"/>
    </xf>
    <xf numFmtId="182" fontId="21" fillId="0" borderId="25" xfId="2" applyNumberFormat="1" applyFont="1" applyFill="1" applyBorder="1" applyAlignment="1">
      <alignment horizontal="right" vertical="center" wrapText="1"/>
    </xf>
    <xf numFmtId="3" fontId="21" fillId="7" borderId="9" xfId="0" applyNumberFormat="1" applyFont="1" applyFill="1" applyBorder="1" applyAlignment="1">
      <alignment horizontal="right" vertical="center"/>
    </xf>
    <xf numFmtId="182" fontId="21" fillId="7" borderId="25" xfId="4" applyNumberFormat="1" applyFont="1" applyFill="1" applyBorder="1" applyAlignment="1">
      <alignment horizontal="right" vertical="center"/>
    </xf>
    <xf numFmtId="0" fontId="21" fillId="7" borderId="9" xfId="0" applyNumberFormat="1" applyFont="1" applyFill="1" applyBorder="1" applyAlignment="1">
      <alignment horizontal="right" vertical="center"/>
    </xf>
    <xf numFmtId="41" fontId="21" fillId="0" borderId="9" xfId="2" applyFont="1" applyFill="1" applyBorder="1" applyAlignment="1" applyProtection="1">
      <alignment horizontal="right" vertical="center" shrinkToFit="1"/>
      <protection locked="0"/>
    </xf>
    <xf numFmtId="176" fontId="21" fillId="0" borderId="9" xfId="2" applyNumberFormat="1" applyFont="1" applyFill="1" applyBorder="1" applyAlignment="1" applyProtection="1">
      <alignment horizontal="right" vertical="center" shrinkToFit="1"/>
      <protection locked="0"/>
    </xf>
    <xf numFmtId="182" fontId="21" fillId="0" borderId="25" xfId="2" applyNumberFormat="1" applyFont="1" applyBorder="1" applyAlignment="1" applyProtection="1">
      <alignment horizontal="right" vertical="center"/>
      <protection locked="0"/>
    </xf>
    <xf numFmtId="184" fontId="21" fillId="0" borderId="9" xfId="0" applyNumberFormat="1" applyFont="1" applyFill="1" applyBorder="1" applyAlignment="1">
      <alignment horizontal="right" vertical="center"/>
    </xf>
    <xf numFmtId="3" fontId="21" fillId="0" borderId="9" xfId="0" applyNumberFormat="1" applyFont="1" applyFill="1" applyBorder="1" applyAlignment="1" applyProtection="1">
      <alignment horizontal="right" vertical="center"/>
      <protection locked="0"/>
    </xf>
    <xf numFmtId="0" fontId="21" fillId="0" borderId="9" xfId="0" applyNumberFormat="1" applyFont="1" applyFill="1" applyBorder="1" applyAlignment="1" applyProtection="1">
      <alignment horizontal="right" vertical="center"/>
      <protection locked="0"/>
    </xf>
    <xf numFmtId="184" fontId="21" fillId="0" borderId="34" xfId="0" applyNumberFormat="1" applyFont="1" applyBorder="1" applyAlignment="1" applyProtection="1">
      <alignment horizontal="right" vertical="center"/>
      <protection locked="0"/>
    </xf>
    <xf numFmtId="3" fontId="21" fillId="7" borderId="9" xfId="0" applyNumberFormat="1" applyFont="1" applyFill="1" applyBorder="1"/>
    <xf numFmtId="182" fontId="21" fillId="7" borderId="25" xfId="19" applyNumberFormat="1" applyFont="1" applyFill="1" applyBorder="1" applyAlignment="1">
      <alignment horizontal="right" vertical="center"/>
    </xf>
    <xf numFmtId="181" fontId="21" fillId="0" borderId="25" xfId="27" applyNumberFormat="1" applyFont="1" applyFill="1" applyBorder="1" applyAlignment="1" applyProtection="1">
      <alignment horizontal="right" vertical="center"/>
    </xf>
    <xf numFmtId="184" fontId="21" fillId="0" borderId="9" xfId="0" applyNumberFormat="1" applyFont="1" applyBorder="1" applyAlignment="1">
      <alignment horizontal="right" vertical="center"/>
    </xf>
    <xf numFmtId="43" fontId="30" fillId="0" borderId="25" xfId="0" applyNumberFormat="1" applyFont="1" applyBorder="1" applyAlignment="1">
      <alignment vertical="center" wrapText="1"/>
    </xf>
    <xf numFmtId="0" fontId="9" fillId="0" borderId="0" xfId="2532" applyFont="1" applyAlignment="1">
      <alignment horizontal="center" vertical="center"/>
    </xf>
    <xf numFmtId="0" fontId="7" fillId="0" borderId="0" xfId="2532" applyFont="1" applyAlignment="1">
      <alignment horizontal="center" vertical="center"/>
    </xf>
    <xf numFmtId="0" fontId="7" fillId="0" borderId="0" xfId="2532" applyFont="1" applyAlignment="1">
      <alignment vertical="center"/>
    </xf>
    <xf numFmtId="0" fontId="7" fillId="0" borderId="0" xfId="2532" applyFont="1" applyAlignment="1">
      <alignment horizontal="right" vertical="center"/>
    </xf>
    <xf numFmtId="0" fontId="10" fillId="0" borderId="40" xfId="2532" applyFont="1" applyBorder="1" applyAlignment="1">
      <alignment horizontal="center" vertical="center"/>
    </xf>
    <xf numFmtId="0" fontId="10" fillId="0" borderId="41" xfId="2532" applyFont="1" applyBorder="1" applyAlignment="1">
      <alignment horizontal="center" vertical="center"/>
    </xf>
    <xf numFmtId="0" fontId="10" fillId="0" borderId="42" xfId="2532" applyFont="1" applyBorder="1" applyAlignment="1">
      <alignment horizontal="center" vertical="center"/>
    </xf>
    <xf numFmtId="0" fontId="10" fillId="0" borderId="43" xfId="2532" applyFont="1" applyBorder="1" applyAlignment="1">
      <alignment horizontal="center" vertical="center"/>
    </xf>
    <xf numFmtId="0" fontId="10" fillId="0" borderId="44" xfId="2532" applyFont="1" applyBorder="1" applyAlignment="1">
      <alignment horizontal="center" vertical="center"/>
    </xf>
    <xf numFmtId="0" fontId="3" fillId="2" borderId="1" xfId="2531" applyFill="1" applyBorder="1" applyAlignment="1">
      <alignment horizontal="center" vertical="center"/>
    </xf>
    <xf numFmtId="49" fontId="3" fillId="2" borderId="1" xfId="2531" applyNumberFormat="1" applyFill="1" applyBorder="1" applyAlignment="1">
      <alignment horizontal="center" vertical="center"/>
    </xf>
    <xf numFmtId="182" fontId="14" fillId="11" borderId="45" xfId="0" applyNumberFormat="1" applyFont="1" applyFill="1" applyBorder="1" applyAlignment="1">
      <alignment horizontal="center" vertical="center" wrapText="1"/>
    </xf>
    <xf numFmtId="182" fontId="14" fillId="11" borderId="46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 applyProtection="1">
      <alignment horizontal="center" vertical="center"/>
      <protection locked="0"/>
    </xf>
    <xf numFmtId="176" fontId="12" fillId="0" borderId="47" xfId="0" applyNumberFormat="1" applyFont="1" applyBorder="1" applyAlignment="1" applyProtection="1">
      <alignment horizontal="right" vertical="center"/>
      <protection locked="0"/>
    </xf>
    <xf numFmtId="176" fontId="8" fillId="11" borderId="5" xfId="0" applyNumberFormat="1" applyFont="1" applyFill="1" applyBorder="1" applyAlignment="1">
      <alignment horizontal="center" vertical="center"/>
    </xf>
    <xf numFmtId="176" fontId="8" fillId="11" borderId="48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/>
    </xf>
    <xf numFmtId="176" fontId="8" fillId="11" borderId="6" xfId="0" applyNumberFormat="1" applyFont="1" applyFill="1" applyBorder="1" applyAlignment="1">
      <alignment horizontal="center" vertical="center" wrapText="1"/>
    </xf>
    <xf numFmtId="176" fontId="8" fillId="11" borderId="35" xfId="0" applyNumberFormat="1" applyFont="1" applyFill="1" applyBorder="1" applyAlignment="1">
      <alignment horizontal="center" vertical="center"/>
    </xf>
    <xf numFmtId="176" fontId="24" fillId="9" borderId="51" xfId="0" applyNumberFormat="1" applyFont="1" applyFill="1" applyBorder="1" applyAlignment="1" applyProtection="1">
      <alignment horizontal="center" vertical="center"/>
    </xf>
    <xf numFmtId="176" fontId="24" fillId="9" borderId="35" xfId="0" applyNumberFormat="1" applyFont="1" applyFill="1" applyBorder="1" applyAlignment="1" applyProtection="1">
      <alignment horizontal="center" vertical="center"/>
    </xf>
    <xf numFmtId="186" fontId="24" fillId="4" borderId="52" xfId="2" applyNumberFormat="1" applyFont="1" applyFill="1" applyBorder="1" applyAlignment="1" applyProtection="1">
      <alignment horizontal="center" vertical="center" wrapText="1"/>
    </xf>
    <xf numFmtId="186" fontId="24" fillId="4" borderId="53" xfId="2" applyNumberFormat="1" applyFont="1" applyFill="1" applyBorder="1" applyAlignment="1" applyProtection="1">
      <alignment horizontal="center" vertical="center"/>
    </xf>
    <xf numFmtId="176" fontId="28" fillId="0" borderId="0" xfId="0" applyNumberFormat="1" applyFont="1" applyAlignment="1" applyProtection="1">
      <alignment horizontal="center" vertical="center"/>
    </xf>
    <xf numFmtId="176" fontId="20" fillId="0" borderId="0" xfId="0" applyNumberFormat="1" applyFont="1" applyBorder="1" applyAlignment="1" applyProtection="1">
      <alignment horizontal="right" vertical="center"/>
    </xf>
    <xf numFmtId="176" fontId="24" fillId="4" borderId="49" xfId="0" applyNumberFormat="1" applyFont="1" applyFill="1" applyBorder="1" applyAlignment="1" applyProtection="1">
      <alignment horizontal="center" vertical="center"/>
    </xf>
    <xf numFmtId="176" fontId="24" fillId="4" borderId="50" xfId="0" applyNumberFormat="1" applyFont="1" applyFill="1" applyBorder="1" applyAlignment="1" applyProtection="1">
      <alignment horizontal="center" vertical="center"/>
    </xf>
    <xf numFmtId="176" fontId="24" fillId="4" borderId="51" xfId="0" applyNumberFormat="1" applyFont="1" applyFill="1" applyBorder="1" applyAlignment="1" applyProtection="1">
      <alignment horizontal="center" vertical="center"/>
    </xf>
    <xf numFmtId="176" fontId="24" fillId="4" borderId="51" xfId="0" applyNumberFormat="1" applyFont="1" applyFill="1" applyBorder="1" applyAlignment="1" applyProtection="1">
      <alignment horizontal="center" vertical="center" wrapText="1"/>
    </xf>
    <xf numFmtId="176" fontId="24" fillId="4" borderId="35" xfId="0" applyNumberFormat="1" applyFont="1" applyFill="1" applyBorder="1" applyAlignment="1" applyProtection="1">
      <alignment horizontal="center" vertical="center"/>
    </xf>
    <xf numFmtId="176" fontId="24" fillId="9" borderId="51" xfId="0" applyNumberFormat="1" applyFont="1" applyFill="1" applyBorder="1" applyAlignment="1" applyProtection="1">
      <alignment horizontal="center" vertical="center" wrapText="1"/>
    </xf>
    <xf numFmtId="176" fontId="28" fillId="0" borderId="0" xfId="0" applyNumberFormat="1" applyFont="1" applyAlignment="1">
      <alignment horizontal="center" vertical="center"/>
    </xf>
    <xf numFmtId="0" fontId="29" fillId="0" borderId="0" xfId="2533" applyFont="1" applyAlignment="1">
      <alignment horizontal="center" vertical="center"/>
    </xf>
  </cellXfs>
  <cellStyles count="2536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3" xfId="8" xr:uid="{00000000-0005-0000-0000-000007000000}"/>
    <cellStyle name="쉼표 [0] 10 2 3" xfId="9" xr:uid="{00000000-0005-0000-0000-000008000000}"/>
    <cellStyle name="쉼표 [0] 10 2 3 2" xfId="10" xr:uid="{00000000-0005-0000-0000-000009000000}"/>
    <cellStyle name="쉼표 [0] 10 2 4" xfId="11" xr:uid="{00000000-0005-0000-0000-00000A000000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3" xfId="15" xr:uid="{00000000-0005-0000-0000-00000E000000}"/>
    <cellStyle name="쉼표 [0] 10 4" xfId="16" xr:uid="{00000000-0005-0000-0000-00000F000000}"/>
    <cellStyle name="쉼표 [0] 10 4 2" xfId="17" xr:uid="{00000000-0005-0000-0000-000010000000}"/>
    <cellStyle name="쉼표 [0] 10 5" xfId="18" xr:uid="{00000000-0005-0000-0000-000011000000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3" xfId="23" xr:uid="{00000000-0005-0000-0000-000016000000}"/>
    <cellStyle name="쉼표 [0] 11 3" xfId="24" xr:uid="{00000000-0005-0000-0000-000017000000}"/>
    <cellStyle name="쉼표 [0] 11 3 2" xfId="25" xr:uid="{00000000-0005-0000-0000-000018000000}"/>
    <cellStyle name="쉼표 [0] 11 4" xfId="26" xr:uid="{00000000-0005-0000-0000-000019000000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3" xfId="30" xr:uid="{00000000-0005-0000-0000-00001D000000}"/>
    <cellStyle name="쉼표 [0] 13" xfId="31" xr:uid="{00000000-0005-0000-0000-00001E000000}"/>
    <cellStyle name="쉼표 [0] 13 10" xfId="32" xr:uid="{00000000-0005-0000-0000-00001F000000}"/>
    <cellStyle name="쉼표 [0] 13 10 2" xfId="33" xr:uid="{00000000-0005-0000-0000-000020000000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3" xfId="40" xr:uid="{00000000-0005-0000-0000-000027000000}"/>
    <cellStyle name="쉼표 [0] 13 10 2 2 2 2 3" xfId="41" xr:uid="{00000000-0005-0000-0000-000028000000}"/>
    <cellStyle name="쉼표 [0] 13 10 2 2 2 2 3 2" xfId="42" xr:uid="{00000000-0005-0000-0000-000029000000}"/>
    <cellStyle name="쉼표 [0] 13 10 2 2 2 2 4" xfId="43" xr:uid="{00000000-0005-0000-0000-00002A000000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3" xfId="47" xr:uid="{00000000-0005-0000-0000-00002E000000}"/>
    <cellStyle name="쉼표 [0] 13 10 2 2 2 4" xfId="48" xr:uid="{00000000-0005-0000-0000-00002F000000}"/>
    <cellStyle name="쉼표 [0] 13 10 2 2 2 4 2" xfId="49" xr:uid="{00000000-0005-0000-0000-000030000000}"/>
    <cellStyle name="쉼표 [0] 13 10 2 2 2 5" xfId="50" xr:uid="{00000000-0005-0000-0000-000031000000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3" xfId="55" xr:uid="{00000000-0005-0000-0000-000036000000}"/>
    <cellStyle name="쉼표 [0] 13 10 2 2 3 3" xfId="56" xr:uid="{00000000-0005-0000-0000-000037000000}"/>
    <cellStyle name="쉼표 [0] 13 10 2 2 3 3 2" xfId="57" xr:uid="{00000000-0005-0000-0000-000038000000}"/>
    <cellStyle name="쉼표 [0] 13 10 2 2 3 4" xfId="58" xr:uid="{00000000-0005-0000-0000-000039000000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3" xfId="62" xr:uid="{00000000-0005-0000-0000-00003D000000}"/>
    <cellStyle name="쉼표 [0] 13 10 2 2 5" xfId="63" xr:uid="{00000000-0005-0000-0000-00003E000000}"/>
    <cellStyle name="쉼표 [0] 13 10 2 2 5 2" xfId="64" xr:uid="{00000000-0005-0000-0000-00003F000000}"/>
    <cellStyle name="쉼표 [0] 13 10 2 2 6" xfId="65" xr:uid="{00000000-0005-0000-0000-000040000000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3" xfId="71" xr:uid="{00000000-0005-0000-0000-000046000000}"/>
    <cellStyle name="쉼표 [0] 13 10 2 3 2 3" xfId="72" xr:uid="{00000000-0005-0000-0000-000047000000}"/>
    <cellStyle name="쉼표 [0] 13 10 2 3 2 3 2" xfId="73" xr:uid="{00000000-0005-0000-0000-000048000000}"/>
    <cellStyle name="쉼표 [0] 13 10 2 3 2 4" xfId="74" xr:uid="{00000000-0005-0000-0000-000049000000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3" xfId="78" xr:uid="{00000000-0005-0000-0000-00004D000000}"/>
    <cellStyle name="쉼표 [0] 13 10 2 3 4" xfId="79" xr:uid="{00000000-0005-0000-0000-00004E000000}"/>
    <cellStyle name="쉼표 [0] 13 10 2 3 4 2" xfId="80" xr:uid="{00000000-0005-0000-0000-00004F000000}"/>
    <cellStyle name="쉼표 [0] 13 10 2 3 5" xfId="81" xr:uid="{00000000-0005-0000-0000-000050000000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3" xfId="86" xr:uid="{00000000-0005-0000-0000-000055000000}"/>
    <cellStyle name="쉼표 [0] 13 10 2 4 3" xfId="87" xr:uid="{00000000-0005-0000-0000-000056000000}"/>
    <cellStyle name="쉼표 [0] 13 10 2 4 3 2" xfId="88" xr:uid="{00000000-0005-0000-0000-000057000000}"/>
    <cellStyle name="쉼표 [0] 13 10 2 4 4" xfId="89" xr:uid="{00000000-0005-0000-0000-000058000000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3" xfId="93" xr:uid="{00000000-0005-0000-0000-00005C000000}"/>
    <cellStyle name="쉼표 [0] 13 10 2 6" xfId="94" xr:uid="{00000000-0005-0000-0000-00005D000000}"/>
    <cellStyle name="쉼표 [0] 13 10 2 6 2" xfId="95" xr:uid="{00000000-0005-0000-0000-00005E000000}"/>
    <cellStyle name="쉼표 [0] 13 10 2 7" xfId="96" xr:uid="{00000000-0005-0000-0000-00005F000000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3" xfId="103" xr:uid="{00000000-0005-0000-0000-000066000000}"/>
    <cellStyle name="쉼표 [0] 13 10 3 2 2 3" xfId="104" xr:uid="{00000000-0005-0000-0000-000067000000}"/>
    <cellStyle name="쉼표 [0] 13 10 3 2 2 3 2" xfId="105" xr:uid="{00000000-0005-0000-0000-000068000000}"/>
    <cellStyle name="쉼표 [0] 13 10 3 2 2 4" xfId="106" xr:uid="{00000000-0005-0000-0000-000069000000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3" xfId="110" xr:uid="{00000000-0005-0000-0000-00006D000000}"/>
    <cellStyle name="쉼표 [0] 13 10 3 2 4" xfId="111" xr:uid="{00000000-0005-0000-0000-00006E000000}"/>
    <cellStyle name="쉼표 [0] 13 10 3 2 4 2" xfId="112" xr:uid="{00000000-0005-0000-0000-00006F000000}"/>
    <cellStyle name="쉼표 [0] 13 10 3 2 5" xfId="113" xr:uid="{00000000-0005-0000-0000-000070000000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3" xfId="118" xr:uid="{00000000-0005-0000-0000-000075000000}"/>
    <cellStyle name="쉼표 [0] 13 10 3 3 3" xfId="119" xr:uid="{00000000-0005-0000-0000-000076000000}"/>
    <cellStyle name="쉼표 [0] 13 10 3 3 3 2" xfId="120" xr:uid="{00000000-0005-0000-0000-000077000000}"/>
    <cellStyle name="쉼표 [0] 13 10 3 3 4" xfId="121" xr:uid="{00000000-0005-0000-0000-000078000000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3" xfId="125" xr:uid="{00000000-0005-0000-0000-00007C000000}"/>
    <cellStyle name="쉼표 [0] 13 10 3 5" xfId="126" xr:uid="{00000000-0005-0000-0000-00007D000000}"/>
    <cellStyle name="쉼표 [0] 13 10 3 5 2" xfId="127" xr:uid="{00000000-0005-0000-0000-00007E000000}"/>
    <cellStyle name="쉼표 [0] 13 10 3 6" xfId="128" xr:uid="{00000000-0005-0000-0000-00007F000000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3" xfId="134" xr:uid="{00000000-0005-0000-0000-000085000000}"/>
    <cellStyle name="쉼표 [0] 13 10 4 2 3" xfId="135" xr:uid="{00000000-0005-0000-0000-000086000000}"/>
    <cellStyle name="쉼표 [0] 13 10 4 2 3 2" xfId="136" xr:uid="{00000000-0005-0000-0000-000087000000}"/>
    <cellStyle name="쉼표 [0] 13 10 4 2 4" xfId="137" xr:uid="{00000000-0005-0000-0000-000088000000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3" xfId="141" xr:uid="{00000000-0005-0000-0000-00008C000000}"/>
    <cellStyle name="쉼표 [0] 13 10 4 4" xfId="142" xr:uid="{00000000-0005-0000-0000-00008D000000}"/>
    <cellStyle name="쉼표 [0] 13 10 4 4 2" xfId="143" xr:uid="{00000000-0005-0000-0000-00008E000000}"/>
    <cellStyle name="쉼표 [0] 13 10 4 5" xfId="144" xr:uid="{00000000-0005-0000-0000-00008F000000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3" xfId="149" xr:uid="{00000000-0005-0000-0000-000094000000}"/>
    <cellStyle name="쉼표 [0] 13 10 5 3" xfId="150" xr:uid="{00000000-0005-0000-0000-000095000000}"/>
    <cellStyle name="쉼표 [0] 13 10 5 3 2" xfId="151" xr:uid="{00000000-0005-0000-0000-000096000000}"/>
    <cellStyle name="쉼표 [0] 13 10 5 4" xfId="152" xr:uid="{00000000-0005-0000-0000-000097000000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3" xfId="156" xr:uid="{00000000-0005-0000-0000-00009B000000}"/>
    <cellStyle name="쉼표 [0] 13 10 7" xfId="157" xr:uid="{00000000-0005-0000-0000-00009C000000}"/>
    <cellStyle name="쉼표 [0] 13 10 7 2" xfId="158" xr:uid="{00000000-0005-0000-0000-00009D000000}"/>
    <cellStyle name="쉼표 [0] 13 10 8" xfId="159" xr:uid="{00000000-0005-0000-0000-00009E000000}"/>
    <cellStyle name="쉼표 [0] 13 2" xfId="160" xr:uid="{00000000-0005-0000-0000-00009F000000}"/>
    <cellStyle name="쉼표 [0] 14" xfId="161" xr:uid="{00000000-0005-0000-0000-0000A0000000}"/>
    <cellStyle name="쉼표 [0] 15" xfId="162" xr:uid="{00000000-0005-0000-0000-0000A1000000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1" xfId="166" xr:uid="{00000000-0005-0000-0000-0000A5000000}"/>
    <cellStyle name="쉼표 [0] 2 2" xfId="167" xr:uid="{00000000-0005-0000-0000-0000A6000000}"/>
    <cellStyle name="쉼표 [0] 2 2 2" xfId="168" xr:uid="{00000000-0005-0000-0000-0000A7000000}"/>
    <cellStyle name="쉼표 [0] 2 2 2 2" xfId="169" xr:uid="{00000000-0005-0000-0000-0000A8000000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3" xfId="176" xr:uid="{00000000-0005-0000-0000-0000AF000000}"/>
    <cellStyle name="쉼표 [0] 2 2 2 2 2 2 2 3" xfId="177" xr:uid="{00000000-0005-0000-0000-0000B0000000}"/>
    <cellStyle name="쉼표 [0] 2 2 2 2 2 2 2 3 2" xfId="178" xr:uid="{00000000-0005-0000-0000-0000B1000000}"/>
    <cellStyle name="쉼표 [0] 2 2 2 2 2 2 2 4" xfId="179" xr:uid="{00000000-0005-0000-0000-0000B2000000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3" xfId="183" xr:uid="{00000000-0005-0000-0000-0000B6000000}"/>
    <cellStyle name="쉼표 [0] 2 2 2 2 2 2 4" xfId="184" xr:uid="{00000000-0005-0000-0000-0000B7000000}"/>
    <cellStyle name="쉼표 [0] 2 2 2 2 2 2 4 2" xfId="185" xr:uid="{00000000-0005-0000-0000-0000B8000000}"/>
    <cellStyle name="쉼표 [0] 2 2 2 2 2 2 5" xfId="186" xr:uid="{00000000-0005-0000-0000-0000B9000000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3" xfId="191" xr:uid="{00000000-0005-0000-0000-0000BE000000}"/>
    <cellStyle name="쉼표 [0] 2 2 2 2 2 3 3" xfId="192" xr:uid="{00000000-0005-0000-0000-0000BF000000}"/>
    <cellStyle name="쉼표 [0] 2 2 2 2 2 3 3 2" xfId="193" xr:uid="{00000000-0005-0000-0000-0000C0000000}"/>
    <cellStyle name="쉼표 [0] 2 2 2 2 2 3 4" xfId="194" xr:uid="{00000000-0005-0000-0000-0000C1000000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3" xfId="198" xr:uid="{00000000-0005-0000-0000-0000C5000000}"/>
    <cellStyle name="쉼표 [0] 2 2 2 2 2 5" xfId="199" xr:uid="{00000000-0005-0000-0000-0000C6000000}"/>
    <cellStyle name="쉼표 [0] 2 2 2 2 2 5 2" xfId="200" xr:uid="{00000000-0005-0000-0000-0000C7000000}"/>
    <cellStyle name="쉼표 [0] 2 2 2 2 2 6" xfId="201" xr:uid="{00000000-0005-0000-0000-0000C8000000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3" xfId="207" xr:uid="{00000000-0005-0000-0000-0000CE000000}"/>
    <cellStyle name="쉼표 [0] 2 2 2 2 3 2 3" xfId="208" xr:uid="{00000000-0005-0000-0000-0000CF000000}"/>
    <cellStyle name="쉼표 [0] 2 2 2 2 3 2 3 2" xfId="209" xr:uid="{00000000-0005-0000-0000-0000D0000000}"/>
    <cellStyle name="쉼표 [0] 2 2 2 2 3 2 4" xfId="210" xr:uid="{00000000-0005-0000-0000-0000D1000000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3" xfId="214" xr:uid="{00000000-0005-0000-0000-0000D5000000}"/>
    <cellStyle name="쉼표 [0] 2 2 2 2 3 4" xfId="215" xr:uid="{00000000-0005-0000-0000-0000D6000000}"/>
    <cellStyle name="쉼표 [0] 2 2 2 2 3 4 2" xfId="216" xr:uid="{00000000-0005-0000-0000-0000D7000000}"/>
    <cellStyle name="쉼표 [0] 2 2 2 2 3 5" xfId="217" xr:uid="{00000000-0005-0000-0000-0000D8000000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3" xfId="222" xr:uid="{00000000-0005-0000-0000-0000DD000000}"/>
    <cellStyle name="쉼표 [0] 2 2 2 2 4 3" xfId="223" xr:uid="{00000000-0005-0000-0000-0000DE000000}"/>
    <cellStyle name="쉼표 [0] 2 2 2 2 4 3 2" xfId="224" xr:uid="{00000000-0005-0000-0000-0000DF000000}"/>
    <cellStyle name="쉼표 [0] 2 2 2 2 4 4" xfId="225" xr:uid="{00000000-0005-0000-0000-0000E0000000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3" xfId="229" xr:uid="{00000000-0005-0000-0000-0000E4000000}"/>
    <cellStyle name="쉼표 [0] 2 2 2 2 6" xfId="230" xr:uid="{00000000-0005-0000-0000-0000E5000000}"/>
    <cellStyle name="쉼표 [0] 2 2 2 2 6 2" xfId="231" xr:uid="{00000000-0005-0000-0000-0000E6000000}"/>
    <cellStyle name="쉼표 [0] 2 2 2 2 7" xfId="232" xr:uid="{00000000-0005-0000-0000-0000E7000000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3" xfId="239" xr:uid="{00000000-0005-0000-0000-0000EE000000}"/>
    <cellStyle name="쉼표 [0] 2 2 2 3 2 2 3" xfId="240" xr:uid="{00000000-0005-0000-0000-0000EF000000}"/>
    <cellStyle name="쉼표 [0] 2 2 2 3 2 2 3 2" xfId="241" xr:uid="{00000000-0005-0000-0000-0000F0000000}"/>
    <cellStyle name="쉼표 [0] 2 2 2 3 2 2 4" xfId="242" xr:uid="{00000000-0005-0000-0000-0000F100000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3" xfId="246" xr:uid="{00000000-0005-0000-0000-0000F5000000}"/>
    <cellStyle name="쉼표 [0] 2 2 2 3 2 4" xfId="247" xr:uid="{00000000-0005-0000-0000-0000F6000000}"/>
    <cellStyle name="쉼표 [0] 2 2 2 3 2 4 2" xfId="248" xr:uid="{00000000-0005-0000-0000-0000F7000000}"/>
    <cellStyle name="쉼표 [0] 2 2 2 3 2 5" xfId="249" xr:uid="{00000000-0005-0000-0000-0000F8000000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3" xfId="254" xr:uid="{00000000-0005-0000-0000-0000FD000000}"/>
    <cellStyle name="쉼표 [0] 2 2 2 3 3 3" xfId="255" xr:uid="{00000000-0005-0000-0000-0000FE000000}"/>
    <cellStyle name="쉼표 [0] 2 2 2 3 3 3 2" xfId="256" xr:uid="{00000000-0005-0000-0000-0000FF000000}"/>
    <cellStyle name="쉼표 [0] 2 2 2 3 3 4" xfId="257" xr:uid="{00000000-0005-0000-0000-000000010000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3" xfId="261" xr:uid="{00000000-0005-0000-0000-000004010000}"/>
    <cellStyle name="쉼표 [0] 2 2 2 3 5" xfId="262" xr:uid="{00000000-0005-0000-0000-000005010000}"/>
    <cellStyle name="쉼표 [0] 2 2 2 3 5 2" xfId="263" xr:uid="{00000000-0005-0000-0000-000006010000}"/>
    <cellStyle name="쉼표 [0] 2 2 2 3 6" xfId="264" xr:uid="{00000000-0005-0000-0000-000007010000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3" xfId="270" xr:uid="{00000000-0005-0000-0000-00000D010000}"/>
    <cellStyle name="쉼표 [0] 2 2 2 4 2 3" xfId="271" xr:uid="{00000000-0005-0000-0000-00000E010000}"/>
    <cellStyle name="쉼표 [0] 2 2 2 4 2 3 2" xfId="272" xr:uid="{00000000-0005-0000-0000-00000F010000}"/>
    <cellStyle name="쉼표 [0] 2 2 2 4 2 4" xfId="273" xr:uid="{00000000-0005-0000-0000-000010010000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3" xfId="277" xr:uid="{00000000-0005-0000-0000-000014010000}"/>
    <cellStyle name="쉼표 [0] 2 2 2 4 4" xfId="278" xr:uid="{00000000-0005-0000-0000-000015010000}"/>
    <cellStyle name="쉼표 [0] 2 2 2 4 4 2" xfId="279" xr:uid="{00000000-0005-0000-0000-000016010000}"/>
    <cellStyle name="쉼표 [0] 2 2 2 4 5" xfId="280" xr:uid="{00000000-0005-0000-0000-000017010000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3" xfId="285" xr:uid="{00000000-0005-0000-0000-00001C010000}"/>
    <cellStyle name="쉼표 [0] 2 2 2 5 3" xfId="286" xr:uid="{00000000-0005-0000-0000-00001D010000}"/>
    <cellStyle name="쉼표 [0] 2 2 2 5 3 2" xfId="287" xr:uid="{00000000-0005-0000-0000-00001E010000}"/>
    <cellStyle name="쉼표 [0] 2 2 2 5 4" xfId="288" xr:uid="{00000000-0005-0000-0000-00001F010000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3" xfId="292" xr:uid="{00000000-0005-0000-0000-000023010000}"/>
    <cellStyle name="쉼표 [0] 2 2 2 7" xfId="293" xr:uid="{00000000-0005-0000-0000-000024010000}"/>
    <cellStyle name="쉼표 [0] 2 2 2 7 2" xfId="294" xr:uid="{00000000-0005-0000-0000-000025010000}"/>
    <cellStyle name="쉼표 [0] 2 2 2 8" xfId="295" xr:uid="{00000000-0005-0000-0000-000026010000}"/>
    <cellStyle name="쉼표 [0] 2 2 3" xfId="296" xr:uid="{00000000-0005-0000-0000-000027010000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3" xfId="303" xr:uid="{00000000-0005-0000-0000-00002E010000}"/>
    <cellStyle name="쉼표 [0] 2 2 3 2 2 2 3" xfId="304" xr:uid="{00000000-0005-0000-0000-00002F010000}"/>
    <cellStyle name="쉼표 [0] 2 2 3 2 2 2 3 2" xfId="305" xr:uid="{00000000-0005-0000-0000-000030010000}"/>
    <cellStyle name="쉼표 [0] 2 2 3 2 2 2 4" xfId="306" xr:uid="{00000000-0005-0000-0000-000031010000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3" xfId="310" xr:uid="{00000000-0005-0000-0000-000035010000}"/>
    <cellStyle name="쉼표 [0] 2 2 3 2 2 4" xfId="311" xr:uid="{00000000-0005-0000-0000-000036010000}"/>
    <cellStyle name="쉼표 [0] 2 2 3 2 2 4 2" xfId="312" xr:uid="{00000000-0005-0000-0000-000037010000}"/>
    <cellStyle name="쉼표 [0] 2 2 3 2 2 5" xfId="313" xr:uid="{00000000-0005-0000-0000-000038010000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3" xfId="318" xr:uid="{00000000-0005-0000-0000-00003D010000}"/>
    <cellStyle name="쉼표 [0] 2 2 3 2 3 3" xfId="319" xr:uid="{00000000-0005-0000-0000-00003E010000}"/>
    <cellStyle name="쉼표 [0] 2 2 3 2 3 3 2" xfId="320" xr:uid="{00000000-0005-0000-0000-00003F010000}"/>
    <cellStyle name="쉼표 [0] 2 2 3 2 3 4" xfId="321" xr:uid="{00000000-0005-0000-0000-000040010000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3" xfId="325" xr:uid="{00000000-0005-0000-0000-000044010000}"/>
    <cellStyle name="쉼표 [0] 2 2 3 2 5" xfId="326" xr:uid="{00000000-0005-0000-0000-000045010000}"/>
    <cellStyle name="쉼표 [0] 2 2 3 2 5 2" xfId="327" xr:uid="{00000000-0005-0000-0000-000046010000}"/>
    <cellStyle name="쉼표 [0] 2 2 3 2 6" xfId="328" xr:uid="{00000000-0005-0000-0000-000047010000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3" xfId="334" xr:uid="{00000000-0005-0000-0000-00004D010000}"/>
    <cellStyle name="쉼표 [0] 2 2 3 3 2 3" xfId="335" xr:uid="{00000000-0005-0000-0000-00004E010000}"/>
    <cellStyle name="쉼표 [0] 2 2 3 3 2 3 2" xfId="336" xr:uid="{00000000-0005-0000-0000-00004F010000}"/>
    <cellStyle name="쉼표 [0] 2 2 3 3 2 4" xfId="337" xr:uid="{00000000-0005-0000-0000-000050010000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3" xfId="341" xr:uid="{00000000-0005-0000-0000-000054010000}"/>
    <cellStyle name="쉼표 [0] 2 2 3 3 4" xfId="342" xr:uid="{00000000-0005-0000-0000-000055010000}"/>
    <cellStyle name="쉼표 [0] 2 2 3 3 4 2" xfId="343" xr:uid="{00000000-0005-0000-0000-000056010000}"/>
    <cellStyle name="쉼표 [0] 2 2 3 3 5" xfId="344" xr:uid="{00000000-0005-0000-0000-000057010000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3" xfId="349" xr:uid="{00000000-0005-0000-0000-00005C010000}"/>
    <cellStyle name="쉼표 [0] 2 2 3 4 3" xfId="350" xr:uid="{00000000-0005-0000-0000-00005D010000}"/>
    <cellStyle name="쉼표 [0] 2 2 3 4 3 2" xfId="351" xr:uid="{00000000-0005-0000-0000-00005E010000}"/>
    <cellStyle name="쉼표 [0] 2 2 3 4 4" xfId="352" xr:uid="{00000000-0005-0000-0000-00005F010000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3" xfId="356" xr:uid="{00000000-0005-0000-0000-000063010000}"/>
    <cellStyle name="쉼표 [0] 2 2 3 6" xfId="357" xr:uid="{00000000-0005-0000-0000-000064010000}"/>
    <cellStyle name="쉼표 [0] 2 2 3 6 2" xfId="358" xr:uid="{00000000-0005-0000-0000-000065010000}"/>
    <cellStyle name="쉼표 [0] 2 2 3 7" xfId="359" xr:uid="{00000000-0005-0000-0000-000066010000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3" xfId="366" xr:uid="{00000000-0005-0000-0000-00006D010000}"/>
    <cellStyle name="쉼표 [0] 2 2 4 2 2 3" xfId="367" xr:uid="{00000000-0005-0000-0000-00006E010000}"/>
    <cellStyle name="쉼표 [0] 2 2 4 2 2 3 2" xfId="368" xr:uid="{00000000-0005-0000-0000-00006F010000}"/>
    <cellStyle name="쉼표 [0] 2 2 4 2 2 4" xfId="369" xr:uid="{00000000-0005-0000-0000-000070010000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3" xfId="373" xr:uid="{00000000-0005-0000-0000-000074010000}"/>
    <cellStyle name="쉼표 [0] 2 2 4 2 4" xfId="374" xr:uid="{00000000-0005-0000-0000-000075010000}"/>
    <cellStyle name="쉼표 [0] 2 2 4 2 4 2" xfId="375" xr:uid="{00000000-0005-0000-0000-000076010000}"/>
    <cellStyle name="쉼표 [0] 2 2 4 2 5" xfId="376" xr:uid="{00000000-0005-0000-0000-000077010000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3" xfId="381" xr:uid="{00000000-0005-0000-0000-00007C010000}"/>
    <cellStyle name="쉼표 [0] 2 2 4 3 3" xfId="382" xr:uid="{00000000-0005-0000-0000-00007D010000}"/>
    <cellStyle name="쉼표 [0] 2 2 4 3 3 2" xfId="383" xr:uid="{00000000-0005-0000-0000-00007E010000}"/>
    <cellStyle name="쉼표 [0] 2 2 4 3 4" xfId="384" xr:uid="{00000000-0005-0000-0000-00007F010000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3" xfId="388" xr:uid="{00000000-0005-0000-0000-000083010000}"/>
    <cellStyle name="쉼표 [0] 2 2 4 5" xfId="389" xr:uid="{00000000-0005-0000-0000-000084010000}"/>
    <cellStyle name="쉼표 [0] 2 2 4 5 2" xfId="390" xr:uid="{00000000-0005-0000-0000-000085010000}"/>
    <cellStyle name="쉼표 [0] 2 2 4 6" xfId="391" xr:uid="{00000000-0005-0000-0000-000086010000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3" xfId="397" xr:uid="{00000000-0005-0000-0000-00008C010000}"/>
    <cellStyle name="쉼표 [0] 2 2 5 2 3" xfId="398" xr:uid="{00000000-0005-0000-0000-00008D010000}"/>
    <cellStyle name="쉼표 [0] 2 2 5 2 3 2" xfId="399" xr:uid="{00000000-0005-0000-0000-00008E010000}"/>
    <cellStyle name="쉼표 [0] 2 2 5 2 4" xfId="400" xr:uid="{00000000-0005-0000-0000-00008F010000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3" xfId="404" xr:uid="{00000000-0005-0000-0000-000093010000}"/>
    <cellStyle name="쉼표 [0] 2 2 5 4" xfId="405" xr:uid="{00000000-0005-0000-0000-000094010000}"/>
    <cellStyle name="쉼표 [0] 2 2 5 4 2" xfId="406" xr:uid="{00000000-0005-0000-0000-000095010000}"/>
    <cellStyle name="쉼표 [0] 2 2 5 5" xfId="407" xr:uid="{00000000-0005-0000-0000-000096010000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3" xfId="412" xr:uid="{00000000-0005-0000-0000-00009B010000}"/>
    <cellStyle name="쉼표 [0] 2 2 6 3" xfId="413" xr:uid="{00000000-0005-0000-0000-00009C010000}"/>
    <cellStyle name="쉼표 [0] 2 2 6 3 2" xfId="414" xr:uid="{00000000-0005-0000-0000-00009D010000}"/>
    <cellStyle name="쉼표 [0] 2 2 6 4" xfId="415" xr:uid="{00000000-0005-0000-0000-00009E010000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3" xfId="419" xr:uid="{00000000-0005-0000-0000-0000A2010000}"/>
    <cellStyle name="쉼표 [0] 2 2 8" xfId="420" xr:uid="{00000000-0005-0000-0000-0000A3010000}"/>
    <cellStyle name="쉼표 [0] 2 2 8 2" xfId="421" xr:uid="{00000000-0005-0000-0000-0000A4010000}"/>
    <cellStyle name="쉼표 [0] 2 2 9" xfId="422" xr:uid="{00000000-0005-0000-0000-0000A5010000}"/>
    <cellStyle name="쉼표 [0] 2 3" xfId="423" xr:uid="{00000000-0005-0000-0000-0000A6010000}"/>
    <cellStyle name="쉼표 [0] 2 3 2" xfId="424" xr:uid="{00000000-0005-0000-0000-0000A7010000}"/>
    <cellStyle name="쉼표 [0] 2 3 2 2" xfId="425" xr:uid="{00000000-0005-0000-0000-0000A8010000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3" xfId="432" xr:uid="{00000000-0005-0000-0000-0000AF010000}"/>
    <cellStyle name="쉼표 [0] 2 3 2 2 2 2 2 3" xfId="433" xr:uid="{00000000-0005-0000-0000-0000B0010000}"/>
    <cellStyle name="쉼표 [0] 2 3 2 2 2 2 2 3 2" xfId="434" xr:uid="{00000000-0005-0000-0000-0000B1010000}"/>
    <cellStyle name="쉼표 [0] 2 3 2 2 2 2 2 4" xfId="435" xr:uid="{00000000-0005-0000-0000-0000B2010000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3" xfId="439" xr:uid="{00000000-0005-0000-0000-0000B6010000}"/>
    <cellStyle name="쉼표 [0] 2 3 2 2 2 2 4" xfId="440" xr:uid="{00000000-0005-0000-0000-0000B7010000}"/>
    <cellStyle name="쉼표 [0] 2 3 2 2 2 2 4 2" xfId="441" xr:uid="{00000000-0005-0000-0000-0000B8010000}"/>
    <cellStyle name="쉼표 [0] 2 3 2 2 2 2 5" xfId="442" xr:uid="{00000000-0005-0000-0000-0000B9010000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3" xfId="447" xr:uid="{00000000-0005-0000-0000-0000BE010000}"/>
    <cellStyle name="쉼표 [0] 2 3 2 2 2 3 3" xfId="448" xr:uid="{00000000-0005-0000-0000-0000BF010000}"/>
    <cellStyle name="쉼표 [0] 2 3 2 2 2 3 3 2" xfId="449" xr:uid="{00000000-0005-0000-0000-0000C0010000}"/>
    <cellStyle name="쉼표 [0] 2 3 2 2 2 3 4" xfId="450" xr:uid="{00000000-0005-0000-0000-0000C1010000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3" xfId="454" xr:uid="{00000000-0005-0000-0000-0000C5010000}"/>
    <cellStyle name="쉼표 [0] 2 3 2 2 2 5" xfId="455" xr:uid="{00000000-0005-0000-0000-0000C6010000}"/>
    <cellStyle name="쉼표 [0] 2 3 2 2 2 5 2" xfId="456" xr:uid="{00000000-0005-0000-0000-0000C7010000}"/>
    <cellStyle name="쉼표 [0] 2 3 2 2 2 6" xfId="457" xr:uid="{00000000-0005-0000-0000-0000C8010000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3" xfId="463" xr:uid="{00000000-0005-0000-0000-0000CE010000}"/>
    <cellStyle name="쉼표 [0] 2 3 2 2 3 2 3" xfId="464" xr:uid="{00000000-0005-0000-0000-0000CF010000}"/>
    <cellStyle name="쉼표 [0] 2 3 2 2 3 2 3 2" xfId="465" xr:uid="{00000000-0005-0000-0000-0000D0010000}"/>
    <cellStyle name="쉼표 [0] 2 3 2 2 3 2 4" xfId="466" xr:uid="{00000000-0005-0000-0000-0000D1010000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3" xfId="470" xr:uid="{00000000-0005-0000-0000-0000D5010000}"/>
    <cellStyle name="쉼표 [0] 2 3 2 2 3 4" xfId="471" xr:uid="{00000000-0005-0000-0000-0000D6010000}"/>
    <cellStyle name="쉼표 [0] 2 3 2 2 3 4 2" xfId="472" xr:uid="{00000000-0005-0000-0000-0000D7010000}"/>
    <cellStyle name="쉼표 [0] 2 3 2 2 3 5" xfId="473" xr:uid="{00000000-0005-0000-0000-0000D8010000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3" xfId="478" xr:uid="{00000000-0005-0000-0000-0000DD010000}"/>
    <cellStyle name="쉼표 [0] 2 3 2 2 4 3" xfId="479" xr:uid="{00000000-0005-0000-0000-0000DE010000}"/>
    <cellStyle name="쉼표 [0] 2 3 2 2 4 3 2" xfId="480" xr:uid="{00000000-0005-0000-0000-0000DF010000}"/>
    <cellStyle name="쉼표 [0] 2 3 2 2 4 4" xfId="481" xr:uid="{00000000-0005-0000-0000-0000E0010000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3" xfId="485" xr:uid="{00000000-0005-0000-0000-0000E4010000}"/>
    <cellStyle name="쉼표 [0] 2 3 2 2 6" xfId="486" xr:uid="{00000000-0005-0000-0000-0000E5010000}"/>
    <cellStyle name="쉼표 [0] 2 3 2 2 6 2" xfId="487" xr:uid="{00000000-0005-0000-0000-0000E6010000}"/>
    <cellStyle name="쉼표 [0] 2 3 2 2 7" xfId="488" xr:uid="{00000000-0005-0000-0000-0000E7010000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3" xfId="495" xr:uid="{00000000-0005-0000-0000-0000EE010000}"/>
    <cellStyle name="쉼표 [0] 2 3 2 3 2 2 3" xfId="496" xr:uid="{00000000-0005-0000-0000-0000EF010000}"/>
    <cellStyle name="쉼표 [0] 2 3 2 3 2 2 3 2" xfId="497" xr:uid="{00000000-0005-0000-0000-0000F0010000}"/>
    <cellStyle name="쉼표 [0] 2 3 2 3 2 2 4" xfId="498" xr:uid="{00000000-0005-0000-0000-0000F1010000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3" xfId="502" xr:uid="{00000000-0005-0000-0000-0000F5010000}"/>
    <cellStyle name="쉼표 [0] 2 3 2 3 2 4" xfId="503" xr:uid="{00000000-0005-0000-0000-0000F6010000}"/>
    <cellStyle name="쉼표 [0] 2 3 2 3 2 4 2" xfId="504" xr:uid="{00000000-0005-0000-0000-0000F7010000}"/>
    <cellStyle name="쉼표 [0] 2 3 2 3 2 5" xfId="505" xr:uid="{00000000-0005-0000-0000-0000F8010000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3" xfId="510" xr:uid="{00000000-0005-0000-0000-0000FD010000}"/>
    <cellStyle name="쉼표 [0] 2 3 2 3 3 3" xfId="511" xr:uid="{00000000-0005-0000-0000-0000FE010000}"/>
    <cellStyle name="쉼표 [0] 2 3 2 3 3 3 2" xfId="512" xr:uid="{00000000-0005-0000-0000-0000FF010000}"/>
    <cellStyle name="쉼표 [0] 2 3 2 3 3 4" xfId="513" xr:uid="{00000000-0005-0000-0000-000000020000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3" xfId="517" xr:uid="{00000000-0005-0000-0000-000004020000}"/>
    <cellStyle name="쉼표 [0] 2 3 2 3 5" xfId="518" xr:uid="{00000000-0005-0000-0000-000005020000}"/>
    <cellStyle name="쉼표 [0] 2 3 2 3 5 2" xfId="519" xr:uid="{00000000-0005-0000-0000-000006020000}"/>
    <cellStyle name="쉼표 [0] 2 3 2 3 6" xfId="520" xr:uid="{00000000-0005-0000-0000-000007020000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3" xfId="526" xr:uid="{00000000-0005-0000-0000-00000D020000}"/>
    <cellStyle name="쉼표 [0] 2 3 2 4 2 3" xfId="527" xr:uid="{00000000-0005-0000-0000-00000E020000}"/>
    <cellStyle name="쉼표 [0] 2 3 2 4 2 3 2" xfId="528" xr:uid="{00000000-0005-0000-0000-00000F020000}"/>
    <cellStyle name="쉼표 [0] 2 3 2 4 2 4" xfId="529" xr:uid="{00000000-0005-0000-0000-000010020000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3" xfId="533" xr:uid="{00000000-0005-0000-0000-000014020000}"/>
    <cellStyle name="쉼표 [0] 2 3 2 4 4" xfId="534" xr:uid="{00000000-0005-0000-0000-000015020000}"/>
    <cellStyle name="쉼표 [0] 2 3 2 4 4 2" xfId="535" xr:uid="{00000000-0005-0000-0000-000016020000}"/>
    <cellStyle name="쉼표 [0] 2 3 2 4 5" xfId="536" xr:uid="{00000000-0005-0000-0000-000017020000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3" xfId="541" xr:uid="{00000000-0005-0000-0000-00001C020000}"/>
    <cellStyle name="쉼표 [0] 2 3 2 5 3" xfId="542" xr:uid="{00000000-0005-0000-0000-00001D020000}"/>
    <cellStyle name="쉼표 [0] 2 3 2 5 3 2" xfId="543" xr:uid="{00000000-0005-0000-0000-00001E020000}"/>
    <cellStyle name="쉼표 [0] 2 3 2 5 4" xfId="544" xr:uid="{00000000-0005-0000-0000-00001F020000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3" xfId="548" xr:uid="{00000000-0005-0000-0000-000023020000}"/>
    <cellStyle name="쉼표 [0] 2 3 2 7" xfId="549" xr:uid="{00000000-0005-0000-0000-000024020000}"/>
    <cellStyle name="쉼표 [0] 2 3 2 7 2" xfId="550" xr:uid="{00000000-0005-0000-0000-000025020000}"/>
    <cellStyle name="쉼표 [0] 2 3 2 8" xfId="551" xr:uid="{00000000-0005-0000-0000-000026020000}"/>
    <cellStyle name="쉼표 [0] 2 3 3" xfId="552" xr:uid="{00000000-0005-0000-0000-000027020000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3" xfId="559" xr:uid="{00000000-0005-0000-0000-00002E020000}"/>
    <cellStyle name="쉼표 [0] 2 3 3 2 2 2 3" xfId="560" xr:uid="{00000000-0005-0000-0000-00002F020000}"/>
    <cellStyle name="쉼표 [0] 2 3 3 2 2 2 3 2" xfId="561" xr:uid="{00000000-0005-0000-0000-000030020000}"/>
    <cellStyle name="쉼표 [0] 2 3 3 2 2 2 4" xfId="562" xr:uid="{00000000-0005-0000-0000-000031020000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3" xfId="566" xr:uid="{00000000-0005-0000-0000-000035020000}"/>
    <cellStyle name="쉼표 [0] 2 3 3 2 2 4" xfId="567" xr:uid="{00000000-0005-0000-0000-000036020000}"/>
    <cellStyle name="쉼표 [0] 2 3 3 2 2 4 2" xfId="568" xr:uid="{00000000-0005-0000-0000-000037020000}"/>
    <cellStyle name="쉼표 [0] 2 3 3 2 2 5" xfId="569" xr:uid="{00000000-0005-0000-0000-000038020000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3" xfId="574" xr:uid="{00000000-0005-0000-0000-00003D020000}"/>
    <cellStyle name="쉼표 [0] 2 3 3 2 3 3" xfId="575" xr:uid="{00000000-0005-0000-0000-00003E020000}"/>
    <cellStyle name="쉼표 [0] 2 3 3 2 3 3 2" xfId="576" xr:uid="{00000000-0005-0000-0000-00003F020000}"/>
    <cellStyle name="쉼표 [0] 2 3 3 2 3 4" xfId="577" xr:uid="{00000000-0005-0000-0000-000040020000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3" xfId="581" xr:uid="{00000000-0005-0000-0000-000044020000}"/>
    <cellStyle name="쉼표 [0] 2 3 3 2 5" xfId="582" xr:uid="{00000000-0005-0000-0000-000045020000}"/>
    <cellStyle name="쉼표 [0] 2 3 3 2 5 2" xfId="583" xr:uid="{00000000-0005-0000-0000-000046020000}"/>
    <cellStyle name="쉼표 [0] 2 3 3 2 6" xfId="584" xr:uid="{00000000-0005-0000-0000-000047020000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3" xfId="590" xr:uid="{00000000-0005-0000-0000-00004D020000}"/>
    <cellStyle name="쉼표 [0] 2 3 3 3 2 3" xfId="591" xr:uid="{00000000-0005-0000-0000-00004E020000}"/>
    <cellStyle name="쉼표 [0] 2 3 3 3 2 3 2" xfId="592" xr:uid="{00000000-0005-0000-0000-00004F020000}"/>
    <cellStyle name="쉼표 [0] 2 3 3 3 2 4" xfId="593" xr:uid="{00000000-0005-0000-0000-000050020000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3" xfId="597" xr:uid="{00000000-0005-0000-0000-000054020000}"/>
    <cellStyle name="쉼표 [0] 2 3 3 3 4" xfId="598" xr:uid="{00000000-0005-0000-0000-000055020000}"/>
    <cellStyle name="쉼표 [0] 2 3 3 3 4 2" xfId="599" xr:uid="{00000000-0005-0000-0000-000056020000}"/>
    <cellStyle name="쉼표 [0] 2 3 3 3 5" xfId="600" xr:uid="{00000000-0005-0000-0000-000057020000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3" xfId="605" xr:uid="{00000000-0005-0000-0000-00005C020000}"/>
    <cellStyle name="쉼표 [0] 2 3 3 4 3" xfId="606" xr:uid="{00000000-0005-0000-0000-00005D020000}"/>
    <cellStyle name="쉼표 [0] 2 3 3 4 3 2" xfId="607" xr:uid="{00000000-0005-0000-0000-00005E020000}"/>
    <cellStyle name="쉼표 [0] 2 3 3 4 4" xfId="608" xr:uid="{00000000-0005-0000-0000-00005F020000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3" xfId="612" xr:uid="{00000000-0005-0000-0000-000063020000}"/>
    <cellStyle name="쉼표 [0] 2 3 3 6" xfId="613" xr:uid="{00000000-0005-0000-0000-000064020000}"/>
    <cellStyle name="쉼표 [0] 2 3 3 6 2" xfId="614" xr:uid="{00000000-0005-0000-0000-000065020000}"/>
    <cellStyle name="쉼표 [0] 2 3 3 7" xfId="615" xr:uid="{00000000-0005-0000-0000-000066020000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3" xfId="622" xr:uid="{00000000-0005-0000-0000-00006D020000}"/>
    <cellStyle name="쉼표 [0] 2 3 4 2 2 3" xfId="623" xr:uid="{00000000-0005-0000-0000-00006E020000}"/>
    <cellStyle name="쉼표 [0] 2 3 4 2 2 3 2" xfId="624" xr:uid="{00000000-0005-0000-0000-00006F020000}"/>
    <cellStyle name="쉼표 [0] 2 3 4 2 2 4" xfId="625" xr:uid="{00000000-0005-0000-0000-000070020000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3" xfId="629" xr:uid="{00000000-0005-0000-0000-000074020000}"/>
    <cellStyle name="쉼표 [0] 2 3 4 2 4" xfId="630" xr:uid="{00000000-0005-0000-0000-000075020000}"/>
    <cellStyle name="쉼표 [0] 2 3 4 2 4 2" xfId="631" xr:uid="{00000000-0005-0000-0000-000076020000}"/>
    <cellStyle name="쉼표 [0] 2 3 4 2 5" xfId="632" xr:uid="{00000000-0005-0000-0000-000077020000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3" xfId="637" xr:uid="{00000000-0005-0000-0000-00007C020000}"/>
    <cellStyle name="쉼표 [0] 2 3 4 3 3" xfId="638" xr:uid="{00000000-0005-0000-0000-00007D020000}"/>
    <cellStyle name="쉼표 [0] 2 3 4 3 3 2" xfId="639" xr:uid="{00000000-0005-0000-0000-00007E020000}"/>
    <cellStyle name="쉼표 [0] 2 3 4 3 4" xfId="640" xr:uid="{00000000-0005-0000-0000-00007F020000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3" xfId="644" xr:uid="{00000000-0005-0000-0000-000083020000}"/>
    <cellStyle name="쉼표 [0] 2 3 4 5" xfId="645" xr:uid="{00000000-0005-0000-0000-000084020000}"/>
    <cellStyle name="쉼표 [0] 2 3 4 5 2" xfId="646" xr:uid="{00000000-0005-0000-0000-000085020000}"/>
    <cellStyle name="쉼표 [0] 2 3 4 6" xfId="647" xr:uid="{00000000-0005-0000-0000-000086020000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3" xfId="653" xr:uid="{00000000-0005-0000-0000-00008C020000}"/>
    <cellStyle name="쉼표 [0] 2 3 5 2 3" xfId="654" xr:uid="{00000000-0005-0000-0000-00008D020000}"/>
    <cellStyle name="쉼표 [0] 2 3 5 2 3 2" xfId="655" xr:uid="{00000000-0005-0000-0000-00008E020000}"/>
    <cellStyle name="쉼표 [0] 2 3 5 2 4" xfId="656" xr:uid="{00000000-0005-0000-0000-00008F020000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3" xfId="660" xr:uid="{00000000-0005-0000-0000-000093020000}"/>
    <cellStyle name="쉼표 [0] 2 3 5 4" xfId="661" xr:uid="{00000000-0005-0000-0000-000094020000}"/>
    <cellStyle name="쉼표 [0] 2 3 5 4 2" xfId="662" xr:uid="{00000000-0005-0000-0000-000095020000}"/>
    <cellStyle name="쉼표 [0] 2 3 5 5" xfId="663" xr:uid="{00000000-0005-0000-0000-000096020000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3" xfId="668" xr:uid="{00000000-0005-0000-0000-00009B020000}"/>
    <cellStyle name="쉼표 [0] 2 3 6 3" xfId="669" xr:uid="{00000000-0005-0000-0000-00009C020000}"/>
    <cellStyle name="쉼표 [0] 2 3 6 3 2" xfId="670" xr:uid="{00000000-0005-0000-0000-00009D020000}"/>
    <cellStyle name="쉼표 [0] 2 3 6 4" xfId="671" xr:uid="{00000000-0005-0000-0000-00009E020000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3" xfId="675" xr:uid="{00000000-0005-0000-0000-0000A2020000}"/>
    <cellStyle name="쉼표 [0] 2 3 8" xfId="676" xr:uid="{00000000-0005-0000-0000-0000A3020000}"/>
    <cellStyle name="쉼표 [0] 2 3 8 2" xfId="677" xr:uid="{00000000-0005-0000-0000-0000A4020000}"/>
    <cellStyle name="쉼표 [0] 2 3 9" xfId="678" xr:uid="{00000000-0005-0000-0000-0000A5020000}"/>
    <cellStyle name="쉼표 [0] 2 4" xfId="679" xr:uid="{00000000-0005-0000-0000-0000A6020000}"/>
    <cellStyle name="쉼표 [0] 2 4 2" xfId="680" xr:uid="{00000000-0005-0000-0000-0000A7020000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3" xfId="687" xr:uid="{00000000-0005-0000-0000-0000AE020000}"/>
    <cellStyle name="쉼표 [0] 2 4 2 2 2 2 3" xfId="688" xr:uid="{00000000-0005-0000-0000-0000AF020000}"/>
    <cellStyle name="쉼표 [0] 2 4 2 2 2 2 3 2" xfId="689" xr:uid="{00000000-0005-0000-0000-0000B0020000}"/>
    <cellStyle name="쉼표 [0] 2 4 2 2 2 2 4" xfId="690" xr:uid="{00000000-0005-0000-0000-0000B1020000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3" xfId="694" xr:uid="{00000000-0005-0000-0000-0000B5020000}"/>
    <cellStyle name="쉼표 [0] 2 4 2 2 2 4" xfId="695" xr:uid="{00000000-0005-0000-0000-0000B6020000}"/>
    <cellStyle name="쉼표 [0] 2 4 2 2 2 4 2" xfId="696" xr:uid="{00000000-0005-0000-0000-0000B7020000}"/>
    <cellStyle name="쉼표 [0] 2 4 2 2 2 5" xfId="697" xr:uid="{00000000-0005-0000-0000-0000B8020000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3" xfId="702" xr:uid="{00000000-0005-0000-0000-0000BD020000}"/>
    <cellStyle name="쉼표 [0] 2 4 2 2 3 3" xfId="703" xr:uid="{00000000-0005-0000-0000-0000BE020000}"/>
    <cellStyle name="쉼표 [0] 2 4 2 2 3 3 2" xfId="704" xr:uid="{00000000-0005-0000-0000-0000BF020000}"/>
    <cellStyle name="쉼표 [0] 2 4 2 2 3 4" xfId="705" xr:uid="{00000000-0005-0000-0000-0000C0020000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3" xfId="709" xr:uid="{00000000-0005-0000-0000-0000C4020000}"/>
    <cellStyle name="쉼표 [0] 2 4 2 2 5" xfId="710" xr:uid="{00000000-0005-0000-0000-0000C5020000}"/>
    <cellStyle name="쉼표 [0] 2 4 2 2 5 2" xfId="711" xr:uid="{00000000-0005-0000-0000-0000C6020000}"/>
    <cellStyle name="쉼표 [0] 2 4 2 2 6" xfId="712" xr:uid="{00000000-0005-0000-0000-0000C7020000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3" xfId="718" xr:uid="{00000000-0005-0000-0000-0000CD020000}"/>
    <cellStyle name="쉼표 [0] 2 4 2 3 2 3" xfId="719" xr:uid="{00000000-0005-0000-0000-0000CE020000}"/>
    <cellStyle name="쉼표 [0] 2 4 2 3 2 3 2" xfId="720" xr:uid="{00000000-0005-0000-0000-0000CF020000}"/>
    <cellStyle name="쉼표 [0] 2 4 2 3 2 4" xfId="721" xr:uid="{00000000-0005-0000-0000-0000D0020000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3" xfId="725" xr:uid="{00000000-0005-0000-0000-0000D4020000}"/>
    <cellStyle name="쉼표 [0] 2 4 2 3 4" xfId="726" xr:uid="{00000000-0005-0000-0000-0000D5020000}"/>
    <cellStyle name="쉼표 [0] 2 4 2 3 4 2" xfId="727" xr:uid="{00000000-0005-0000-0000-0000D6020000}"/>
    <cellStyle name="쉼표 [0] 2 4 2 3 5" xfId="728" xr:uid="{00000000-0005-0000-0000-0000D7020000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3" xfId="733" xr:uid="{00000000-0005-0000-0000-0000DC020000}"/>
    <cellStyle name="쉼표 [0] 2 4 2 4 3" xfId="734" xr:uid="{00000000-0005-0000-0000-0000DD020000}"/>
    <cellStyle name="쉼표 [0] 2 4 2 4 3 2" xfId="735" xr:uid="{00000000-0005-0000-0000-0000DE020000}"/>
    <cellStyle name="쉼표 [0] 2 4 2 4 4" xfId="736" xr:uid="{00000000-0005-0000-0000-0000DF020000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3" xfId="740" xr:uid="{00000000-0005-0000-0000-0000E3020000}"/>
    <cellStyle name="쉼표 [0] 2 4 2 6" xfId="741" xr:uid="{00000000-0005-0000-0000-0000E4020000}"/>
    <cellStyle name="쉼표 [0] 2 4 2 6 2" xfId="742" xr:uid="{00000000-0005-0000-0000-0000E5020000}"/>
    <cellStyle name="쉼표 [0] 2 4 2 7" xfId="743" xr:uid="{00000000-0005-0000-0000-0000E6020000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3" xfId="750" xr:uid="{00000000-0005-0000-0000-0000ED020000}"/>
    <cellStyle name="쉼표 [0] 2 4 3 2 2 3" xfId="751" xr:uid="{00000000-0005-0000-0000-0000EE020000}"/>
    <cellStyle name="쉼표 [0] 2 4 3 2 2 3 2" xfId="752" xr:uid="{00000000-0005-0000-0000-0000EF020000}"/>
    <cellStyle name="쉼표 [0] 2 4 3 2 2 4" xfId="753" xr:uid="{00000000-0005-0000-0000-0000F0020000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3" xfId="757" xr:uid="{00000000-0005-0000-0000-0000F4020000}"/>
    <cellStyle name="쉼표 [0] 2 4 3 2 4" xfId="758" xr:uid="{00000000-0005-0000-0000-0000F5020000}"/>
    <cellStyle name="쉼표 [0] 2 4 3 2 4 2" xfId="759" xr:uid="{00000000-0005-0000-0000-0000F6020000}"/>
    <cellStyle name="쉼표 [0] 2 4 3 2 5" xfId="760" xr:uid="{00000000-0005-0000-0000-0000F7020000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3" xfId="765" xr:uid="{00000000-0005-0000-0000-0000FC020000}"/>
    <cellStyle name="쉼표 [0] 2 4 3 3 3" xfId="766" xr:uid="{00000000-0005-0000-0000-0000FD020000}"/>
    <cellStyle name="쉼표 [0] 2 4 3 3 3 2" xfId="767" xr:uid="{00000000-0005-0000-0000-0000FE020000}"/>
    <cellStyle name="쉼표 [0] 2 4 3 3 4" xfId="768" xr:uid="{00000000-0005-0000-0000-0000FF020000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3" xfId="772" xr:uid="{00000000-0005-0000-0000-000003030000}"/>
    <cellStyle name="쉼표 [0] 2 4 3 5" xfId="773" xr:uid="{00000000-0005-0000-0000-000004030000}"/>
    <cellStyle name="쉼표 [0] 2 4 3 5 2" xfId="774" xr:uid="{00000000-0005-0000-0000-000005030000}"/>
    <cellStyle name="쉼표 [0] 2 4 3 6" xfId="775" xr:uid="{00000000-0005-0000-0000-000006030000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3" xfId="781" xr:uid="{00000000-0005-0000-0000-00000C030000}"/>
    <cellStyle name="쉼표 [0] 2 4 4 2 3" xfId="782" xr:uid="{00000000-0005-0000-0000-00000D030000}"/>
    <cellStyle name="쉼표 [0] 2 4 4 2 3 2" xfId="783" xr:uid="{00000000-0005-0000-0000-00000E030000}"/>
    <cellStyle name="쉼표 [0] 2 4 4 2 4" xfId="784" xr:uid="{00000000-0005-0000-0000-00000F030000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3" xfId="788" xr:uid="{00000000-0005-0000-0000-000013030000}"/>
    <cellStyle name="쉼표 [0] 2 4 4 4" xfId="789" xr:uid="{00000000-0005-0000-0000-000014030000}"/>
    <cellStyle name="쉼표 [0] 2 4 4 4 2" xfId="790" xr:uid="{00000000-0005-0000-0000-000015030000}"/>
    <cellStyle name="쉼표 [0] 2 4 4 5" xfId="791" xr:uid="{00000000-0005-0000-0000-000016030000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3" xfId="796" xr:uid="{00000000-0005-0000-0000-00001B030000}"/>
    <cellStyle name="쉼표 [0] 2 4 5 3" xfId="797" xr:uid="{00000000-0005-0000-0000-00001C030000}"/>
    <cellStyle name="쉼표 [0] 2 4 5 3 2" xfId="798" xr:uid="{00000000-0005-0000-0000-00001D030000}"/>
    <cellStyle name="쉼표 [0] 2 4 5 4" xfId="799" xr:uid="{00000000-0005-0000-0000-00001E030000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3" xfId="803" xr:uid="{00000000-0005-0000-0000-000022030000}"/>
    <cellStyle name="쉼표 [0] 2 4 7" xfId="804" xr:uid="{00000000-0005-0000-0000-000023030000}"/>
    <cellStyle name="쉼표 [0] 2 4 7 2" xfId="805" xr:uid="{00000000-0005-0000-0000-000024030000}"/>
    <cellStyle name="쉼표 [0] 2 4 8" xfId="806" xr:uid="{00000000-0005-0000-0000-000025030000}"/>
    <cellStyle name="쉼표 [0] 2 5" xfId="807" xr:uid="{00000000-0005-0000-0000-000026030000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3" xfId="814" xr:uid="{00000000-0005-0000-0000-00002D030000}"/>
    <cellStyle name="쉼표 [0] 2 5 2 2 2 3" xfId="815" xr:uid="{00000000-0005-0000-0000-00002E030000}"/>
    <cellStyle name="쉼표 [0] 2 5 2 2 2 3 2" xfId="816" xr:uid="{00000000-0005-0000-0000-00002F030000}"/>
    <cellStyle name="쉼표 [0] 2 5 2 2 2 4" xfId="817" xr:uid="{00000000-0005-0000-0000-000030030000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3" xfId="821" xr:uid="{00000000-0005-0000-0000-000034030000}"/>
    <cellStyle name="쉼표 [0] 2 5 2 2 4" xfId="822" xr:uid="{00000000-0005-0000-0000-000035030000}"/>
    <cellStyle name="쉼표 [0] 2 5 2 2 4 2" xfId="823" xr:uid="{00000000-0005-0000-0000-000036030000}"/>
    <cellStyle name="쉼표 [0] 2 5 2 2 5" xfId="824" xr:uid="{00000000-0005-0000-0000-000037030000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3" xfId="829" xr:uid="{00000000-0005-0000-0000-00003C030000}"/>
    <cellStyle name="쉼표 [0] 2 5 2 3 3" xfId="830" xr:uid="{00000000-0005-0000-0000-00003D030000}"/>
    <cellStyle name="쉼표 [0] 2 5 2 3 3 2" xfId="831" xr:uid="{00000000-0005-0000-0000-00003E030000}"/>
    <cellStyle name="쉼표 [0] 2 5 2 3 4" xfId="832" xr:uid="{00000000-0005-0000-0000-00003F030000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3" xfId="836" xr:uid="{00000000-0005-0000-0000-000043030000}"/>
    <cellStyle name="쉼표 [0] 2 5 2 5" xfId="837" xr:uid="{00000000-0005-0000-0000-000044030000}"/>
    <cellStyle name="쉼표 [0] 2 5 2 5 2" xfId="838" xr:uid="{00000000-0005-0000-0000-000045030000}"/>
    <cellStyle name="쉼표 [0] 2 5 2 6" xfId="839" xr:uid="{00000000-0005-0000-0000-000046030000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3" xfId="845" xr:uid="{00000000-0005-0000-0000-00004C030000}"/>
    <cellStyle name="쉼표 [0] 2 5 3 2 3" xfId="846" xr:uid="{00000000-0005-0000-0000-00004D030000}"/>
    <cellStyle name="쉼표 [0] 2 5 3 2 3 2" xfId="847" xr:uid="{00000000-0005-0000-0000-00004E030000}"/>
    <cellStyle name="쉼표 [0] 2 5 3 2 4" xfId="848" xr:uid="{00000000-0005-0000-0000-00004F030000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3" xfId="852" xr:uid="{00000000-0005-0000-0000-000053030000}"/>
    <cellStyle name="쉼표 [0] 2 5 3 4" xfId="853" xr:uid="{00000000-0005-0000-0000-000054030000}"/>
    <cellStyle name="쉼표 [0] 2 5 3 4 2" xfId="854" xr:uid="{00000000-0005-0000-0000-000055030000}"/>
    <cellStyle name="쉼표 [0] 2 5 3 5" xfId="855" xr:uid="{00000000-0005-0000-0000-000056030000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3" xfId="860" xr:uid="{00000000-0005-0000-0000-00005B030000}"/>
    <cellStyle name="쉼표 [0] 2 5 4 3" xfId="861" xr:uid="{00000000-0005-0000-0000-00005C030000}"/>
    <cellStyle name="쉼표 [0] 2 5 4 3 2" xfId="862" xr:uid="{00000000-0005-0000-0000-00005D030000}"/>
    <cellStyle name="쉼표 [0] 2 5 4 4" xfId="863" xr:uid="{00000000-0005-0000-0000-00005E030000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3" xfId="867" xr:uid="{00000000-0005-0000-0000-000062030000}"/>
    <cellStyle name="쉼표 [0] 2 5 6" xfId="868" xr:uid="{00000000-0005-0000-0000-000063030000}"/>
    <cellStyle name="쉼표 [0] 2 5 6 2" xfId="869" xr:uid="{00000000-0005-0000-0000-000064030000}"/>
    <cellStyle name="쉼표 [0] 2 5 7" xfId="870" xr:uid="{00000000-0005-0000-0000-000065030000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3" xfId="877" xr:uid="{00000000-0005-0000-0000-00006C030000}"/>
    <cellStyle name="쉼표 [0] 2 6 2 2 3" xfId="878" xr:uid="{00000000-0005-0000-0000-00006D030000}"/>
    <cellStyle name="쉼표 [0] 2 6 2 2 3 2" xfId="879" xr:uid="{00000000-0005-0000-0000-00006E030000}"/>
    <cellStyle name="쉼표 [0] 2 6 2 2 4" xfId="880" xr:uid="{00000000-0005-0000-0000-00006F030000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3" xfId="884" xr:uid="{00000000-0005-0000-0000-000073030000}"/>
    <cellStyle name="쉼표 [0] 2 6 2 4" xfId="885" xr:uid="{00000000-0005-0000-0000-000074030000}"/>
    <cellStyle name="쉼표 [0] 2 6 2 4 2" xfId="886" xr:uid="{00000000-0005-0000-0000-000075030000}"/>
    <cellStyle name="쉼표 [0] 2 6 2 5" xfId="887" xr:uid="{00000000-0005-0000-0000-000076030000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3" xfId="892" xr:uid="{00000000-0005-0000-0000-00007B030000}"/>
    <cellStyle name="쉼표 [0] 2 6 3 3" xfId="893" xr:uid="{00000000-0005-0000-0000-00007C030000}"/>
    <cellStyle name="쉼표 [0] 2 6 3 3 2" xfId="894" xr:uid="{00000000-0005-0000-0000-00007D030000}"/>
    <cellStyle name="쉼표 [0] 2 6 3 4" xfId="895" xr:uid="{00000000-0005-0000-0000-00007E030000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3" xfId="899" xr:uid="{00000000-0005-0000-0000-000082030000}"/>
    <cellStyle name="쉼표 [0] 2 6 5" xfId="900" xr:uid="{00000000-0005-0000-0000-000083030000}"/>
    <cellStyle name="쉼표 [0] 2 6 5 2" xfId="901" xr:uid="{00000000-0005-0000-0000-000084030000}"/>
    <cellStyle name="쉼표 [0] 2 6 6" xfId="902" xr:uid="{00000000-0005-0000-0000-000085030000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3" xfId="908" xr:uid="{00000000-0005-0000-0000-00008B030000}"/>
    <cellStyle name="쉼표 [0] 2 7 2 3" xfId="909" xr:uid="{00000000-0005-0000-0000-00008C030000}"/>
    <cellStyle name="쉼표 [0] 2 7 2 3 2" xfId="910" xr:uid="{00000000-0005-0000-0000-00008D030000}"/>
    <cellStyle name="쉼표 [0] 2 7 2 4" xfId="911" xr:uid="{00000000-0005-0000-0000-00008E030000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3" xfId="915" xr:uid="{00000000-0005-0000-0000-000092030000}"/>
    <cellStyle name="쉼표 [0] 2 7 4" xfId="916" xr:uid="{00000000-0005-0000-0000-000093030000}"/>
    <cellStyle name="쉼표 [0] 2 7 4 2" xfId="917" xr:uid="{00000000-0005-0000-0000-000094030000}"/>
    <cellStyle name="쉼표 [0] 2 7 5" xfId="918" xr:uid="{00000000-0005-0000-0000-000095030000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3" xfId="923" xr:uid="{00000000-0005-0000-0000-00009A030000}"/>
    <cellStyle name="쉼표 [0] 2 8 3" xfId="924" xr:uid="{00000000-0005-0000-0000-00009B030000}"/>
    <cellStyle name="쉼표 [0] 2 8 3 2" xfId="925" xr:uid="{00000000-0005-0000-0000-00009C030000}"/>
    <cellStyle name="쉼표 [0] 2 8 4" xfId="926" xr:uid="{00000000-0005-0000-0000-00009D030000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3" xfId="930" xr:uid="{00000000-0005-0000-0000-0000A1030000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1" xfId="934" xr:uid="{00000000-0005-0000-0000-0000A5030000}"/>
    <cellStyle name="쉼표 [0] 3 12" xfId="2534" xr:uid="{725236B0-462C-4A25-BCB0-6FBE129BDA73}"/>
    <cellStyle name="쉼표 [0] 3 2" xfId="935" xr:uid="{00000000-0005-0000-0000-0000A6030000}"/>
    <cellStyle name="쉼표 [0] 3 2 2" xfId="936" xr:uid="{00000000-0005-0000-0000-0000A7030000}"/>
    <cellStyle name="쉼표 [0] 3 2 2 2" xfId="937" xr:uid="{00000000-0005-0000-0000-0000A8030000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3" xfId="944" xr:uid="{00000000-0005-0000-0000-0000AF030000}"/>
    <cellStyle name="쉼표 [0] 3 2 2 2 2 2 2 3" xfId="945" xr:uid="{00000000-0005-0000-0000-0000B0030000}"/>
    <cellStyle name="쉼표 [0] 3 2 2 2 2 2 2 3 2" xfId="946" xr:uid="{00000000-0005-0000-0000-0000B1030000}"/>
    <cellStyle name="쉼표 [0] 3 2 2 2 2 2 2 4" xfId="947" xr:uid="{00000000-0005-0000-0000-0000B2030000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3" xfId="951" xr:uid="{00000000-0005-0000-0000-0000B6030000}"/>
    <cellStyle name="쉼표 [0] 3 2 2 2 2 2 4" xfId="952" xr:uid="{00000000-0005-0000-0000-0000B7030000}"/>
    <cellStyle name="쉼표 [0] 3 2 2 2 2 2 4 2" xfId="953" xr:uid="{00000000-0005-0000-0000-0000B8030000}"/>
    <cellStyle name="쉼표 [0] 3 2 2 2 2 2 5" xfId="954" xr:uid="{00000000-0005-0000-0000-0000B9030000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3" xfId="959" xr:uid="{00000000-0005-0000-0000-0000BE030000}"/>
    <cellStyle name="쉼표 [0] 3 2 2 2 2 3 3" xfId="960" xr:uid="{00000000-0005-0000-0000-0000BF030000}"/>
    <cellStyle name="쉼표 [0] 3 2 2 2 2 3 3 2" xfId="961" xr:uid="{00000000-0005-0000-0000-0000C0030000}"/>
    <cellStyle name="쉼표 [0] 3 2 2 2 2 3 4" xfId="962" xr:uid="{00000000-0005-0000-0000-0000C1030000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3" xfId="966" xr:uid="{00000000-0005-0000-0000-0000C5030000}"/>
    <cellStyle name="쉼표 [0] 3 2 2 2 2 5" xfId="967" xr:uid="{00000000-0005-0000-0000-0000C6030000}"/>
    <cellStyle name="쉼표 [0] 3 2 2 2 2 5 2" xfId="968" xr:uid="{00000000-0005-0000-0000-0000C7030000}"/>
    <cellStyle name="쉼표 [0] 3 2 2 2 2 6" xfId="969" xr:uid="{00000000-0005-0000-0000-0000C8030000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3" xfId="975" xr:uid="{00000000-0005-0000-0000-0000CE030000}"/>
    <cellStyle name="쉼표 [0] 3 2 2 2 3 2 3" xfId="976" xr:uid="{00000000-0005-0000-0000-0000CF030000}"/>
    <cellStyle name="쉼표 [0] 3 2 2 2 3 2 3 2" xfId="977" xr:uid="{00000000-0005-0000-0000-0000D0030000}"/>
    <cellStyle name="쉼표 [0] 3 2 2 2 3 2 4" xfId="978" xr:uid="{00000000-0005-0000-0000-0000D1030000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3" xfId="982" xr:uid="{00000000-0005-0000-0000-0000D5030000}"/>
    <cellStyle name="쉼표 [0] 3 2 2 2 3 4" xfId="983" xr:uid="{00000000-0005-0000-0000-0000D6030000}"/>
    <cellStyle name="쉼표 [0] 3 2 2 2 3 4 2" xfId="984" xr:uid="{00000000-0005-0000-0000-0000D7030000}"/>
    <cellStyle name="쉼표 [0] 3 2 2 2 3 5" xfId="985" xr:uid="{00000000-0005-0000-0000-0000D8030000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3" xfId="990" xr:uid="{00000000-0005-0000-0000-0000DD030000}"/>
    <cellStyle name="쉼표 [0] 3 2 2 2 4 3" xfId="991" xr:uid="{00000000-0005-0000-0000-0000DE030000}"/>
    <cellStyle name="쉼표 [0] 3 2 2 2 4 3 2" xfId="992" xr:uid="{00000000-0005-0000-0000-0000DF030000}"/>
    <cellStyle name="쉼표 [0] 3 2 2 2 4 4" xfId="993" xr:uid="{00000000-0005-0000-0000-0000E0030000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3" xfId="997" xr:uid="{00000000-0005-0000-0000-0000E4030000}"/>
    <cellStyle name="쉼표 [0] 3 2 2 2 6" xfId="998" xr:uid="{00000000-0005-0000-0000-0000E5030000}"/>
    <cellStyle name="쉼표 [0] 3 2 2 2 6 2" xfId="999" xr:uid="{00000000-0005-0000-0000-0000E6030000}"/>
    <cellStyle name="쉼표 [0] 3 2 2 2 7" xfId="1000" xr:uid="{00000000-0005-0000-0000-0000E7030000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3" xfId="1007" xr:uid="{00000000-0005-0000-0000-0000EE030000}"/>
    <cellStyle name="쉼표 [0] 3 2 2 3 2 2 3" xfId="1008" xr:uid="{00000000-0005-0000-0000-0000EF030000}"/>
    <cellStyle name="쉼표 [0] 3 2 2 3 2 2 3 2" xfId="1009" xr:uid="{00000000-0005-0000-0000-0000F0030000}"/>
    <cellStyle name="쉼표 [0] 3 2 2 3 2 2 4" xfId="1010" xr:uid="{00000000-0005-0000-0000-0000F1030000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3" xfId="1014" xr:uid="{00000000-0005-0000-0000-0000F5030000}"/>
    <cellStyle name="쉼표 [0] 3 2 2 3 2 4" xfId="1015" xr:uid="{00000000-0005-0000-0000-0000F6030000}"/>
    <cellStyle name="쉼표 [0] 3 2 2 3 2 4 2" xfId="1016" xr:uid="{00000000-0005-0000-0000-0000F7030000}"/>
    <cellStyle name="쉼표 [0] 3 2 2 3 2 5" xfId="1017" xr:uid="{00000000-0005-0000-0000-0000F8030000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3" xfId="1022" xr:uid="{00000000-0005-0000-0000-0000FD030000}"/>
    <cellStyle name="쉼표 [0] 3 2 2 3 3 3" xfId="1023" xr:uid="{00000000-0005-0000-0000-0000FE030000}"/>
    <cellStyle name="쉼표 [0] 3 2 2 3 3 3 2" xfId="1024" xr:uid="{00000000-0005-0000-0000-0000FF030000}"/>
    <cellStyle name="쉼표 [0] 3 2 2 3 3 4" xfId="1025" xr:uid="{00000000-0005-0000-0000-000000040000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3" xfId="1029" xr:uid="{00000000-0005-0000-0000-000004040000}"/>
    <cellStyle name="쉼표 [0] 3 2 2 3 5" xfId="1030" xr:uid="{00000000-0005-0000-0000-000005040000}"/>
    <cellStyle name="쉼표 [0] 3 2 2 3 5 2" xfId="1031" xr:uid="{00000000-0005-0000-0000-000006040000}"/>
    <cellStyle name="쉼표 [0] 3 2 2 3 6" xfId="1032" xr:uid="{00000000-0005-0000-0000-000007040000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3" xfId="1038" xr:uid="{00000000-0005-0000-0000-00000D040000}"/>
    <cellStyle name="쉼표 [0] 3 2 2 4 2 3" xfId="1039" xr:uid="{00000000-0005-0000-0000-00000E040000}"/>
    <cellStyle name="쉼표 [0] 3 2 2 4 2 3 2" xfId="1040" xr:uid="{00000000-0005-0000-0000-00000F040000}"/>
    <cellStyle name="쉼표 [0] 3 2 2 4 2 4" xfId="1041" xr:uid="{00000000-0005-0000-0000-000010040000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3" xfId="1045" xr:uid="{00000000-0005-0000-0000-000014040000}"/>
    <cellStyle name="쉼표 [0] 3 2 2 4 4" xfId="1046" xr:uid="{00000000-0005-0000-0000-000015040000}"/>
    <cellStyle name="쉼표 [0] 3 2 2 4 4 2" xfId="1047" xr:uid="{00000000-0005-0000-0000-000016040000}"/>
    <cellStyle name="쉼표 [0] 3 2 2 4 5" xfId="1048" xr:uid="{00000000-0005-0000-0000-000017040000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3" xfId="1053" xr:uid="{00000000-0005-0000-0000-00001C040000}"/>
    <cellStyle name="쉼표 [0] 3 2 2 5 3" xfId="1054" xr:uid="{00000000-0005-0000-0000-00001D040000}"/>
    <cellStyle name="쉼표 [0] 3 2 2 5 3 2" xfId="1055" xr:uid="{00000000-0005-0000-0000-00001E040000}"/>
    <cellStyle name="쉼표 [0] 3 2 2 5 4" xfId="1056" xr:uid="{00000000-0005-0000-0000-00001F040000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3" xfId="1060" xr:uid="{00000000-0005-0000-0000-000023040000}"/>
    <cellStyle name="쉼표 [0] 3 2 2 7" xfId="1061" xr:uid="{00000000-0005-0000-0000-000024040000}"/>
    <cellStyle name="쉼표 [0] 3 2 2 7 2" xfId="1062" xr:uid="{00000000-0005-0000-0000-000025040000}"/>
    <cellStyle name="쉼표 [0] 3 2 2 8" xfId="1063" xr:uid="{00000000-0005-0000-0000-000026040000}"/>
    <cellStyle name="쉼표 [0] 3 2 3" xfId="1064" xr:uid="{00000000-0005-0000-0000-000027040000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3" xfId="1071" xr:uid="{00000000-0005-0000-0000-00002E040000}"/>
    <cellStyle name="쉼표 [0] 3 2 3 2 2 2 3" xfId="1072" xr:uid="{00000000-0005-0000-0000-00002F040000}"/>
    <cellStyle name="쉼표 [0] 3 2 3 2 2 2 3 2" xfId="1073" xr:uid="{00000000-0005-0000-0000-000030040000}"/>
    <cellStyle name="쉼표 [0] 3 2 3 2 2 2 4" xfId="1074" xr:uid="{00000000-0005-0000-0000-000031040000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3" xfId="1078" xr:uid="{00000000-0005-0000-0000-000035040000}"/>
    <cellStyle name="쉼표 [0] 3 2 3 2 2 4" xfId="1079" xr:uid="{00000000-0005-0000-0000-000036040000}"/>
    <cellStyle name="쉼표 [0] 3 2 3 2 2 4 2" xfId="1080" xr:uid="{00000000-0005-0000-0000-000037040000}"/>
    <cellStyle name="쉼표 [0] 3 2 3 2 2 5" xfId="1081" xr:uid="{00000000-0005-0000-0000-000038040000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3" xfId="1086" xr:uid="{00000000-0005-0000-0000-00003D040000}"/>
    <cellStyle name="쉼표 [0] 3 2 3 2 3 3" xfId="1087" xr:uid="{00000000-0005-0000-0000-00003E040000}"/>
    <cellStyle name="쉼표 [0] 3 2 3 2 3 3 2" xfId="1088" xr:uid="{00000000-0005-0000-0000-00003F040000}"/>
    <cellStyle name="쉼표 [0] 3 2 3 2 3 4" xfId="1089" xr:uid="{00000000-0005-0000-0000-000040040000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3" xfId="1093" xr:uid="{00000000-0005-0000-0000-000044040000}"/>
    <cellStyle name="쉼표 [0] 3 2 3 2 5" xfId="1094" xr:uid="{00000000-0005-0000-0000-000045040000}"/>
    <cellStyle name="쉼표 [0] 3 2 3 2 5 2" xfId="1095" xr:uid="{00000000-0005-0000-0000-000046040000}"/>
    <cellStyle name="쉼표 [0] 3 2 3 2 6" xfId="1096" xr:uid="{00000000-0005-0000-0000-000047040000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3" xfId="1102" xr:uid="{00000000-0005-0000-0000-00004D040000}"/>
    <cellStyle name="쉼표 [0] 3 2 3 3 2 3" xfId="1103" xr:uid="{00000000-0005-0000-0000-00004E040000}"/>
    <cellStyle name="쉼표 [0] 3 2 3 3 2 3 2" xfId="1104" xr:uid="{00000000-0005-0000-0000-00004F040000}"/>
    <cellStyle name="쉼표 [0] 3 2 3 3 2 4" xfId="1105" xr:uid="{00000000-0005-0000-0000-000050040000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3" xfId="1109" xr:uid="{00000000-0005-0000-0000-000054040000}"/>
    <cellStyle name="쉼표 [0] 3 2 3 3 4" xfId="1110" xr:uid="{00000000-0005-0000-0000-000055040000}"/>
    <cellStyle name="쉼표 [0] 3 2 3 3 4 2" xfId="1111" xr:uid="{00000000-0005-0000-0000-000056040000}"/>
    <cellStyle name="쉼표 [0] 3 2 3 3 5" xfId="1112" xr:uid="{00000000-0005-0000-0000-000057040000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3" xfId="1117" xr:uid="{00000000-0005-0000-0000-00005C040000}"/>
    <cellStyle name="쉼표 [0] 3 2 3 4 3" xfId="1118" xr:uid="{00000000-0005-0000-0000-00005D040000}"/>
    <cellStyle name="쉼표 [0] 3 2 3 4 3 2" xfId="1119" xr:uid="{00000000-0005-0000-0000-00005E040000}"/>
    <cellStyle name="쉼표 [0] 3 2 3 4 4" xfId="1120" xr:uid="{00000000-0005-0000-0000-00005F040000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3" xfId="1124" xr:uid="{00000000-0005-0000-0000-000063040000}"/>
    <cellStyle name="쉼표 [0] 3 2 3 6" xfId="1125" xr:uid="{00000000-0005-0000-0000-000064040000}"/>
    <cellStyle name="쉼표 [0] 3 2 3 6 2" xfId="1126" xr:uid="{00000000-0005-0000-0000-000065040000}"/>
    <cellStyle name="쉼표 [0] 3 2 3 7" xfId="1127" xr:uid="{00000000-0005-0000-0000-000066040000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3" xfId="1134" xr:uid="{00000000-0005-0000-0000-00006D040000}"/>
    <cellStyle name="쉼표 [0] 3 2 4 2 2 3" xfId="1135" xr:uid="{00000000-0005-0000-0000-00006E040000}"/>
    <cellStyle name="쉼표 [0] 3 2 4 2 2 3 2" xfId="1136" xr:uid="{00000000-0005-0000-0000-00006F040000}"/>
    <cellStyle name="쉼표 [0] 3 2 4 2 2 4" xfId="1137" xr:uid="{00000000-0005-0000-0000-000070040000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3" xfId="1141" xr:uid="{00000000-0005-0000-0000-000074040000}"/>
    <cellStyle name="쉼표 [0] 3 2 4 2 4" xfId="1142" xr:uid="{00000000-0005-0000-0000-000075040000}"/>
    <cellStyle name="쉼표 [0] 3 2 4 2 4 2" xfId="1143" xr:uid="{00000000-0005-0000-0000-000076040000}"/>
    <cellStyle name="쉼표 [0] 3 2 4 2 5" xfId="1144" xr:uid="{00000000-0005-0000-0000-000077040000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3" xfId="1149" xr:uid="{00000000-0005-0000-0000-00007C040000}"/>
    <cellStyle name="쉼표 [0] 3 2 4 3 3" xfId="1150" xr:uid="{00000000-0005-0000-0000-00007D040000}"/>
    <cellStyle name="쉼표 [0] 3 2 4 3 3 2" xfId="1151" xr:uid="{00000000-0005-0000-0000-00007E040000}"/>
    <cellStyle name="쉼표 [0] 3 2 4 3 4" xfId="1152" xr:uid="{00000000-0005-0000-0000-00007F040000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3" xfId="1156" xr:uid="{00000000-0005-0000-0000-000083040000}"/>
    <cellStyle name="쉼표 [0] 3 2 4 5" xfId="1157" xr:uid="{00000000-0005-0000-0000-000084040000}"/>
    <cellStyle name="쉼표 [0] 3 2 4 5 2" xfId="1158" xr:uid="{00000000-0005-0000-0000-000085040000}"/>
    <cellStyle name="쉼표 [0] 3 2 4 6" xfId="1159" xr:uid="{00000000-0005-0000-0000-000086040000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3" xfId="1165" xr:uid="{00000000-0005-0000-0000-00008C040000}"/>
    <cellStyle name="쉼표 [0] 3 2 5 2 3" xfId="1166" xr:uid="{00000000-0005-0000-0000-00008D040000}"/>
    <cellStyle name="쉼표 [0] 3 2 5 2 3 2" xfId="1167" xr:uid="{00000000-0005-0000-0000-00008E040000}"/>
    <cellStyle name="쉼표 [0] 3 2 5 2 4" xfId="1168" xr:uid="{00000000-0005-0000-0000-00008F040000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3" xfId="1172" xr:uid="{00000000-0005-0000-0000-000093040000}"/>
    <cellStyle name="쉼표 [0] 3 2 5 4" xfId="1173" xr:uid="{00000000-0005-0000-0000-000094040000}"/>
    <cellStyle name="쉼표 [0] 3 2 5 4 2" xfId="1174" xr:uid="{00000000-0005-0000-0000-000095040000}"/>
    <cellStyle name="쉼표 [0] 3 2 5 5" xfId="1175" xr:uid="{00000000-0005-0000-0000-000096040000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3" xfId="1180" xr:uid="{00000000-0005-0000-0000-00009B040000}"/>
    <cellStyle name="쉼표 [0] 3 2 6 3" xfId="1181" xr:uid="{00000000-0005-0000-0000-00009C040000}"/>
    <cellStyle name="쉼표 [0] 3 2 6 3 2" xfId="1182" xr:uid="{00000000-0005-0000-0000-00009D040000}"/>
    <cellStyle name="쉼표 [0] 3 2 6 4" xfId="1183" xr:uid="{00000000-0005-0000-0000-00009E040000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3" xfId="1187" xr:uid="{00000000-0005-0000-0000-0000A2040000}"/>
    <cellStyle name="쉼표 [0] 3 2 8" xfId="1188" xr:uid="{00000000-0005-0000-0000-0000A3040000}"/>
    <cellStyle name="쉼표 [0] 3 2 8 2" xfId="1189" xr:uid="{00000000-0005-0000-0000-0000A4040000}"/>
    <cellStyle name="쉼표 [0] 3 2 9" xfId="1190" xr:uid="{00000000-0005-0000-0000-0000A5040000}"/>
    <cellStyle name="쉼표 [0] 3 3" xfId="1191" xr:uid="{00000000-0005-0000-0000-0000A6040000}"/>
    <cellStyle name="쉼표 [0] 3 3 2" xfId="1192" xr:uid="{00000000-0005-0000-0000-0000A7040000}"/>
    <cellStyle name="쉼표 [0] 3 3 2 2" xfId="1193" xr:uid="{00000000-0005-0000-0000-0000A8040000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3" xfId="1200" xr:uid="{00000000-0005-0000-0000-0000AF040000}"/>
    <cellStyle name="쉼표 [0] 3 3 2 2 2 2 2 3" xfId="1201" xr:uid="{00000000-0005-0000-0000-0000B0040000}"/>
    <cellStyle name="쉼표 [0] 3 3 2 2 2 2 2 3 2" xfId="1202" xr:uid="{00000000-0005-0000-0000-0000B1040000}"/>
    <cellStyle name="쉼표 [0] 3 3 2 2 2 2 2 4" xfId="1203" xr:uid="{00000000-0005-0000-0000-0000B2040000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3" xfId="1207" xr:uid="{00000000-0005-0000-0000-0000B6040000}"/>
    <cellStyle name="쉼표 [0] 3 3 2 2 2 2 4" xfId="1208" xr:uid="{00000000-0005-0000-0000-0000B7040000}"/>
    <cellStyle name="쉼표 [0] 3 3 2 2 2 2 4 2" xfId="1209" xr:uid="{00000000-0005-0000-0000-0000B8040000}"/>
    <cellStyle name="쉼표 [0] 3 3 2 2 2 2 5" xfId="1210" xr:uid="{00000000-0005-0000-0000-0000B9040000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3" xfId="1215" xr:uid="{00000000-0005-0000-0000-0000BE040000}"/>
    <cellStyle name="쉼표 [0] 3 3 2 2 2 3 3" xfId="1216" xr:uid="{00000000-0005-0000-0000-0000BF040000}"/>
    <cellStyle name="쉼표 [0] 3 3 2 2 2 3 3 2" xfId="1217" xr:uid="{00000000-0005-0000-0000-0000C0040000}"/>
    <cellStyle name="쉼표 [0] 3 3 2 2 2 3 4" xfId="1218" xr:uid="{00000000-0005-0000-0000-0000C1040000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3" xfId="1222" xr:uid="{00000000-0005-0000-0000-0000C5040000}"/>
    <cellStyle name="쉼표 [0] 3 3 2 2 2 5" xfId="1223" xr:uid="{00000000-0005-0000-0000-0000C6040000}"/>
    <cellStyle name="쉼표 [0] 3 3 2 2 2 5 2" xfId="1224" xr:uid="{00000000-0005-0000-0000-0000C7040000}"/>
    <cellStyle name="쉼표 [0] 3 3 2 2 2 6" xfId="1225" xr:uid="{00000000-0005-0000-0000-0000C8040000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3" xfId="1231" xr:uid="{00000000-0005-0000-0000-0000CE040000}"/>
    <cellStyle name="쉼표 [0] 3 3 2 2 3 2 3" xfId="1232" xr:uid="{00000000-0005-0000-0000-0000CF040000}"/>
    <cellStyle name="쉼표 [0] 3 3 2 2 3 2 3 2" xfId="1233" xr:uid="{00000000-0005-0000-0000-0000D0040000}"/>
    <cellStyle name="쉼표 [0] 3 3 2 2 3 2 4" xfId="1234" xr:uid="{00000000-0005-0000-0000-0000D1040000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3" xfId="1238" xr:uid="{00000000-0005-0000-0000-0000D5040000}"/>
    <cellStyle name="쉼표 [0] 3 3 2 2 3 4" xfId="1239" xr:uid="{00000000-0005-0000-0000-0000D6040000}"/>
    <cellStyle name="쉼표 [0] 3 3 2 2 3 4 2" xfId="1240" xr:uid="{00000000-0005-0000-0000-0000D7040000}"/>
    <cellStyle name="쉼표 [0] 3 3 2 2 3 5" xfId="1241" xr:uid="{00000000-0005-0000-0000-0000D8040000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3" xfId="1246" xr:uid="{00000000-0005-0000-0000-0000DD040000}"/>
    <cellStyle name="쉼표 [0] 3 3 2 2 4 3" xfId="1247" xr:uid="{00000000-0005-0000-0000-0000DE040000}"/>
    <cellStyle name="쉼표 [0] 3 3 2 2 4 3 2" xfId="1248" xr:uid="{00000000-0005-0000-0000-0000DF040000}"/>
    <cellStyle name="쉼표 [0] 3 3 2 2 4 4" xfId="1249" xr:uid="{00000000-0005-0000-0000-0000E0040000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3" xfId="1253" xr:uid="{00000000-0005-0000-0000-0000E4040000}"/>
    <cellStyle name="쉼표 [0] 3 3 2 2 6" xfId="1254" xr:uid="{00000000-0005-0000-0000-0000E5040000}"/>
    <cellStyle name="쉼표 [0] 3 3 2 2 6 2" xfId="1255" xr:uid="{00000000-0005-0000-0000-0000E6040000}"/>
    <cellStyle name="쉼표 [0] 3 3 2 2 7" xfId="1256" xr:uid="{00000000-0005-0000-0000-0000E7040000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3" xfId="1263" xr:uid="{00000000-0005-0000-0000-0000EE040000}"/>
    <cellStyle name="쉼표 [0] 3 3 2 3 2 2 3" xfId="1264" xr:uid="{00000000-0005-0000-0000-0000EF040000}"/>
    <cellStyle name="쉼표 [0] 3 3 2 3 2 2 3 2" xfId="1265" xr:uid="{00000000-0005-0000-0000-0000F0040000}"/>
    <cellStyle name="쉼표 [0] 3 3 2 3 2 2 4" xfId="1266" xr:uid="{00000000-0005-0000-0000-0000F1040000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3" xfId="1270" xr:uid="{00000000-0005-0000-0000-0000F5040000}"/>
    <cellStyle name="쉼표 [0] 3 3 2 3 2 4" xfId="1271" xr:uid="{00000000-0005-0000-0000-0000F6040000}"/>
    <cellStyle name="쉼표 [0] 3 3 2 3 2 4 2" xfId="1272" xr:uid="{00000000-0005-0000-0000-0000F7040000}"/>
    <cellStyle name="쉼표 [0] 3 3 2 3 2 5" xfId="1273" xr:uid="{00000000-0005-0000-0000-0000F8040000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3" xfId="1278" xr:uid="{00000000-0005-0000-0000-0000FD040000}"/>
    <cellStyle name="쉼표 [0] 3 3 2 3 3 3" xfId="1279" xr:uid="{00000000-0005-0000-0000-0000FE040000}"/>
    <cellStyle name="쉼표 [0] 3 3 2 3 3 3 2" xfId="1280" xr:uid="{00000000-0005-0000-0000-0000FF040000}"/>
    <cellStyle name="쉼표 [0] 3 3 2 3 3 4" xfId="1281" xr:uid="{00000000-0005-0000-0000-000000050000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3" xfId="1285" xr:uid="{00000000-0005-0000-0000-000004050000}"/>
    <cellStyle name="쉼표 [0] 3 3 2 3 5" xfId="1286" xr:uid="{00000000-0005-0000-0000-000005050000}"/>
    <cellStyle name="쉼표 [0] 3 3 2 3 5 2" xfId="1287" xr:uid="{00000000-0005-0000-0000-000006050000}"/>
    <cellStyle name="쉼표 [0] 3 3 2 3 6" xfId="1288" xr:uid="{00000000-0005-0000-0000-000007050000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3" xfId="1294" xr:uid="{00000000-0005-0000-0000-00000D050000}"/>
    <cellStyle name="쉼표 [0] 3 3 2 4 2 3" xfId="1295" xr:uid="{00000000-0005-0000-0000-00000E050000}"/>
    <cellStyle name="쉼표 [0] 3 3 2 4 2 3 2" xfId="1296" xr:uid="{00000000-0005-0000-0000-00000F050000}"/>
    <cellStyle name="쉼표 [0] 3 3 2 4 2 4" xfId="1297" xr:uid="{00000000-0005-0000-0000-000010050000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3" xfId="1301" xr:uid="{00000000-0005-0000-0000-000014050000}"/>
    <cellStyle name="쉼표 [0] 3 3 2 4 4" xfId="1302" xr:uid="{00000000-0005-0000-0000-000015050000}"/>
    <cellStyle name="쉼표 [0] 3 3 2 4 4 2" xfId="1303" xr:uid="{00000000-0005-0000-0000-000016050000}"/>
    <cellStyle name="쉼표 [0] 3 3 2 4 5" xfId="1304" xr:uid="{00000000-0005-0000-0000-000017050000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3" xfId="1309" xr:uid="{00000000-0005-0000-0000-00001C050000}"/>
    <cellStyle name="쉼표 [0] 3 3 2 5 3" xfId="1310" xr:uid="{00000000-0005-0000-0000-00001D050000}"/>
    <cellStyle name="쉼표 [0] 3 3 2 5 3 2" xfId="1311" xr:uid="{00000000-0005-0000-0000-00001E050000}"/>
    <cellStyle name="쉼표 [0] 3 3 2 5 4" xfId="1312" xr:uid="{00000000-0005-0000-0000-00001F050000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3" xfId="1316" xr:uid="{00000000-0005-0000-0000-000023050000}"/>
    <cellStyle name="쉼표 [0] 3 3 2 7" xfId="1317" xr:uid="{00000000-0005-0000-0000-000024050000}"/>
    <cellStyle name="쉼표 [0] 3 3 2 7 2" xfId="1318" xr:uid="{00000000-0005-0000-0000-000025050000}"/>
    <cellStyle name="쉼표 [0] 3 3 2 8" xfId="1319" xr:uid="{00000000-0005-0000-0000-000026050000}"/>
    <cellStyle name="쉼표 [0] 3 3 3" xfId="1320" xr:uid="{00000000-0005-0000-0000-000027050000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3" xfId="1327" xr:uid="{00000000-0005-0000-0000-00002E050000}"/>
    <cellStyle name="쉼표 [0] 3 3 3 2 2 2 3" xfId="1328" xr:uid="{00000000-0005-0000-0000-00002F050000}"/>
    <cellStyle name="쉼표 [0] 3 3 3 2 2 2 3 2" xfId="1329" xr:uid="{00000000-0005-0000-0000-000030050000}"/>
    <cellStyle name="쉼표 [0] 3 3 3 2 2 2 4" xfId="1330" xr:uid="{00000000-0005-0000-0000-000031050000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3" xfId="1334" xr:uid="{00000000-0005-0000-0000-000035050000}"/>
    <cellStyle name="쉼표 [0] 3 3 3 2 2 4" xfId="1335" xr:uid="{00000000-0005-0000-0000-000036050000}"/>
    <cellStyle name="쉼표 [0] 3 3 3 2 2 4 2" xfId="1336" xr:uid="{00000000-0005-0000-0000-000037050000}"/>
    <cellStyle name="쉼표 [0] 3 3 3 2 2 5" xfId="1337" xr:uid="{00000000-0005-0000-0000-000038050000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3" xfId="1342" xr:uid="{00000000-0005-0000-0000-00003D050000}"/>
    <cellStyle name="쉼표 [0] 3 3 3 2 3 3" xfId="1343" xr:uid="{00000000-0005-0000-0000-00003E050000}"/>
    <cellStyle name="쉼표 [0] 3 3 3 2 3 3 2" xfId="1344" xr:uid="{00000000-0005-0000-0000-00003F050000}"/>
    <cellStyle name="쉼표 [0] 3 3 3 2 3 4" xfId="1345" xr:uid="{00000000-0005-0000-0000-000040050000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3" xfId="1349" xr:uid="{00000000-0005-0000-0000-000044050000}"/>
    <cellStyle name="쉼표 [0] 3 3 3 2 5" xfId="1350" xr:uid="{00000000-0005-0000-0000-000045050000}"/>
    <cellStyle name="쉼표 [0] 3 3 3 2 5 2" xfId="1351" xr:uid="{00000000-0005-0000-0000-000046050000}"/>
    <cellStyle name="쉼표 [0] 3 3 3 2 6" xfId="1352" xr:uid="{00000000-0005-0000-0000-000047050000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3" xfId="1358" xr:uid="{00000000-0005-0000-0000-00004D050000}"/>
    <cellStyle name="쉼표 [0] 3 3 3 3 2 3" xfId="1359" xr:uid="{00000000-0005-0000-0000-00004E050000}"/>
    <cellStyle name="쉼표 [0] 3 3 3 3 2 3 2" xfId="1360" xr:uid="{00000000-0005-0000-0000-00004F050000}"/>
    <cellStyle name="쉼표 [0] 3 3 3 3 2 4" xfId="1361" xr:uid="{00000000-0005-0000-0000-000050050000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3" xfId="1365" xr:uid="{00000000-0005-0000-0000-000054050000}"/>
    <cellStyle name="쉼표 [0] 3 3 3 3 4" xfId="1366" xr:uid="{00000000-0005-0000-0000-000055050000}"/>
    <cellStyle name="쉼표 [0] 3 3 3 3 4 2" xfId="1367" xr:uid="{00000000-0005-0000-0000-000056050000}"/>
    <cellStyle name="쉼표 [0] 3 3 3 3 5" xfId="1368" xr:uid="{00000000-0005-0000-0000-000057050000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3" xfId="1373" xr:uid="{00000000-0005-0000-0000-00005C050000}"/>
    <cellStyle name="쉼표 [0] 3 3 3 4 3" xfId="1374" xr:uid="{00000000-0005-0000-0000-00005D050000}"/>
    <cellStyle name="쉼표 [0] 3 3 3 4 3 2" xfId="1375" xr:uid="{00000000-0005-0000-0000-00005E050000}"/>
    <cellStyle name="쉼표 [0] 3 3 3 4 4" xfId="1376" xr:uid="{00000000-0005-0000-0000-00005F050000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3" xfId="1380" xr:uid="{00000000-0005-0000-0000-000063050000}"/>
    <cellStyle name="쉼표 [0] 3 3 3 6" xfId="1381" xr:uid="{00000000-0005-0000-0000-000064050000}"/>
    <cellStyle name="쉼표 [0] 3 3 3 6 2" xfId="1382" xr:uid="{00000000-0005-0000-0000-000065050000}"/>
    <cellStyle name="쉼표 [0] 3 3 3 7" xfId="1383" xr:uid="{00000000-0005-0000-0000-000066050000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3" xfId="1390" xr:uid="{00000000-0005-0000-0000-00006D050000}"/>
    <cellStyle name="쉼표 [0] 3 3 4 2 2 3" xfId="1391" xr:uid="{00000000-0005-0000-0000-00006E050000}"/>
    <cellStyle name="쉼표 [0] 3 3 4 2 2 3 2" xfId="1392" xr:uid="{00000000-0005-0000-0000-00006F050000}"/>
    <cellStyle name="쉼표 [0] 3 3 4 2 2 4" xfId="1393" xr:uid="{00000000-0005-0000-0000-000070050000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3" xfId="1397" xr:uid="{00000000-0005-0000-0000-000074050000}"/>
    <cellStyle name="쉼표 [0] 3 3 4 2 4" xfId="1398" xr:uid="{00000000-0005-0000-0000-000075050000}"/>
    <cellStyle name="쉼표 [0] 3 3 4 2 4 2" xfId="1399" xr:uid="{00000000-0005-0000-0000-000076050000}"/>
    <cellStyle name="쉼표 [0] 3 3 4 2 5" xfId="1400" xr:uid="{00000000-0005-0000-0000-000077050000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3" xfId="1405" xr:uid="{00000000-0005-0000-0000-00007C050000}"/>
    <cellStyle name="쉼표 [0] 3 3 4 3 3" xfId="1406" xr:uid="{00000000-0005-0000-0000-00007D050000}"/>
    <cellStyle name="쉼표 [0] 3 3 4 3 3 2" xfId="1407" xr:uid="{00000000-0005-0000-0000-00007E050000}"/>
    <cellStyle name="쉼표 [0] 3 3 4 3 4" xfId="1408" xr:uid="{00000000-0005-0000-0000-00007F050000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3" xfId="1412" xr:uid="{00000000-0005-0000-0000-000083050000}"/>
    <cellStyle name="쉼표 [0] 3 3 4 5" xfId="1413" xr:uid="{00000000-0005-0000-0000-000084050000}"/>
    <cellStyle name="쉼표 [0] 3 3 4 5 2" xfId="1414" xr:uid="{00000000-0005-0000-0000-000085050000}"/>
    <cellStyle name="쉼표 [0] 3 3 4 6" xfId="1415" xr:uid="{00000000-0005-0000-0000-000086050000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3" xfId="1421" xr:uid="{00000000-0005-0000-0000-00008C050000}"/>
    <cellStyle name="쉼표 [0] 3 3 5 2 3" xfId="1422" xr:uid="{00000000-0005-0000-0000-00008D050000}"/>
    <cellStyle name="쉼표 [0] 3 3 5 2 3 2" xfId="1423" xr:uid="{00000000-0005-0000-0000-00008E050000}"/>
    <cellStyle name="쉼표 [0] 3 3 5 2 4" xfId="1424" xr:uid="{00000000-0005-0000-0000-00008F050000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3" xfId="1428" xr:uid="{00000000-0005-0000-0000-000093050000}"/>
    <cellStyle name="쉼표 [0] 3 3 5 4" xfId="1429" xr:uid="{00000000-0005-0000-0000-000094050000}"/>
    <cellStyle name="쉼표 [0] 3 3 5 4 2" xfId="1430" xr:uid="{00000000-0005-0000-0000-000095050000}"/>
    <cellStyle name="쉼표 [0] 3 3 5 5" xfId="1431" xr:uid="{00000000-0005-0000-0000-000096050000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3" xfId="1436" xr:uid="{00000000-0005-0000-0000-00009B050000}"/>
    <cellStyle name="쉼표 [0] 3 3 6 3" xfId="1437" xr:uid="{00000000-0005-0000-0000-00009C050000}"/>
    <cellStyle name="쉼표 [0] 3 3 6 3 2" xfId="1438" xr:uid="{00000000-0005-0000-0000-00009D050000}"/>
    <cellStyle name="쉼표 [0] 3 3 6 4" xfId="1439" xr:uid="{00000000-0005-0000-0000-00009E050000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3" xfId="1443" xr:uid="{00000000-0005-0000-0000-0000A2050000}"/>
    <cellStyle name="쉼표 [0] 3 3 8" xfId="1444" xr:uid="{00000000-0005-0000-0000-0000A3050000}"/>
    <cellStyle name="쉼표 [0] 3 3 8 2" xfId="1445" xr:uid="{00000000-0005-0000-0000-0000A4050000}"/>
    <cellStyle name="쉼표 [0] 3 3 9" xfId="1446" xr:uid="{00000000-0005-0000-0000-0000A5050000}"/>
    <cellStyle name="쉼표 [0] 3 4" xfId="1447" xr:uid="{00000000-0005-0000-0000-0000A6050000}"/>
    <cellStyle name="쉼표 [0] 3 4 2" xfId="1448" xr:uid="{00000000-0005-0000-0000-0000A7050000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3" xfId="1455" xr:uid="{00000000-0005-0000-0000-0000AE050000}"/>
    <cellStyle name="쉼표 [0] 3 4 2 2 2 2 3" xfId="1456" xr:uid="{00000000-0005-0000-0000-0000AF050000}"/>
    <cellStyle name="쉼표 [0] 3 4 2 2 2 2 3 2" xfId="1457" xr:uid="{00000000-0005-0000-0000-0000B0050000}"/>
    <cellStyle name="쉼표 [0] 3 4 2 2 2 2 4" xfId="1458" xr:uid="{00000000-0005-0000-0000-0000B1050000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3" xfId="1462" xr:uid="{00000000-0005-0000-0000-0000B5050000}"/>
    <cellStyle name="쉼표 [0] 3 4 2 2 2 4" xfId="1463" xr:uid="{00000000-0005-0000-0000-0000B6050000}"/>
    <cellStyle name="쉼표 [0] 3 4 2 2 2 4 2" xfId="1464" xr:uid="{00000000-0005-0000-0000-0000B7050000}"/>
    <cellStyle name="쉼표 [0] 3 4 2 2 2 5" xfId="1465" xr:uid="{00000000-0005-0000-0000-0000B8050000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3" xfId="1470" xr:uid="{00000000-0005-0000-0000-0000BD050000}"/>
    <cellStyle name="쉼표 [0] 3 4 2 2 3 3" xfId="1471" xr:uid="{00000000-0005-0000-0000-0000BE050000}"/>
    <cellStyle name="쉼표 [0] 3 4 2 2 3 3 2" xfId="1472" xr:uid="{00000000-0005-0000-0000-0000BF050000}"/>
    <cellStyle name="쉼표 [0] 3 4 2 2 3 4" xfId="1473" xr:uid="{00000000-0005-0000-0000-0000C0050000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3" xfId="1477" xr:uid="{00000000-0005-0000-0000-0000C4050000}"/>
    <cellStyle name="쉼표 [0] 3 4 2 2 5" xfId="1478" xr:uid="{00000000-0005-0000-0000-0000C5050000}"/>
    <cellStyle name="쉼표 [0] 3 4 2 2 5 2" xfId="1479" xr:uid="{00000000-0005-0000-0000-0000C6050000}"/>
    <cellStyle name="쉼표 [0] 3 4 2 2 6" xfId="1480" xr:uid="{00000000-0005-0000-0000-0000C7050000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3" xfId="1486" xr:uid="{00000000-0005-0000-0000-0000CD050000}"/>
    <cellStyle name="쉼표 [0] 3 4 2 3 2 3" xfId="1487" xr:uid="{00000000-0005-0000-0000-0000CE050000}"/>
    <cellStyle name="쉼표 [0] 3 4 2 3 2 3 2" xfId="1488" xr:uid="{00000000-0005-0000-0000-0000CF050000}"/>
    <cellStyle name="쉼표 [0] 3 4 2 3 2 4" xfId="1489" xr:uid="{00000000-0005-0000-0000-0000D0050000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3" xfId="1493" xr:uid="{00000000-0005-0000-0000-0000D4050000}"/>
    <cellStyle name="쉼표 [0] 3 4 2 3 4" xfId="1494" xr:uid="{00000000-0005-0000-0000-0000D5050000}"/>
    <cellStyle name="쉼표 [0] 3 4 2 3 4 2" xfId="1495" xr:uid="{00000000-0005-0000-0000-0000D6050000}"/>
    <cellStyle name="쉼표 [0] 3 4 2 3 5" xfId="1496" xr:uid="{00000000-0005-0000-0000-0000D7050000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3" xfId="1501" xr:uid="{00000000-0005-0000-0000-0000DC050000}"/>
    <cellStyle name="쉼표 [0] 3 4 2 4 3" xfId="1502" xr:uid="{00000000-0005-0000-0000-0000DD050000}"/>
    <cellStyle name="쉼표 [0] 3 4 2 4 3 2" xfId="1503" xr:uid="{00000000-0005-0000-0000-0000DE050000}"/>
    <cellStyle name="쉼표 [0] 3 4 2 4 4" xfId="1504" xr:uid="{00000000-0005-0000-0000-0000DF050000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3" xfId="1508" xr:uid="{00000000-0005-0000-0000-0000E3050000}"/>
    <cellStyle name="쉼표 [0] 3 4 2 6" xfId="1509" xr:uid="{00000000-0005-0000-0000-0000E4050000}"/>
    <cellStyle name="쉼표 [0] 3 4 2 6 2" xfId="1510" xr:uid="{00000000-0005-0000-0000-0000E5050000}"/>
    <cellStyle name="쉼표 [0] 3 4 2 7" xfId="1511" xr:uid="{00000000-0005-0000-0000-0000E6050000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3" xfId="1518" xr:uid="{00000000-0005-0000-0000-0000ED050000}"/>
    <cellStyle name="쉼표 [0] 3 4 3 2 2 3" xfId="1519" xr:uid="{00000000-0005-0000-0000-0000EE050000}"/>
    <cellStyle name="쉼표 [0] 3 4 3 2 2 3 2" xfId="1520" xr:uid="{00000000-0005-0000-0000-0000EF050000}"/>
    <cellStyle name="쉼표 [0] 3 4 3 2 2 4" xfId="1521" xr:uid="{00000000-0005-0000-0000-0000F0050000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3" xfId="1525" xr:uid="{00000000-0005-0000-0000-0000F4050000}"/>
    <cellStyle name="쉼표 [0] 3 4 3 2 4" xfId="1526" xr:uid="{00000000-0005-0000-0000-0000F5050000}"/>
    <cellStyle name="쉼표 [0] 3 4 3 2 4 2" xfId="1527" xr:uid="{00000000-0005-0000-0000-0000F6050000}"/>
    <cellStyle name="쉼표 [0] 3 4 3 2 5" xfId="1528" xr:uid="{00000000-0005-0000-0000-0000F7050000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3" xfId="1533" xr:uid="{00000000-0005-0000-0000-0000FC050000}"/>
    <cellStyle name="쉼표 [0] 3 4 3 3 3" xfId="1534" xr:uid="{00000000-0005-0000-0000-0000FD050000}"/>
    <cellStyle name="쉼표 [0] 3 4 3 3 3 2" xfId="1535" xr:uid="{00000000-0005-0000-0000-0000FE050000}"/>
    <cellStyle name="쉼표 [0] 3 4 3 3 4" xfId="1536" xr:uid="{00000000-0005-0000-0000-0000FF050000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3" xfId="1540" xr:uid="{00000000-0005-0000-0000-000003060000}"/>
    <cellStyle name="쉼표 [0] 3 4 3 5" xfId="1541" xr:uid="{00000000-0005-0000-0000-000004060000}"/>
    <cellStyle name="쉼표 [0] 3 4 3 5 2" xfId="1542" xr:uid="{00000000-0005-0000-0000-000005060000}"/>
    <cellStyle name="쉼표 [0] 3 4 3 6" xfId="1543" xr:uid="{00000000-0005-0000-0000-000006060000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3" xfId="1549" xr:uid="{00000000-0005-0000-0000-00000C060000}"/>
    <cellStyle name="쉼표 [0] 3 4 4 2 3" xfId="1550" xr:uid="{00000000-0005-0000-0000-00000D060000}"/>
    <cellStyle name="쉼표 [0] 3 4 4 2 3 2" xfId="1551" xr:uid="{00000000-0005-0000-0000-00000E060000}"/>
    <cellStyle name="쉼표 [0] 3 4 4 2 4" xfId="1552" xr:uid="{00000000-0005-0000-0000-00000F060000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3" xfId="1556" xr:uid="{00000000-0005-0000-0000-000013060000}"/>
    <cellStyle name="쉼표 [0] 3 4 4 4" xfId="1557" xr:uid="{00000000-0005-0000-0000-000014060000}"/>
    <cellStyle name="쉼표 [0] 3 4 4 4 2" xfId="1558" xr:uid="{00000000-0005-0000-0000-000015060000}"/>
    <cellStyle name="쉼표 [0] 3 4 4 5" xfId="1559" xr:uid="{00000000-0005-0000-0000-000016060000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3" xfId="1564" xr:uid="{00000000-0005-0000-0000-00001B060000}"/>
    <cellStyle name="쉼표 [0] 3 4 5 3" xfId="1565" xr:uid="{00000000-0005-0000-0000-00001C060000}"/>
    <cellStyle name="쉼표 [0] 3 4 5 3 2" xfId="1566" xr:uid="{00000000-0005-0000-0000-00001D060000}"/>
    <cellStyle name="쉼표 [0] 3 4 5 4" xfId="1567" xr:uid="{00000000-0005-0000-0000-00001E060000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3" xfId="1571" xr:uid="{00000000-0005-0000-0000-000022060000}"/>
    <cellStyle name="쉼표 [0] 3 4 7" xfId="1572" xr:uid="{00000000-0005-0000-0000-000023060000}"/>
    <cellStyle name="쉼표 [0] 3 4 7 2" xfId="1573" xr:uid="{00000000-0005-0000-0000-000024060000}"/>
    <cellStyle name="쉼표 [0] 3 4 8" xfId="1574" xr:uid="{00000000-0005-0000-0000-000025060000}"/>
    <cellStyle name="쉼표 [0] 3 5" xfId="1575" xr:uid="{00000000-0005-0000-0000-000026060000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3" xfId="1582" xr:uid="{00000000-0005-0000-0000-00002D060000}"/>
    <cellStyle name="쉼표 [0] 3 5 2 2 2 3" xfId="1583" xr:uid="{00000000-0005-0000-0000-00002E060000}"/>
    <cellStyle name="쉼표 [0] 3 5 2 2 2 3 2" xfId="1584" xr:uid="{00000000-0005-0000-0000-00002F060000}"/>
    <cellStyle name="쉼표 [0] 3 5 2 2 2 4" xfId="1585" xr:uid="{00000000-0005-0000-0000-000030060000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3" xfId="1589" xr:uid="{00000000-0005-0000-0000-000034060000}"/>
    <cellStyle name="쉼표 [0] 3 5 2 2 4" xfId="1590" xr:uid="{00000000-0005-0000-0000-000035060000}"/>
    <cellStyle name="쉼표 [0] 3 5 2 2 4 2" xfId="1591" xr:uid="{00000000-0005-0000-0000-000036060000}"/>
    <cellStyle name="쉼표 [0] 3 5 2 2 5" xfId="1592" xr:uid="{00000000-0005-0000-0000-000037060000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3" xfId="1597" xr:uid="{00000000-0005-0000-0000-00003C060000}"/>
    <cellStyle name="쉼표 [0] 3 5 2 3 3" xfId="1598" xr:uid="{00000000-0005-0000-0000-00003D060000}"/>
    <cellStyle name="쉼표 [0] 3 5 2 3 3 2" xfId="1599" xr:uid="{00000000-0005-0000-0000-00003E060000}"/>
    <cellStyle name="쉼표 [0] 3 5 2 3 4" xfId="1600" xr:uid="{00000000-0005-0000-0000-00003F060000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3" xfId="1604" xr:uid="{00000000-0005-0000-0000-000043060000}"/>
    <cellStyle name="쉼표 [0] 3 5 2 5" xfId="1605" xr:uid="{00000000-0005-0000-0000-000044060000}"/>
    <cellStyle name="쉼표 [0] 3 5 2 5 2" xfId="1606" xr:uid="{00000000-0005-0000-0000-000045060000}"/>
    <cellStyle name="쉼표 [0] 3 5 2 6" xfId="1607" xr:uid="{00000000-0005-0000-0000-000046060000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3" xfId="1613" xr:uid="{00000000-0005-0000-0000-00004C060000}"/>
    <cellStyle name="쉼표 [0] 3 5 3 2 3" xfId="1614" xr:uid="{00000000-0005-0000-0000-00004D060000}"/>
    <cellStyle name="쉼표 [0] 3 5 3 2 3 2" xfId="1615" xr:uid="{00000000-0005-0000-0000-00004E060000}"/>
    <cellStyle name="쉼표 [0] 3 5 3 2 4" xfId="1616" xr:uid="{00000000-0005-0000-0000-00004F060000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3" xfId="1620" xr:uid="{00000000-0005-0000-0000-000053060000}"/>
    <cellStyle name="쉼표 [0] 3 5 3 4" xfId="1621" xr:uid="{00000000-0005-0000-0000-000054060000}"/>
    <cellStyle name="쉼표 [0] 3 5 3 4 2" xfId="1622" xr:uid="{00000000-0005-0000-0000-000055060000}"/>
    <cellStyle name="쉼표 [0] 3 5 3 5" xfId="1623" xr:uid="{00000000-0005-0000-0000-000056060000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3" xfId="1628" xr:uid="{00000000-0005-0000-0000-00005B060000}"/>
    <cellStyle name="쉼표 [0] 3 5 4 3" xfId="1629" xr:uid="{00000000-0005-0000-0000-00005C060000}"/>
    <cellStyle name="쉼표 [0] 3 5 4 3 2" xfId="1630" xr:uid="{00000000-0005-0000-0000-00005D060000}"/>
    <cellStyle name="쉼표 [0] 3 5 4 4" xfId="1631" xr:uid="{00000000-0005-0000-0000-00005E060000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3" xfId="1635" xr:uid="{00000000-0005-0000-0000-000062060000}"/>
    <cellStyle name="쉼표 [0] 3 5 6" xfId="1636" xr:uid="{00000000-0005-0000-0000-000063060000}"/>
    <cellStyle name="쉼표 [0] 3 5 6 2" xfId="1637" xr:uid="{00000000-0005-0000-0000-000064060000}"/>
    <cellStyle name="쉼표 [0] 3 5 7" xfId="1638" xr:uid="{00000000-0005-0000-0000-000065060000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3" xfId="1645" xr:uid="{00000000-0005-0000-0000-00006C060000}"/>
    <cellStyle name="쉼표 [0] 3 6 2 2 3" xfId="1646" xr:uid="{00000000-0005-0000-0000-00006D060000}"/>
    <cellStyle name="쉼표 [0] 3 6 2 2 3 2" xfId="1647" xr:uid="{00000000-0005-0000-0000-00006E060000}"/>
    <cellStyle name="쉼표 [0] 3 6 2 2 4" xfId="1648" xr:uid="{00000000-0005-0000-0000-00006F060000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3" xfId="1652" xr:uid="{00000000-0005-0000-0000-000073060000}"/>
    <cellStyle name="쉼표 [0] 3 6 2 4" xfId="1653" xr:uid="{00000000-0005-0000-0000-000074060000}"/>
    <cellStyle name="쉼표 [0] 3 6 2 4 2" xfId="1654" xr:uid="{00000000-0005-0000-0000-000075060000}"/>
    <cellStyle name="쉼표 [0] 3 6 2 5" xfId="1655" xr:uid="{00000000-0005-0000-0000-000076060000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3" xfId="1660" xr:uid="{00000000-0005-0000-0000-00007B060000}"/>
    <cellStyle name="쉼표 [0] 3 6 3 3" xfId="1661" xr:uid="{00000000-0005-0000-0000-00007C060000}"/>
    <cellStyle name="쉼표 [0] 3 6 3 3 2" xfId="1662" xr:uid="{00000000-0005-0000-0000-00007D060000}"/>
    <cellStyle name="쉼표 [0] 3 6 3 4" xfId="1663" xr:uid="{00000000-0005-0000-0000-00007E060000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3" xfId="1667" xr:uid="{00000000-0005-0000-0000-000082060000}"/>
    <cellStyle name="쉼표 [0] 3 6 5" xfId="1668" xr:uid="{00000000-0005-0000-0000-000083060000}"/>
    <cellStyle name="쉼표 [0] 3 6 5 2" xfId="1669" xr:uid="{00000000-0005-0000-0000-000084060000}"/>
    <cellStyle name="쉼표 [0] 3 6 6" xfId="1670" xr:uid="{00000000-0005-0000-0000-000085060000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3" xfId="1676" xr:uid="{00000000-0005-0000-0000-00008B060000}"/>
    <cellStyle name="쉼표 [0] 3 7 2 3" xfId="1677" xr:uid="{00000000-0005-0000-0000-00008C060000}"/>
    <cellStyle name="쉼표 [0] 3 7 2 3 2" xfId="1678" xr:uid="{00000000-0005-0000-0000-00008D060000}"/>
    <cellStyle name="쉼표 [0] 3 7 2 4" xfId="1679" xr:uid="{00000000-0005-0000-0000-00008E060000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3" xfId="1683" xr:uid="{00000000-0005-0000-0000-000092060000}"/>
    <cellStyle name="쉼표 [0] 3 7 4" xfId="1684" xr:uid="{00000000-0005-0000-0000-000093060000}"/>
    <cellStyle name="쉼표 [0] 3 7 4 2" xfId="1685" xr:uid="{00000000-0005-0000-0000-000094060000}"/>
    <cellStyle name="쉼표 [0] 3 7 5" xfId="1686" xr:uid="{00000000-0005-0000-0000-000095060000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3" xfId="1691" xr:uid="{00000000-0005-0000-0000-00009A060000}"/>
    <cellStyle name="쉼표 [0] 3 8 3" xfId="1692" xr:uid="{00000000-0005-0000-0000-00009B060000}"/>
    <cellStyle name="쉼표 [0] 3 8 3 2" xfId="1693" xr:uid="{00000000-0005-0000-0000-00009C060000}"/>
    <cellStyle name="쉼표 [0] 3 8 4" xfId="1694" xr:uid="{00000000-0005-0000-0000-00009D060000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3" xfId="1698" xr:uid="{00000000-0005-0000-0000-0000A1060000}"/>
    <cellStyle name="쉼표 [0] 4" xfId="1699" xr:uid="{00000000-0005-0000-0000-0000A2060000}"/>
    <cellStyle name="쉼표 [0] 4 2" xfId="1700" xr:uid="{00000000-0005-0000-0000-0000A3060000}"/>
    <cellStyle name="쉼표 [0] 4 2 2" xfId="1701" xr:uid="{00000000-0005-0000-0000-0000A4060000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3" xfId="1708" xr:uid="{00000000-0005-0000-0000-0000AB060000}"/>
    <cellStyle name="쉼표 [0] 4 2 2 2 2 2 3" xfId="1709" xr:uid="{00000000-0005-0000-0000-0000AC060000}"/>
    <cellStyle name="쉼표 [0] 4 2 2 2 2 2 3 2" xfId="1710" xr:uid="{00000000-0005-0000-0000-0000AD060000}"/>
    <cellStyle name="쉼표 [0] 4 2 2 2 2 2 4" xfId="1711" xr:uid="{00000000-0005-0000-0000-0000AE060000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3" xfId="1715" xr:uid="{00000000-0005-0000-0000-0000B2060000}"/>
    <cellStyle name="쉼표 [0] 4 2 2 2 2 4" xfId="1716" xr:uid="{00000000-0005-0000-0000-0000B3060000}"/>
    <cellStyle name="쉼표 [0] 4 2 2 2 2 4 2" xfId="1717" xr:uid="{00000000-0005-0000-0000-0000B4060000}"/>
    <cellStyle name="쉼표 [0] 4 2 2 2 2 5" xfId="1718" xr:uid="{00000000-0005-0000-0000-0000B5060000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3" xfId="1723" xr:uid="{00000000-0005-0000-0000-0000BA060000}"/>
    <cellStyle name="쉼표 [0] 4 2 2 2 3 3" xfId="1724" xr:uid="{00000000-0005-0000-0000-0000BB060000}"/>
    <cellStyle name="쉼표 [0] 4 2 2 2 3 3 2" xfId="1725" xr:uid="{00000000-0005-0000-0000-0000BC060000}"/>
    <cellStyle name="쉼표 [0] 4 2 2 2 3 4" xfId="1726" xr:uid="{00000000-0005-0000-0000-0000BD060000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3" xfId="1730" xr:uid="{00000000-0005-0000-0000-0000C1060000}"/>
    <cellStyle name="쉼표 [0] 4 2 2 2 5" xfId="1731" xr:uid="{00000000-0005-0000-0000-0000C2060000}"/>
    <cellStyle name="쉼표 [0] 4 2 2 2 5 2" xfId="1732" xr:uid="{00000000-0005-0000-0000-0000C3060000}"/>
    <cellStyle name="쉼표 [0] 4 2 2 2 6" xfId="1733" xr:uid="{00000000-0005-0000-0000-0000C4060000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3" xfId="1739" xr:uid="{00000000-0005-0000-0000-0000CA060000}"/>
    <cellStyle name="쉼표 [0] 4 2 2 3 2 3" xfId="1740" xr:uid="{00000000-0005-0000-0000-0000CB060000}"/>
    <cellStyle name="쉼표 [0] 4 2 2 3 2 3 2" xfId="1741" xr:uid="{00000000-0005-0000-0000-0000CC060000}"/>
    <cellStyle name="쉼표 [0] 4 2 2 3 2 4" xfId="1742" xr:uid="{00000000-0005-0000-0000-0000CD060000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3" xfId="1746" xr:uid="{00000000-0005-0000-0000-0000D1060000}"/>
    <cellStyle name="쉼표 [0] 4 2 2 3 4" xfId="1747" xr:uid="{00000000-0005-0000-0000-0000D2060000}"/>
    <cellStyle name="쉼표 [0] 4 2 2 3 4 2" xfId="1748" xr:uid="{00000000-0005-0000-0000-0000D3060000}"/>
    <cellStyle name="쉼표 [0] 4 2 2 3 5" xfId="1749" xr:uid="{00000000-0005-0000-0000-0000D4060000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3" xfId="1754" xr:uid="{00000000-0005-0000-0000-0000D9060000}"/>
    <cellStyle name="쉼표 [0] 4 2 2 4 3" xfId="1755" xr:uid="{00000000-0005-0000-0000-0000DA060000}"/>
    <cellStyle name="쉼표 [0] 4 2 2 4 3 2" xfId="1756" xr:uid="{00000000-0005-0000-0000-0000DB060000}"/>
    <cellStyle name="쉼표 [0] 4 2 2 4 4" xfId="1757" xr:uid="{00000000-0005-0000-0000-0000DC060000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3" xfId="1761" xr:uid="{00000000-0005-0000-0000-0000E0060000}"/>
    <cellStyle name="쉼표 [0] 4 2 2 6" xfId="1762" xr:uid="{00000000-0005-0000-0000-0000E1060000}"/>
    <cellStyle name="쉼표 [0] 4 2 2 6 2" xfId="1763" xr:uid="{00000000-0005-0000-0000-0000E2060000}"/>
    <cellStyle name="쉼표 [0] 4 2 2 7" xfId="1764" xr:uid="{00000000-0005-0000-0000-0000E3060000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3" xfId="1771" xr:uid="{00000000-0005-0000-0000-0000EA060000}"/>
    <cellStyle name="쉼표 [0] 4 2 3 2 2 3" xfId="1772" xr:uid="{00000000-0005-0000-0000-0000EB060000}"/>
    <cellStyle name="쉼표 [0] 4 2 3 2 2 3 2" xfId="1773" xr:uid="{00000000-0005-0000-0000-0000EC060000}"/>
    <cellStyle name="쉼표 [0] 4 2 3 2 2 4" xfId="1774" xr:uid="{00000000-0005-0000-0000-0000ED060000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3" xfId="1778" xr:uid="{00000000-0005-0000-0000-0000F1060000}"/>
    <cellStyle name="쉼표 [0] 4 2 3 2 4" xfId="1779" xr:uid="{00000000-0005-0000-0000-0000F2060000}"/>
    <cellStyle name="쉼표 [0] 4 2 3 2 4 2" xfId="1780" xr:uid="{00000000-0005-0000-0000-0000F3060000}"/>
    <cellStyle name="쉼표 [0] 4 2 3 2 5" xfId="1781" xr:uid="{00000000-0005-0000-0000-0000F4060000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3" xfId="1786" xr:uid="{00000000-0005-0000-0000-0000F9060000}"/>
    <cellStyle name="쉼표 [0] 4 2 3 3 3" xfId="1787" xr:uid="{00000000-0005-0000-0000-0000FA060000}"/>
    <cellStyle name="쉼표 [0] 4 2 3 3 3 2" xfId="1788" xr:uid="{00000000-0005-0000-0000-0000FB060000}"/>
    <cellStyle name="쉼표 [0] 4 2 3 3 4" xfId="1789" xr:uid="{00000000-0005-0000-0000-0000FC060000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3" xfId="1793" xr:uid="{00000000-0005-0000-0000-000000070000}"/>
    <cellStyle name="쉼표 [0] 4 2 3 5" xfId="1794" xr:uid="{00000000-0005-0000-0000-000001070000}"/>
    <cellStyle name="쉼표 [0] 4 2 3 5 2" xfId="1795" xr:uid="{00000000-0005-0000-0000-000002070000}"/>
    <cellStyle name="쉼표 [0] 4 2 3 6" xfId="1796" xr:uid="{00000000-0005-0000-0000-000003070000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3" xfId="1802" xr:uid="{00000000-0005-0000-0000-000009070000}"/>
    <cellStyle name="쉼표 [0] 4 2 4 2 3" xfId="1803" xr:uid="{00000000-0005-0000-0000-00000A070000}"/>
    <cellStyle name="쉼표 [0] 4 2 4 2 3 2" xfId="1804" xr:uid="{00000000-0005-0000-0000-00000B070000}"/>
    <cellStyle name="쉼표 [0] 4 2 4 2 4" xfId="1805" xr:uid="{00000000-0005-0000-0000-00000C070000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3" xfId="1809" xr:uid="{00000000-0005-0000-0000-000010070000}"/>
    <cellStyle name="쉼표 [0] 4 2 4 4" xfId="1810" xr:uid="{00000000-0005-0000-0000-000011070000}"/>
    <cellStyle name="쉼표 [0] 4 2 4 4 2" xfId="1811" xr:uid="{00000000-0005-0000-0000-000012070000}"/>
    <cellStyle name="쉼표 [0] 4 2 4 5" xfId="1812" xr:uid="{00000000-0005-0000-0000-000013070000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3" xfId="1817" xr:uid="{00000000-0005-0000-0000-000018070000}"/>
    <cellStyle name="쉼표 [0] 4 2 5 3" xfId="1818" xr:uid="{00000000-0005-0000-0000-000019070000}"/>
    <cellStyle name="쉼표 [0] 4 2 5 3 2" xfId="1819" xr:uid="{00000000-0005-0000-0000-00001A070000}"/>
    <cellStyle name="쉼표 [0] 4 2 5 4" xfId="1820" xr:uid="{00000000-0005-0000-0000-00001B070000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3" xfId="1824" xr:uid="{00000000-0005-0000-0000-00001F070000}"/>
    <cellStyle name="쉼표 [0] 4 2 7" xfId="1825" xr:uid="{00000000-0005-0000-0000-000020070000}"/>
    <cellStyle name="쉼표 [0] 4 2 7 2" xfId="1826" xr:uid="{00000000-0005-0000-0000-000021070000}"/>
    <cellStyle name="쉼표 [0] 4 2 8" xfId="1827" xr:uid="{00000000-0005-0000-0000-000022070000}"/>
    <cellStyle name="쉼표 [0] 4 3" xfId="1828" xr:uid="{00000000-0005-0000-0000-000023070000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3" xfId="1835" xr:uid="{00000000-0005-0000-0000-00002A070000}"/>
    <cellStyle name="쉼표 [0] 4 3 2 2 2 3" xfId="1836" xr:uid="{00000000-0005-0000-0000-00002B070000}"/>
    <cellStyle name="쉼표 [0] 4 3 2 2 2 3 2" xfId="1837" xr:uid="{00000000-0005-0000-0000-00002C070000}"/>
    <cellStyle name="쉼표 [0] 4 3 2 2 2 4" xfId="1838" xr:uid="{00000000-0005-0000-0000-00002D070000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3" xfId="1842" xr:uid="{00000000-0005-0000-0000-000031070000}"/>
    <cellStyle name="쉼표 [0] 4 3 2 2 4" xfId="1843" xr:uid="{00000000-0005-0000-0000-000032070000}"/>
    <cellStyle name="쉼표 [0] 4 3 2 2 4 2" xfId="1844" xr:uid="{00000000-0005-0000-0000-000033070000}"/>
    <cellStyle name="쉼표 [0] 4 3 2 2 5" xfId="1845" xr:uid="{00000000-0005-0000-0000-000034070000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3" xfId="1850" xr:uid="{00000000-0005-0000-0000-000039070000}"/>
    <cellStyle name="쉼표 [0] 4 3 2 3 3" xfId="1851" xr:uid="{00000000-0005-0000-0000-00003A070000}"/>
    <cellStyle name="쉼표 [0] 4 3 2 3 3 2" xfId="1852" xr:uid="{00000000-0005-0000-0000-00003B070000}"/>
    <cellStyle name="쉼표 [0] 4 3 2 3 4" xfId="1853" xr:uid="{00000000-0005-0000-0000-00003C070000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3" xfId="1857" xr:uid="{00000000-0005-0000-0000-000040070000}"/>
    <cellStyle name="쉼표 [0] 4 3 2 5" xfId="1858" xr:uid="{00000000-0005-0000-0000-000041070000}"/>
    <cellStyle name="쉼표 [0] 4 3 2 5 2" xfId="1859" xr:uid="{00000000-0005-0000-0000-000042070000}"/>
    <cellStyle name="쉼표 [0] 4 3 2 6" xfId="1860" xr:uid="{00000000-0005-0000-0000-000043070000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3" xfId="1866" xr:uid="{00000000-0005-0000-0000-000049070000}"/>
    <cellStyle name="쉼표 [0] 4 3 3 2 3" xfId="1867" xr:uid="{00000000-0005-0000-0000-00004A070000}"/>
    <cellStyle name="쉼표 [0] 4 3 3 2 3 2" xfId="1868" xr:uid="{00000000-0005-0000-0000-00004B070000}"/>
    <cellStyle name="쉼표 [0] 4 3 3 2 4" xfId="1869" xr:uid="{00000000-0005-0000-0000-00004C070000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3" xfId="1873" xr:uid="{00000000-0005-0000-0000-000050070000}"/>
    <cellStyle name="쉼표 [0] 4 3 3 4" xfId="1874" xr:uid="{00000000-0005-0000-0000-000051070000}"/>
    <cellStyle name="쉼표 [0] 4 3 3 4 2" xfId="1875" xr:uid="{00000000-0005-0000-0000-000052070000}"/>
    <cellStyle name="쉼표 [0] 4 3 3 5" xfId="1876" xr:uid="{00000000-0005-0000-0000-000053070000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3" xfId="1881" xr:uid="{00000000-0005-0000-0000-000058070000}"/>
    <cellStyle name="쉼표 [0] 4 3 4 3" xfId="1882" xr:uid="{00000000-0005-0000-0000-000059070000}"/>
    <cellStyle name="쉼표 [0] 4 3 4 3 2" xfId="1883" xr:uid="{00000000-0005-0000-0000-00005A070000}"/>
    <cellStyle name="쉼표 [0] 4 3 4 4" xfId="1884" xr:uid="{00000000-0005-0000-0000-00005B070000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3" xfId="1888" xr:uid="{00000000-0005-0000-0000-00005F070000}"/>
    <cellStyle name="쉼표 [0] 4 3 6" xfId="1889" xr:uid="{00000000-0005-0000-0000-000060070000}"/>
    <cellStyle name="쉼표 [0] 4 3 6 2" xfId="1890" xr:uid="{00000000-0005-0000-0000-000061070000}"/>
    <cellStyle name="쉼표 [0] 4 3 7" xfId="1891" xr:uid="{00000000-0005-0000-0000-000062070000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3" xfId="1898" xr:uid="{00000000-0005-0000-0000-000069070000}"/>
    <cellStyle name="쉼표 [0] 4 4 2 2 3" xfId="1899" xr:uid="{00000000-0005-0000-0000-00006A070000}"/>
    <cellStyle name="쉼표 [0] 4 4 2 2 3 2" xfId="1900" xr:uid="{00000000-0005-0000-0000-00006B070000}"/>
    <cellStyle name="쉼표 [0] 4 4 2 2 4" xfId="1901" xr:uid="{00000000-0005-0000-0000-00006C070000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3" xfId="1905" xr:uid="{00000000-0005-0000-0000-000070070000}"/>
    <cellStyle name="쉼표 [0] 4 4 2 4" xfId="1906" xr:uid="{00000000-0005-0000-0000-000071070000}"/>
    <cellStyle name="쉼표 [0] 4 4 2 4 2" xfId="1907" xr:uid="{00000000-0005-0000-0000-000072070000}"/>
    <cellStyle name="쉼표 [0] 4 4 2 5" xfId="1908" xr:uid="{00000000-0005-0000-0000-000073070000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3" xfId="1913" xr:uid="{00000000-0005-0000-0000-000078070000}"/>
    <cellStyle name="쉼표 [0] 4 4 3 3" xfId="1914" xr:uid="{00000000-0005-0000-0000-000079070000}"/>
    <cellStyle name="쉼표 [0] 4 4 3 3 2" xfId="1915" xr:uid="{00000000-0005-0000-0000-00007A070000}"/>
    <cellStyle name="쉼표 [0] 4 4 3 4" xfId="1916" xr:uid="{00000000-0005-0000-0000-00007B070000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3" xfId="1920" xr:uid="{00000000-0005-0000-0000-00007F070000}"/>
    <cellStyle name="쉼표 [0] 4 4 5" xfId="1921" xr:uid="{00000000-0005-0000-0000-000080070000}"/>
    <cellStyle name="쉼표 [0] 4 4 5 2" xfId="1922" xr:uid="{00000000-0005-0000-0000-000081070000}"/>
    <cellStyle name="쉼표 [0] 4 4 6" xfId="1923" xr:uid="{00000000-0005-0000-0000-000082070000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3" xfId="1929" xr:uid="{00000000-0005-0000-0000-000088070000}"/>
    <cellStyle name="쉼표 [0] 4 5 2 3" xfId="1930" xr:uid="{00000000-0005-0000-0000-000089070000}"/>
    <cellStyle name="쉼표 [0] 4 5 2 3 2" xfId="1931" xr:uid="{00000000-0005-0000-0000-00008A070000}"/>
    <cellStyle name="쉼표 [0] 4 5 2 4" xfId="1932" xr:uid="{00000000-0005-0000-0000-00008B070000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3" xfId="1936" xr:uid="{00000000-0005-0000-0000-00008F070000}"/>
    <cellStyle name="쉼표 [0] 4 5 4" xfId="1937" xr:uid="{00000000-0005-0000-0000-000090070000}"/>
    <cellStyle name="쉼표 [0] 4 5 4 2" xfId="1938" xr:uid="{00000000-0005-0000-0000-000091070000}"/>
    <cellStyle name="쉼표 [0] 4 5 5" xfId="1939" xr:uid="{00000000-0005-0000-0000-000092070000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3" xfId="1944" xr:uid="{00000000-0005-0000-0000-000097070000}"/>
    <cellStyle name="쉼표 [0] 4 6 3" xfId="1945" xr:uid="{00000000-0005-0000-0000-000098070000}"/>
    <cellStyle name="쉼표 [0] 4 6 3 2" xfId="1946" xr:uid="{00000000-0005-0000-0000-000099070000}"/>
    <cellStyle name="쉼표 [0] 4 6 4" xfId="1947" xr:uid="{00000000-0005-0000-0000-00009A070000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3" xfId="1951" xr:uid="{00000000-0005-0000-0000-00009E070000}"/>
    <cellStyle name="쉼표 [0] 4 8" xfId="1952" xr:uid="{00000000-0005-0000-0000-00009F070000}"/>
    <cellStyle name="쉼표 [0] 4 8 2" xfId="1953" xr:uid="{00000000-0005-0000-0000-0000A0070000}"/>
    <cellStyle name="쉼표 [0] 4 9" xfId="1954" xr:uid="{00000000-0005-0000-0000-0000A1070000}"/>
    <cellStyle name="쉼표 [0] 5" xfId="1955" xr:uid="{00000000-0005-0000-0000-0000A2070000}"/>
    <cellStyle name="쉼표 [0] 5 2" xfId="1956" xr:uid="{00000000-0005-0000-0000-0000A3070000}"/>
    <cellStyle name="쉼표 [0] 5 2 2" xfId="1957" xr:uid="{00000000-0005-0000-0000-0000A4070000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3" xfId="1964" xr:uid="{00000000-0005-0000-0000-0000AB070000}"/>
    <cellStyle name="쉼표 [0] 5 2 2 2 2 2 3" xfId="1965" xr:uid="{00000000-0005-0000-0000-0000AC070000}"/>
    <cellStyle name="쉼표 [0] 5 2 2 2 2 2 3 2" xfId="1966" xr:uid="{00000000-0005-0000-0000-0000AD070000}"/>
    <cellStyle name="쉼표 [0] 5 2 2 2 2 2 4" xfId="1967" xr:uid="{00000000-0005-0000-0000-0000AE070000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3" xfId="1971" xr:uid="{00000000-0005-0000-0000-0000B2070000}"/>
    <cellStyle name="쉼표 [0] 5 2 2 2 2 4" xfId="1972" xr:uid="{00000000-0005-0000-0000-0000B3070000}"/>
    <cellStyle name="쉼표 [0] 5 2 2 2 2 4 2" xfId="1973" xr:uid="{00000000-0005-0000-0000-0000B4070000}"/>
    <cellStyle name="쉼표 [0] 5 2 2 2 2 5" xfId="1974" xr:uid="{00000000-0005-0000-0000-0000B5070000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3" xfId="1979" xr:uid="{00000000-0005-0000-0000-0000BA070000}"/>
    <cellStyle name="쉼표 [0] 5 2 2 2 3 3" xfId="1980" xr:uid="{00000000-0005-0000-0000-0000BB070000}"/>
    <cellStyle name="쉼표 [0] 5 2 2 2 3 3 2" xfId="1981" xr:uid="{00000000-0005-0000-0000-0000BC070000}"/>
    <cellStyle name="쉼표 [0] 5 2 2 2 3 4" xfId="1982" xr:uid="{00000000-0005-0000-0000-0000BD070000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3" xfId="1986" xr:uid="{00000000-0005-0000-0000-0000C1070000}"/>
    <cellStyle name="쉼표 [0] 5 2 2 2 5" xfId="1987" xr:uid="{00000000-0005-0000-0000-0000C2070000}"/>
    <cellStyle name="쉼표 [0] 5 2 2 2 5 2" xfId="1988" xr:uid="{00000000-0005-0000-0000-0000C3070000}"/>
    <cellStyle name="쉼표 [0] 5 2 2 2 6" xfId="1989" xr:uid="{00000000-0005-0000-0000-0000C4070000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3" xfId="1995" xr:uid="{00000000-0005-0000-0000-0000CA070000}"/>
    <cellStyle name="쉼표 [0] 5 2 2 3 2 3" xfId="1996" xr:uid="{00000000-0005-0000-0000-0000CB070000}"/>
    <cellStyle name="쉼표 [0] 5 2 2 3 2 3 2" xfId="1997" xr:uid="{00000000-0005-0000-0000-0000CC070000}"/>
    <cellStyle name="쉼표 [0] 5 2 2 3 2 4" xfId="1998" xr:uid="{00000000-0005-0000-0000-0000CD070000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3" xfId="2002" xr:uid="{00000000-0005-0000-0000-0000D1070000}"/>
    <cellStyle name="쉼표 [0] 5 2 2 3 4" xfId="2003" xr:uid="{00000000-0005-0000-0000-0000D2070000}"/>
    <cellStyle name="쉼표 [0] 5 2 2 3 4 2" xfId="2004" xr:uid="{00000000-0005-0000-0000-0000D3070000}"/>
    <cellStyle name="쉼표 [0] 5 2 2 3 5" xfId="2005" xr:uid="{00000000-0005-0000-0000-0000D4070000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3" xfId="2010" xr:uid="{00000000-0005-0000-0000-0000D9070000}"/>
    <cellStyle name="쉼표 [0] 5 2 2 4 3" xfId="2011" xr:uid="{00000000-0005-0000-0000-0000DA070000}"/>
    <cellStyle name="쉼표 [0] 5 2 2 4 3 2" xfId="2012" xr:uid="{00000000-0005-0000-0000-0000DB070000}"/>
    <cellStyle name="쉼표 [0] 5 2 2 4 4" xfId="2013" xr:uid="{00000000-0005-0000-0000-0000DC070000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3" xfId="2017" xr:uid="{00000000-0005-0000-0000-0000E0070000}"/>
    <cellStyle name="쉼표 [0] 5 2 2 6" xfId="2018" xr:uid="{00000000-0005-0000-0000-0000E1070000}"/>
    <cellStyle name="쉼표 [0] 5 2 2 6 2" xfId="2019" xr:uid="{00000000-0005-0000-0000-0000E2070000}"/>
    <cellStyle name="쉼표 [0] 5 2 2 7" xfId="2020" xr:uid="{00000000-0005-0000-0000-0000E3070000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3" xfId="2027" xr:uid="{00000000-0005-0000-0000-0000EA070000}"/>
    <cellStyle name="쉼표 [0] 5 2 3 2 2 3" xfId="2028" xr:uid="{00000000-0005-0000-0000-0000EB070000}"/>
    <cellStyle name="쉼표 [0] 5 2 3 2 2 3 2" xfId="2029" xr:uid="{00000000-0005-0000-0000-0000EC070000}"/>
    <cellStyle name="쉼표 [0] 5 2 3 2 2 4" xfId="2030" xr:uid="{00000000-0005-0000-0000-0000ED070000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3" xfId="2034" xr:uid="{00000000-0005-0000-0000-0000F1070000}"/>
    <cellStyle name="쉼표 [0] 5 2 3 2 4" xfId="2035" xr:uid="{00000000-0005-0000-0000-0000F2070000}"/>
    <cellStyle name="쉼표 [0] 5 2 3 2 4 2" xfId="2036" xr:uid="{00000000-0005-0000-0000-0000F3070000}"/>
    <cellStyle name="쉼표 [0] 5 2 3 2 5" xfId="2037" xr:uid="{00000000-0005-0000-0000-0000F4070000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3" xfId="2042" xr:uid="{00000000-0005-0000-0000-0000F9070000}"/>
    <cellStyle name="쉼표 [0] 5 2 3 3 3" xfId="2043" xr:uid="{00000000-0005-0000-0000-0000FA070000}"/>
    <cellStyle name="쉼표 [0] 5 2 3 3 3 2" xfId="2044" xr:uid="{00000000-0005-0000-0000-0000FB070000}"/>
    <cellStyle name="쉼표 [0] 5 2 3 3 4" xfId="2045" xr:uid="{00000000-0005-0000-0000-0000FC070000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3" xfId="2049" xr:uid="{00000000-0005-0000-0000-000000080000}"/>
    <cellStyle name="쉼표 [0] 5 2 3 5" xfId="2050" xr:uid="{00000000-0005-0000-0000-000001080000}"/>
    <cellStyle name="쉼표 [0] 5 2 3 5 2" xfId="2051" xr:uid="{00000000-0005-0000-0000-000002080000}"/>
    <cellStyle name="쉼표 [0] 5 2 3 6" xfId="2052" xr:uid="{00000000-0005-0000-0000-000003080000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3" xfId="2058" xr:uid="{00000000-0005-0000-0000-000009080000}"/>
    <cellStyle name="쉼표 [0] 5 2 4 2 3" xfId="2059" xr:uid="{00000000-0005-0000-0000-00000A080000}"/>
    <cellStyle name="쉼표 [0] 5 2 4 2 3 2" xfId="2060" xr:uid="{00000000-0005-0000-0000-00000B080000}"/>
    <cellStyle name="쉼표 [0] 5 2 4 2 4" xfId="2061" xr:uid="{00000000-0005-0000-0000-00000C080000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3" xfId="2065" xr:uid="{00000000-0005-0000-0000-000010080000}"/>
    <cellStyle name="쉼표 [0] 5 2 4 4" xfId="2066" xr:uid="{00000000-0005-0000-0000-000011080000}"/>
    <cellStyle name="쉼표 [0] 5 2 4 4 2" xfId="2067" xr:uid="{00000000-0005-0000-0000-000012080000}"/>
    <cellStyle name="쉼표 [0] 5 2 4 5" xfId="2068" xr:uid="{00000000-0005-0000-0000-000013080000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3" xfId="2073" xr:uid="{00000000-0005-0000-0000-000018080000}"/>
    <cellStyle name="쉼표 [0] 5 2 5 3" xfId="2074" xr:uid="{00000000-0005-0000-0000-000019080000}"/>
    <cellStyle name="쉼표 [0] 5 2 5 3 2" xfId="2075" xr:uid="{00000000-0005-0000-0000-00001A080000}"/>
    <cellStyle name="쉼표 [0] 5 2 5 4" xfId="2076" xr:uid="{00000000-0005-0000-0000-00001B080000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3" xfId="2080" xr:uid="{00000000-0005-0000-0000-00001F080000}"/>
    <cellStyle name="쉼표 [0] 5 2 7" xfId="2081" xr:uid="{00000000-0005-0000-0000-000020080000}"/>
    <cellStyle name="쉼표 [0] 5 2 7 2" xfId="2082" xr:uid="{00000000-0005-0000-0000-000021080000}"/>
    <cellStyle name="쉼표 [0] 5 2 8" xfId="2083" xr:uid="{00000000-0005-0000-0000-000022080000}"/>
    <cellStyle name="쉼표 [0] 5 3" xfId="2084" xr:uid="{00000000-0005-0000-0000-000023080000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3" xfId="2091" xr:uid="{00000000-0005-0000-0000-00002A080000}"/>
    <cellStyle name="쉼표 [0] 5 3 2 2 2 3" xfId="2092" xr:uid="{00000000-0005-0000-0000-00002B080000}"/>
    <cellStyle name="쉼표 [0] 5 3 2 2 2 3 2" xfId="2093" xr:uid="{00000000-0005-0000-0000-00002C080000}"/>
    <cellStyle name="쉼표 [0] 5 3 2 2 2 4" xfId="2094" xr:uid="{00000000-0005-0000-0000-00002D080000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3" xfId="2098" xr:uid="{00000000-0005-0000-0000-000031080000}"/>
    <cellStyle name="쉼표 [0] 5 3 2 2 4" xfId="2099" xr:uid="{00000000-0005-0000-0000-000032080000}"/>
    <cellStyle name="쉼표 [0] 5 3 2 2 4 2" xfId="2100" xr:uid="{00000000-0005-0000-0000-000033080000}"/>
    <cellStyle name="쉼표 [0] 5 3 2 2 5" xfId="2101" xr:uid="{00000000-0005-0000-0000-000034080000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3" xfId="2106" xr:uid="{00000000-0005-0000-0000-000039080000}"/>
    <cellStyle name="쉼표 [0] 5 3 2 3 3" xfId="2107" xr:uid="{00000000-0005-0000-0000-00003A080000}"/>
    <cellStyle name="쉼표 [0] 5 3 2 3 3 2" xfId="2108" xr:uid="{00000000-0005-0000-0000-00003B080000}"/>
    <cellStyle name="쉼표 [0] 5 3 2 3 4" xfId="2109" xr:uid="{00000000-0005-0000-0000-00003C080000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3" xfId="2113" xr:uid="{00000000-0005-0000-0000-000040080000}"/>
    <cellStyle name="쉼표 [0] 5 3 2 5" xfId="2114" xr:uid="{00000000-0005-0000-0000-000041080000}"/>
    <cellStyle name="쉼표 [0] 5 3 2 5 2" xfId="2115" xr:uid="{00000000-0005-0000-0000-000042080000}"/>
    <cellStyle name="쉼표 [0] 5 3 2 6" xfId="2116" xr:uid="{00000000-0005-0000-0000-000043080000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3" xfId="2122" xr:uid="{00000000-0005-0000-0000-000049080000}"/>
    <cellStyle name="쉼표 [0] 5 3 3 2 3" xfId="2123" xr:uid="{00000000-0005-0000-0000-00004A080000}"/>
    <cellStyle name="쉼표 [0] 5 3 3 2 3 2" xfId="2124" xr:uid="{00000000-0005-0000-0000-00004B080000}"/>
    <cellStyle name="쉼표 [0] 5 3 3 2 4" xfId="2125" xr:uid="{00000000-0005-0000-0000-00004C080000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3" xfId="2129" xr:uid="{00000000-0005-0000-0000-000050080000}"/>
    <cellStyle name="쉼표 [0] 5 3 3 4" xfId="2130" xr:uid="{00000000-0005-0000-0000-000051080000}"/>
    <cellStyle name="쉼표 [0] 5 3 3 4 2" xfId="2131" xr:uid="{00000000-0005-0000-0000-000052080000}"/>
    <cellStyle name="쉼표 [0] 5 3 3 5" xfId="2132" xr:uid="{00000000-0005-0000-0000-000053080000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3" xfId="2137" xr:uid="{00000000-0005-0000-0000-000058080000}"/>
    <cellStyle name="쉼표 [0] 5 3 4 3" xfId="2138" xr:uid="{00000000-0005-0000-0000-000059080000}"/>
    <cellStyle name="쉼표 [0] 5 3 4 3 2" xfId="2139" xr:uid="{00000000-0005-0000-0000-00005A080000}"/>
    <cellStyle name="쉼표 [0] 5 3 4 4" xfId="2140" xr:uid="{00000000-0005-0000-0000-00005B080000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3" xfId="2144" xr:uid="{00000000-0005-0000-0000-00005F080000}"/>
    <cellStyle name="쉼표 [0] 5 3 6" xfId="2145" xr:uid="{00000000-0005-0000-0000-000060080000}"/>
    <cellStyle name="쉼표 [0] 5 3 6 2" xfId="2146" xr:uid="{00000000-0005-0000-0000-000061080000}"/>
    <cellStyle name="쉼표 [0] 5 3 7" xfId="2147" xr:uid="{00000000-0005-0000-0000-000062080000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3" xfId="2154" xr:uid="{00000000-0005-0000-0000-000069080000}"/>
    <cellStyle name="쉼표 [0] 5 4 2 2 3" xfId="2155" xr:uid="{00000000-0005-0000-0000-00006A080000}"/>
    <cellStyle name="쉼표 [0] 5 4 2 2 3 2" xfId="2156" xr:uid="{00000000-0005-0000-0000-00006B080000}"/>
    <cellStyle name="쉼표 [0] 5 4 2 2 4" xfId="2157" xr:uid="{00000000-0005-0000-0000-00006C080000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3" xfId="2161" xr:uid="{00000000-0005-0000-0000-000070080000}"/>
    <cellStyle name="쉼표 [0] 5 4 2 4" xfId="2162" xr:uid="{00000000-0005-0000-0000-000071080000}"/>
    <cellStyle name="쉼표 [0] 5 4 2 4 2" xfId="2163" xr:uid="{00000000-0005-0000-0000-000072080000}"/>
    <cellStyle name="쉼표 [0] 5 4 2 5" xfId="2164" xr:uid="{00000000-0005-0000-0000-000073080000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3" xfId="2169" xr:uid="{00000000-0005-0000-0000-000078080000}"/>
    <cellStyle name="쉼표 [0] 5 4 3 3" xfId="2170" xr:uid="{00000000-0005-0000-0000-000079080000}"/>
    <cellStyle name="쉼표 [0] 5 4 3 3 2" xfId="2171" xr:uid="{00000000-0005-0000-0000-00007A080000}"/>
    <cellStyle name="쉼표 [0] 5 4 3 4" xfId="2172" xr:uid="{00000000-0005-0000-0000-00007B080000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3" xfId="2176" xr:uid="{00000000-0005-0000-0000-00007F080000}"/>
    <cellStyle name="쉼표 [0] 5 4 5" xfId="2177" xr:uid="{00000000-0005-0000-0000-000080080000}"/>
    <cellStyle name="쉼표 [0] 5 4 5 2" xfId="2178" xr:uid="{00000000-0005-0000-0000-000081080000}"/>
    <cellStyle name="쉼표 [0] 5 4 6" xfId="2179" xr:uid="{00000000-0005-0000-0000-000082080000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3" xfId="2185" xr:uid="{00000000-0005-0000-0000-000088080000}"/>
    <cellStyle name="쉼표 [0] 5 5 2 3" xfId="2186" xr:uid="{00000000-0005-0000-0000-000089080000}"/>
    <cellStyle name="쉼표 [0] 5 5 2 3 2" xfId="2187" xr:uid="{00000000-0005-0000-0000-00008A080000}"/>
    <cellStyle name="쉼표 [0] 5 5 2 4" xfId="2188" xr:uid="{00000000-0005-0000-0000-00008B080000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3" xfId="2192" xr:uid="{00000000-0005-0000-0000-00008F080000}"/>
    <cellStyle name="쉼표 [0] 5 5 4" xfId="2193" xr:uid="{00000000-0005-0000-0000-000090080000}"/>
    <cellStyle name="쉼표 [0] 5 5 4 2" xfId="2194" xr:uid="{00000000-0005-0000-0000-000091080000}"/>
    <cellStyle name="쉼표 [0] 5 5 5" xfId="2195" xr:uid="{00000000-0005-0000-0000-000092080000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3" xfId="2200" xr:uid="{00000000-0005-0000-0000-000097080000}"/>
    <cellStyle name="쉼표 [0] 5 6 3" xfId="2201" xr:uid="{00000000-0005-0000-0000-000098080000}"/>
    <cellStyle name="쉼표 [0] 5 6 3 2" xfId="2202" xr:uid="{00000000-0005-0000-0000-000099080000}"/>
    <cellStyle name="쉼표 [0] 5 6 4" xfId="2203" xr:uid="{00000000-0005-0000-0000-00009A080000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3" xfId="2207" xr:uid="{00000000-0005-0000-0000-00009E080000}"/>
    <cellStyle name="쉼표 [0] 5 8" xfId="2208" xr:uid="{00000000-0005-0000-0000-00009F080000}"/>
    <cellStyle name="쉼표 [0] 5 8 2" xfId="2209" xr:uid="{00000000-0005-0000-0000-0000A0080000}"/>
    <cellStyle name="쉼표 [0] 5 9" xfId="2210" xr:uid="{00000000-0005-0000-0000-0000A1080000}"/>
    <cellStyle name="쉼표 [0] 6" xfId="2211" xr:uid="{00000000-0005-0000-0000-0000A2080000}"/>
    <cellStyle name="쉼표 [0] 6 2" xfId="2212" xr:uid="{00000000-0005-0000-0000-0000A3080000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3" xfId="2219" xr:uid="{00000000-0005-0000-0000-0000AA080000}"/>
    <cellStyle name="쉼표 [0] 6 2 2 2 2 3" xfId="2220" xr:uid="{00000000-0005-0000-0000-0000AB080000}"/>
    <cellStyle name="쉼표 [0] 6 2 2 2 2 3 2" xfId="2221" xr:uid="{00000000-0005-0000-0000-0000AC080000}"/>
    <cellStyle name="쉼표 [0] 6 2 2 2 2 4" xfId="2222" xr:uid="{00000000-0005-0000-0000-0000AD080000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3" xfId="2226" xr:uid="{00000000-0005-0000-0000-0000B1080000}"/>
    <cellStyle name="쉼표 [0] 6 2 2 2 4" xfId="2227" xr:uid="{00000000-0005-0000-0000-0000B2080000}"/>
    <cellStyle name="쉼표 [0] 6 2 2 2 4 2" xfId="2228" xr:uid="{00000000-0005-0000-0000-0000B3080000}"/>
    <cellStyle name="쉼표 [0] 6 2 2 2 5" xfId="2229" xr:uid="{00000000-0005-0000-0000-0000B4080000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3" xfId="2234" xr:uid="{00000000-0005-0000-0000-0000B9080000}"/>
    <cellStyle name="쉼표 [0] 6 2 2 3 3" xfId="2235" xr:uid="{00000000-0005-0000-0000-0000BA080000}"/>
    <cellStyle name="쉼표 [0] 6 2 2 3 3 2" xfId="2236" xr:uid="{00000000-0005-0000-0000-0000BB080000}"/>
    <cellStyle name="쉼표 [0] 6 2 2 3 4" xfId="2237" xr:uid="{00000000-0005-0000-0000-0000BC080000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3" xfId="2241" xr:uid="{00000000-0005-0000-0000-0000C0080000}"/>
    <cellStyle name="쉼표 [0] 6 2 2 5" xfId="2242" xr:uid="{00000000-0005-0000-0000-0000C1080000}"/>
    <cellStyle name="쉼표 [0] 6 2 2 5 2" xfId="2243" xr:uid="{00000000-0005-0000-0000-0000C2080000}"/>
    <cellStyle name="쉼표 [0] 6 2 2 6" xfId="2244" xr:uid="{00000000-0005-0000-0000-0000C3080000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3" xfId="2250" xr:uid="{00000000-0005-0000-0000-0000C9080000}"/>
    <cellStyle name="쉼표 [0] 6 2 3 2 3" xfId="2251" xr:uid="{00000000-0005-0000-0000-0000CA080000}"/>
    <cellStyle name="쉼표 [0] 6 2 3 2 3 2" xfId="2252" xr:uid="{00000000-0005-0000-0000-0000CB080000}"/>
    <cellStyle name="쉼표 [0] 6 2 3 2 4" xfId="2253" xr:uid="{00000000-0005-0000-0000-0000CC080000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3" xfId="2257" xr:uid="{00000000-0005-0000-0000-0000D0080000}"/>
    <cellStyle name="쉼표 [0] 6 2 3 4" xfId="2258" xr:uid="{00000000-0005-0000-0000-0000D1080000}"/>
    <cellStyle name="쉼표 [0] 6 2 3 4 2" xfId="2259" xr:uid="{00000000-0005-0000-0000-0000D2080000}"/>
    <cellStyle name="쉼표 [0] 6 2 3 5" xfId="2260" xr:uid="{00000000-0005-0000-0000-0000D3080000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3" xfId="2265" xr:uid="{00000000-0005-0000-0000-0000D8080000}"/>
    <cellStyle name="쉼표 [0] 6 2 4 3" xfId="2266" xr:uid="{00000000-0005-0000-0000-0000D9080000}"/>
    <cellStyle name="쉼표 [0] 6 2 4 3 2" xfId="2267" xr:uid="{00000000-0005-0000-0000-0000DA080000}"/>
    <cellStyle name="쉼표 [0] 6 2 4 4" xfId="2268" xr:uid="{00000000-0005-0000-0000-0000DB080000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3" xfId="2272" xr:uid="{00000000-0005-0000-0000-0000DF080000}"/>
    <cellStyle name="쉼표 [0] 6 2 6" xfId="2273" xr:uid="{00000000-0005-0000-0000-0000E0080000}"/>
    <cellStyle name="쉼표 [0] 6 2 6 2" xfId="2274" xr:uid="{00000000-0005-0000-0000-0000E1080000}"/>
    <cellStyle name="쉼표 [0] 6 2 7" xfId="2275" xr:uid="{00000000-0005-0000-0000-0000E2080000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3" xfId="2282" xr:uid="{00000000-0005-0000-0000-0000E9080000}"/>
    <cellStyle name="쉼표 [0] 6 3 2 2 3" xfId="2283" xr:uid="{00000000-0005-0000-0000-0000EA080000}"/>
    <cellStyle name="쉼표 [0] 6 3 2 2 3 2" xfId="2284" xr:uid="{00000000-0005-0000-0000-0000EB080000}"/>
    <cellStyle name="쉼표 [0] 6 3 2 2 4" xfId="2285" xr:uid="{00000000-0005-0000-0000-0000EC080000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3" xfId="2289" xr:uid="{00000000-0005-0000-0000-0000F0080000}"/>
    <cellStyle name="쉼표 [0] 6 3 2 4" xfId="2290" xr:uid="{00000000-0005-0000-0000-0000F1080000}"/>
    <cellStyle name="쉼표 [0] 6 3 2 4 2" xfId="2291" xr:uid="{00000000-0005-0000-0000-0000F2080000}"/>
    <cellStyle name="쉼표 [0] 6 3 2 5" xfId="2292" xr:uid="{00000000-0005-0000-0000-0000F3080000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3" xfId="2297" xr:uid="{00000000-0005-0000-0000-0000F8080000}"/>
    <cellStyle name="쉼표 [0] 6 3 3 3" xfId="2298" xr:uid="{00000000-0005-0000-0000-0000F9080000}"/>
    <cellStyle name="쉼표 [0] 6 3 3 3 2" xfId="2299" xr:uid="{00000000-0005-0000-0000-0000FA080000}"/>
    <cellStyle name="쉼표 [0] 6 3 3 4" xfId="2300" xr:uid="{00000000-0005-0000-0000-0000FB080000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3" xfId="2304" xr:uid="{00000000-0005-0000-0000-0000FF080000}"/>
    <cellStyle name="쉼표 [0] 6 3 5" xfId="2305" xr:uid="{00000000-0005-0000-0000-000000090000}"/>
    <cellStyle name="쉼표 [0] 6 3 5 2" xfId="2306" xr:uid="{00000000-0005-0000-0000-000001090000}"/>
    <cellStyle name="쉼표 [0] 6 3 6" xfId="2307" xr:uid="{00000000-0005-0000-0000-000002090000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3" xfId="2313" xr:uid="{00000000-0005-0000-0000-000008090000}"/>
    <cellStyle name="쉼표 [0] 6 4 2 3" xfId="2314" xr:uid="{00000000-0005-0000-0000-000009090000}"/>
    <cellStyle name="쉼표 [0] 6 4 2 3 2" xfId="2315" xr:uid="{00000000-0005-0000-0000-00000A090000}"/>
    <cellStyle name="쉼표 [0] 6 4 2 4" xfId="2316" xr:uid="{00000000-0005-0000-0000-00000B090000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3" xfId="2320" xr:uid="{00000000-0005-0000-0000-00000F090000}"/>
    <cellStyle name="쉼표 [0] 6 4 4" xfId="2321" xr:uid="{00000000-0005-0000-0000-000010090000}"/>
    <cellStyle name="쉼표 [0] 6 4 4 2" xfId="2322" xr:uid="{00000000-0005-0000-0000-000011090000}"/>
    <cellStyle name="쉼표 [0] 6 4 5" xfId="2323" xr:uid="{00000000-0005-0000-0000-000012090000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3" xfId="2328" xr:uid="{00000000-0005-0000-0000-000017090000}"/>
    <cellStyle name="쉼표 [0] 6 5 3" xfId="2329" xr:uid="{00000000-0005-0000-0000-000018090000}"/>
    <cellStyle name="쉼표 [0] 6 5 3 2" xfId="2330" xr:uid="{00000000-0005-0000-0000-000019090000}"/>
    <cellStyle name="쉼표 [0] 6 5 4" xfId="2331" xr:uid="{00000000-0005-0000-0000-00001A090000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3" xfId="2335" xr:uid="{00000000-0005-0000-0000-00001E090000}"/>
    <cellStyle name="쉼표 [0] 6 7" xfId="2336" xr:uid="{00000000-0005-0000-0000-00001F090000}"/>
    <cellStyle name="쉼표 [0] 6 7 2" xfId="2337" xr:uid="{00000000-0005-0000-0000-000020090000}"/>
    <cellStyle name="쉼표 [0] 6 8" xfId="2338" xr:uid="{00000000-0005-0000-0000-000021090000}"/>
    <cellStyle name="쉼표 [0] 7" xfId="2339" xr:uid="{00000000-0005-0000-0000-000022090000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3" xfId="2346" xr:uid="{00000000-0005-0000-0000-000029090000}"/>
    <cellStyle name="쉼표 [0] 7 2 2 2 3" xfId="2347" xr:uid="{00000000-0005-0000-0000-00002A090000}"/>
    <cellStyle name="쉼표 [0] 7 2 2 2 3 2" xfId="2348" xr:uid="{00000000-0005-0000-0000-00002B090000}"/>
    <cellStyle name="쉼표 [0] 7 2 2 2 4" xfId="2349" xr:uid="{00000000-0005-0000-0000-00002C090000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3" xfId="2353" xr:uid="{00000000-0005-0000-0000-000030090000}"/>
    <cellStyle name="쉼표 [0] 7 2 2 4" xfId="2354" xr:uid="{00000000-0005-0000-0000-000031090000}"/>
    <cellStyle name="쉼표 [0] 7 2 2 4 2" xfId="2355" xr:uid="{00000000-0005-0000-0000-000032090000}"/>
    <cellStyle name="쉼표 [0] 7 2 2 5" xfId="2356" xr:uid="{00000000-0005-0000-0000-000033090000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3" xfId="2361" xr:uid="{00000000-0005-0000-0000-000038090000}"/>
    <cellStyle name="쉼표 [0] 7 2 3 3" xfId="2362" xr:uid="{00000000-0005-0000-0000-000039090000}"/>
    <cellStyle name="쉼표 [0] 7 2 3 3 2" xfId="2363" xr:uid="{00000000-0005-0000-0000-00003A090000}"/>
    <cellStyle name="쉼표 [0] 7 2 3 4" xfId="2364" xr:uid="{00000000-0005-0000-0000-00003B090000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3" xfId="2368" xr:uid="{00000000-0005-0000-0000-00003F090000}"/>
    <cellStyle name="쉼표 [0] 7 2 5" xfId="2369" xr:uid="{00000000-0005-0000-0000-000040090000}"/>
    <cellStyle name="쉼표 [0] 7 2 5 2" xfId="2370" xr:uid="{00000000-0005-0000-0000-000041090000}"/>
    <cellStyle name="쉼표 [0] 7 2 6" xfId="2371" xr:uid="{00000000-0005-0000-0000-000042090000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3" xfId="2377" xr:uid="{00000000-0005-0000-0000-000048090000}"/>
    <cellStyle name="쉼표 [0] 7 3 2 3" xfId="2378" xr:uid="{00000000-0005-0000-0000-000049090000}"/>
    <cellStyle name="쉼표 [0] 7 3 2 3 2" xfId="2379" xr:uid="{00000000-0005-0000-0000-00004A090000}"/>
    <cellStyle name="쉼표 [0] 7 3 2 4" xfId="2380" xr:uid="{00000000-0005-0000-0000-00004B090000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3" xfId="2384" xr:uid="{00000000-0005-0000-0000-00004F090000}"/>
    <cellStyle name="쉼표 [0] 7 3 4" xfId="2385" xr:uid="{00000000-0005-0000-0000-000050090000}"/>
    <cellStyle name="쉼표 [0] 7 3 4 2" xfId="2386" xr:uid="{00000000-0005-0000-0000-000051090000}"/>
    <cellStyle name="쉼표 [0] 7 3 5" xfId="2387" xr:uid="{00000000-0005-0000-0000-000052090000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3" xfId="2392" xr:uid="{00000000-0005-0000-0000-000057090000}"/>
    <cellStyle name="쉼표 [0] 7 4 3" xfId="2393" xr:uid="{00000000-0005-0000-0000-000058090000}"/>
    <cellStyle name="쉼표 [0] 7 4 3 2" xfId="2394" xr:uid="{00000000-0005-0000-0000-000059090000}"/>
    <cellStyle name="쉼표 [0] 7 4 4" xfId="2395" xr:uid="{00000000-0005-0000-0000-00005A090000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3" xfId="2399" xr:uid="{00000000-0005-0000-0000-00005E090000}"/>
    <cellStyle name="쉼표 [0] 7 6" xfId="2400" xr:uid="{00000000-0005-0000-0000-00005F090000}"/>
    <cellStyle name="쉼표 [0] 7 6 2" xfId="2401" xr:uid="{00000000-0005-0000-0000-000060090000}"/>
    <cellStyle name="쉼표 [0] 7 7" xfId="2402" xr:uid="{00000000-0005-0000-0000-000061090000}"/>
    <cellStyle name="쉼표 [0] 8" xfId="2403" xr:uid="{00000000-0005-0000-0000-000062090000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3" xfId="2410" xr:uid="{00000000-0005-0000-0000-000069090000}"/>
    <cellStyle name="쉼표 [0] 8 2 2 2 3" xfId="2411" xr:uid="{00000000-0005-0000-0000-00006A090000}"/>
    <cellStyle name="쉼표 [0] 8 2 2 2 3 2" xfId="2412" xr:uid="{00000000-0005-0000-0000-00006B090000}"/>
    <cellStyle name="쉼표 [0] 8 2 2 2 4" xfId="2413" xr:uid="{00000000-0005-0000-0000-00006C090000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3" xfId="2417" xr:uid="{00000000-0005-0000-0000-000070090000}"/>
    <cellStyle name="쉼표 [0] 8 2 2 4" xfId="2418" xr:uid="{00000000-0005-0000-0000-000071090000}"/>
    <cellStyle name="쉼표 [0] 8 2 2 4 2" xfId="2419" xr:uid="{00000000-0005-0000-0000-000072090000}"/>
    <cellStyle name="쉼표 [0] 8 2 2 5" xfId="2420" xr:uid="{00000000-0005-0000-0000-000073090000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3" xfId="2425" xr:uid="{00000000-0005-0000-0000-000078090000}"/>
    <cellStyle name="쉼표 [0] 8 2 3 3" xfId="2426" xr:uid="{00000000-0005-0000-0000-000079090000}"/>
    <cellStyle name="쉼표 [0] 8 2 3 3 2" xfId="2427" xr:uid="{00000000-0005-0000-0000-00007A090000}"/>
    <cellStyle name="쉼표 [0] 8 2 3 4" xfId="2428" xr:uid="{00000000-0005-0000-0000-00007B090000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3" xfId="2432" xr:uid="{00000000-0005-0000-0000-00007F090000}"/>
    <cellStyle name="쉼표 [0] 8 2 5" xfId="2433" xr:uid="{00000000-0005-0000-0000-000080090000}"/>
    <cellStyle name="쉼표 [0] 8 2 5 2" xfId="2434" xr:uid="{00000000-0005-0000-0000-000081090000}"/>
    <cellStyle name="쉼표 [0] 8 2 6" xfId="2435" xr:uid="{00000000-0005-0000-0000-000082090000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3" xfId="2441" xr:uid="{00000000-0005-0000-0000-000088090000}"/>
    <cellStyle name="쉼표 [0] 8 3 2 3" xfId="2442" xr:uid="{00000000-0005-0000-0000-000089090000}"/>
    <cellStyle name="쉼표 [0] 8 3 2 3 2" xfId="2443" xr:uid="{00000000-0005-0000-0000-00008A090000}"/>
    <cellStyle name="쉼표 [0] 8 3 2 4" xfId="2444" xr:uid="{00000000-0005-0000-0000-00008B090000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3" xfId="2448" xr:uid="{00000000-0005-0000-0000-00008F090000}"/>
    <cellStyle name="쉼표 [0] 8 3 4" xfId="2449" xr:uid="{00000000-0005-0000-0000-000090090000}"/>
    <cellStyle name="쉼표 [0] 8 3 4 2" xfId="2450" xr:uid="{00000000-0005-0000-0000-000091090000}"/>
    <cellStyle name="쉼표 [0] 8 3 5" xfId="2451" xr:uid="{00000000-0005-0000-0000-000092090000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3" xfId="2456" xr:uid="{00000000-0005-0000-0000-000097090000}"/>
    <cellStyle name="쉼표 [0] 8 4 3" xfId="2457" xr:uid="{00000000-0005-0000-0000-000098090000}"/>
    <cellStyle name="쉼표 [0] 8 4 3 2" xfId="2458" xr:uid="{00000000-0005-0000-0000-000099090000}"/>
    <cellStyle name="쉼표 [0] 8 4 4" xfId="2459" xr:uid="{00000000-0005-0000-0000-00009A090000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3" xfId="2463" xr:uid="{00000000-0005-0000-0000-00009E090000}"/>
    <cellStyle name="쉼표 [0] 8 6" xfId="2464" xr:uid="{00000000-0005-0000-0000-00009F090000}"/>
    <cellStyle name="쉼표 [0] 8 6 2" xfId="2465" xr:uid="{00000000-0005-0000-0000-0000A0090000}"/>
    <cellStyle name="쉼표 [0] 8 7" xfId="2466" xr:uid="{00000000-0005-0000-0000-0000A1090000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3" xfId="2473" xr:uid="{00000000-0005-0000-0000-0000A8090000}"/>
    <cellStyle name="쉼표 [0] 9 2 2 3" xfId="2474" xr:uid="{00000000-0005-0000-0000-0000A9090000}"/>
    <cellStyle name="쉼표 [0] 9 2 2 3 2" xfId="2475" xr:uid="{00000000-0005-0000-0000-0000AA090000}"/>
    <cellStyle name="쉼표 [0] 9 2 2 4" xfId="2476" xr:uid="{00000000-0005-0000-0000-0000AB090000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3" xfId="2480" xr:uid="{00000000-0005-0000-0000-0000AF090000}"/>
    <cellStyle name="쉼표 [0] 9 2 4" xfId="2481" xr:uid="{00000000-0005-0000-0000-0000B0090000}"/>
    <cellStyle name="쉼표 [0] 9 2 4 2" xfId="2482" xr:uid="{00000000-0005-0000-0000-0000B1090000}"/>
    <cellStyle name="쉼표 [0] 9 2 5" xfId="2483" xr:uid="{00000000-0005-0000-0000-0000B2090000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3" xfId="2488" xr:uid="{00000000-0005-0000-0000-0000B7090000}"/>
    <cellStyle name="쉼표 [0] 9 3 3" xfId="2489" xr:uid="{00000000-0005-0000-0000-0000B8090000}"/>
    <cellStyle name="쉼표 [0] 9 3 3 2" xfId="2490" xr:uid="{00000000-0005-0000-0000-0000B9090000}"/>
    <cellStyle name="쉼표 [0] 9 3 4" xfId="2491" xr:uid="{00000000-0005-0000-0000-0000BA090000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3" xfId="2495" xr:uid="{00000000-0005-0000-0000-0000BE090000}"/>
    <cellStyle name="쉼표 [0] 9 5" xfId="2496" xr:uid="{00000000-0005-0000-0000-0000BF090000}"/>
    <cellStyle name="쉼표 [0] 9 5 2" xfId="2497" xr:uid="{00000000-0005-0000-0000-0000C0090000}"/>
    <cellStyle name="쉼표 [0] 9 6" xfId="2498" xr:uid="{00000000-0005-0000-0000-0000C1090000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54665;&#51221;&#54016;%202(&#51452;&#51648;&#50857;)/5.%20&#49440;&#44144;&#46321;%20&#52628;&#51652;&#50629;&#47924;/230111%202022&#45380;%204&#48516;&#44592;%20&#54665;&#51221;&#44396;&#50669;%20&#54788;&#54889;/3.%20&#44608;&#523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구"/>
      <sheetName val="면적"/>
      <sheetName val="1.전체"/>
      <sheetName val="2.시군별"/>
      <sheetName val="4.시군청 정보"/>
      <sheetName val="3.법정행정"/>
    </sheetNames>
    <sheetDataSet>
      <sheetData sheetId="0" refreshError="1"/>
      <sheetData sheetId="1" refreshError="1"/>
      <sheetData sheetId="2" refreshError="1"/>
      <sheetData sheetId="3">
        <row r="62">
          <cell r="H62">
            <v>578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>
      <c r="A2" s="339" t="s">
        <v>10</v>
      </c>
      <c r="B2" s="340"/>
      <c r="C2" s="340"/>
      <c r="D2" s="340"/>
      <c r="E2" s="340"/>
      <c r="F2" s="340"/>
      <c r="G2" s="340"/>
      <c r="H2" s="340"/>
      <c r="I2" s="340"/>
      <c r="J2" s="340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>
      <c r="A4" s="341" t="s">
        <v>11</v>
      </c>
      <c r="B4" s="341"/>
      <c r="C4" s="341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>
      <c r="A5" s="341" t="s">
        <v>12</v>
      </c>
      <c r="B5" s="341"/>
      <c r="C5" s="341"/>
      <c r="D5" s="4"/>
      <c r="E5" s="4"/>
      <c r="F5" s="4"/>
      <c r="G5" s="4"/>
      <c r="H5" s="342" t="s">
        <v>13</v>
      </c>
      <c r="I5" s="342"/>
      <c r="J5" s="342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>
      <c r="A6" s="343" t="s">
        <v>14</v>
      </c>
      <c r="B6" s="345" t="s">
        <v>15</v>
      </c>
      <c r="C6" s="346"/>
      <c r="D6" s="347"/>
      <c r="E6" s="345" t="s">
        <v>16</v>
      </c>
      <c r="F6" s="346"/>
      <c r="G6" s="347"/>
      <c r="H6" s="343" t="s">
        <v>17</v>
      </c>
      <c r="I6" s="343" t="s">
        <v>18</v>
      </c>
      <c r="J6" s="343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>
      <c r="A7" s="344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344"/>
      <c r="I7" s="344"/>
      <c r="J7" s="34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>
      <c r="B1" s="9" t="s">
        <v>49</v>
      </c>
    </row>
    <row r="2" spans="1:60">
      <c r="B2" s="349" t="s">
        <v>50</v>
      </c>
      <c r="C2" s="348" t="s">
        <v>51</v>
      </c>
      <c r="D2" s="348"/>
      <c r="E2" s="348" t="s">
        <v>52</v>
      </c>
      <c r="F2" s="348"/>
      <c r="G2" s="348" t="s">
        <v>53</v>
      </c>
      <c r="H2" s="348"/>
      <c r="I2" s="348" t="s">
        <v>54</v>
      </c>
      <c r="J2" s="348"/>
      <c r="K2" s="348" t="s">
        <v>55</v>
      </c>
      <c r="L2" s="348"/>
      <c r="M2" s="348" t="s">
        <v>56</v>
      </c>
      <c r="N2" s="348"/>
      <c r="O2" s="348" t="s">
        <v>57</v>
      </c>
      <c r="P2" s="348"/>
      <c r="Q2" s="348" t="s">
        <v>58</v>
      </c>
      <c r="R2" s="348"/>
      <c r="S2" s="348" t="s">
        <v>59</v>
      </c>
      <c r="T2" s="348"/>
      <c r="U2" s="348" t="s">
        <v>60</v>
      </c>
      <c r="V2" s="348"/>
      <c r="W2" s="348" t="s">
        <v>61</v>
      </c>
      <c r="X2" s="348"/>
      <c r="Y2" s="348" t="s">
        <v>62</v>
      </c>
      <c r="Z2" s="348"/>
      <c r="AA2" s="348" t="s">
        <v>63</v>
      </c>
      <c r="AB2" s="348"/>
      <c r="AC2" s="348" t="s">
        <v>64</v>
      </c>
      <c r="AD2" s="348"/>
      <c r="AE2" s="348" t="s">
        <v>65</v>
      </c>
      <c r="AF2" s="348"/>
      <c r="AG2" s="348" t="s">
        <v>66</v>
      </c>
      <c r="AH2" s="348"/>
      <c r="AI2" s="348" t="s">
        <v>67</v>
      </c>
      <c r="AJ2" s="348"/>
      <c r="AK2" s="348" t="s">
        <v>68</v>
      </c>
      <c r="AL2" s="348"/>
      <c r="AM2" s="348" t="s">
        <v>69</v>
      </c>
      <c r="AN2" s="348"/>
      <c r="AO2" s="348" t="s">
        <v>70</v>
      </c>
      <c r="AP2" s="348"/>
      <c r="AQ2" s="348" t="s">
        <v>71</v>
      </c>
      <c r="AR2" s="348"/>
      <c r="AS2" s="348" t="s">
        <v>72</v>
      </c>
      <c r="AT2" s="348"/>
      <c r="AU2" s="348" t="s">
        <v>73</v>
      </c>
      <c r="AV2" s="348"/>
      <c r="AW2" s="348" t="s">
        <v>74</v>
      </c>
      <c r="AX2" s="348"/>
      <c r="AY2" s="348" t="s">
        <v>75</v>
      </c>
      <c r="AZ2" s="348"/>
      <c r="BA2" s="348" t="s">
        <v>76</v>
      </c>
      <c r="BB2" s="348"/>
      <c r="BC2" s="348" t="s">
        <v>77</v>
      </c>
      <c r="BD2" s="348"/>
      <c r="BE2" s="348" t="s">
        <v>78</v>
      </c>
      <c r="BF2" s="348"/>
      <c r="BG2" s="348" t="s">
        <v>79</v>
      </c>
      <c r="BH2" s="348"/>
    </row>
    <row r="3" spans="1:60">
      <c r="B3" s="349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</mergeCells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3"/>
  <sheetViews>
    <sheetView showGridLines="0" tabSelected="1" zoomScaleNormal="100" workbookViewId="0">
      <pane xSplit="16" ySplit="5" topLeftCell="Q6" activePane="bottomRight" state="frozen"/>
      <selection pane="topRight" activeCell="Q1" sqref="Q1"/>
      <selection pane="bottomLeft" activeCell="A6" sqref="A6"/>
      <selection pane="bottomRight" activeCell="M10" sqref="M10"/>
    </sheetView>
  </sheetViews>
  <sheetFormatPr defaultRowHeight="13.5"/>
  <cols>
    <col min="2" max="6" width="5.88671875" customWidth="1"/>
    <col min="7" max="7" width="6.6640625" customWidth="1"/>
    <col min="8" max="13" width="9" bestFit="1" customWidth="1"/>
    <col min="14" max="16" width="12" bestFit="1" customWidth="1"/>
    <col min="17" max="17" width="8.88671875" customWidth="1"/>
  </cols>
  <sheetData>
    <row r="1" spans="1:21" ht="25.5">
      <c r="A1" s="352" t="s">
        <v>1296</v>
      </c>
      <c r="B1" s="352"/>
      <c r="C1" s="352"/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</row>
    <row r="2" spans="1:21" ht="14.2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353" t="s">
        <v>1297</v>
      </c>
      <c r="O2" s="353"/>
      <c r="P2" s="353"/>
    </row>
    <row r="3" spans="1:21" ht="18.95" customHeight="1">
      <c r="A3" s="354" t="s">
        <v>84</v>
      </c>
      <c r="B3" s="356" t="s">
        <v>85</v>
      </c>
      <c r="C3" s="356"/>
      <c r="D3" s="356"/>
      <c r="E3" s="356"/>
      <c r="F3" s="356"/>
      <c r="G3" s="357" t="s">
        <v>408</v>
      </c>
      <c r="H3" s="356" t="s">
        <v>87</v>
      </c>
      <c r="I3" s="356"/>
      <c r="J3" s="356"/>
      <c r="K3" s="356"/>
      <c r="L3" s="356" t="s">
        <v>88</v>
      </c>
      <c r="M3" s="357" t="s">
        <v>421</v>
      </c>
      <c r="N3" s="357" t="s">
        <v>8</v>
      </c>
      <c r="O3" s="356" t="s">
        <v>9</v>
      </c>
      <c r="P3" s="350" t="s">
        <v>7</v>
      </c>
    </row>
    <row r="4" spans="1:21" ht="18.95" customHeight="1" thickBot="1">
      <c r="A4" s="355"/>
      <c r="B4" s="251" t="s">
        <v>0</v>
      </c>
      <c r="C4" s="251" t="s">
        <v>1</v>
      </c>
      <c r="D4" s="251" t="s">
        <v>2</v>
      </c>
      <c r="E4" s="251" t="s">
        <v>3</v>
      </c>
      <c r="F4" s="251" t="s">
        <v>4</v>
      </c>
      <c r="G4" s="358"/>
      <c r="H4" s="251" t="s">
        <v>0</v>
      </c>
      <c r="I4" s="251" t="s">
        <v>5</v>
      </c>
      <c r="J4" s="251" t="s">
        <v>6</v>
      </c>
      <c r="K4" s="251" t="s">
        <v>4</v>
      </c>
      <c r="L4" s="358"/>
      <c r="M4" s="358"/>
      <c r="N4" s="358"/>
      <c r="O4" s="358"/>
      <c r="P4" s="351"/>
    </row>
    <row r="5" spans="1:21" ht="18" customHeight="1" thickTop="1">
      <c r="A5" s="48" t="s">
        <v>0</v>
      </c>
      <c r="B5" s="242">
        <f>SUM(B6:B28)</f>
        <v>330</v>
      </c>
      <c r="C5" s="242">
        <f t="shared" ref="C5:O5" si="0">SUM(C6:C28)</f>
        <v>38</v>
      </c>
      <c r="D5" s="242">
        <f t="shared" si="0"/>
        <v>200</v>
      </c>
      <c r="E5" s="242">
        <f t="shared" si="0"/>
        <v>92</v>
      </c>
      <c r="F5" s="259">
        <f t="shared" si="0"/>
        <v>295</v>
      </c>
      <c r="G5" s="242">
        <f t="shared" si="0"/>
        <v>14</v>
      </c>
      <c r="H5" s="242">
        <f>SUM(H6:H28)</f>
        <v>8104</v>
      </c>
      <c r="I5" s="242">
        <f t="shared" si="0"/>
        <v>2832</v>
      </c>
      <c r="J5" s="242">
        <f t="shared" si="0"/>
        <v>5272</v>
      </c>
      <c r="K5" s="260">
        <f>SUM(K6:K28)</f>
        <v>2783</v>
      </c>
      <c r="L5" s="242">
        <f>SUM(L6:L28)</f>
        <v>42195</v>
      </c>
      <c r="M5" s="242">
        <f t="shared" si="0"/>
        <v>11528</v>
      </c>
      <c r="N5" s="242">
        <f t="shared" si="0"/>
        <v>1286873</v>
      </c>
      <c r="O5" s="243">
        <f t="shared" si="0"/>
        <v>2600492</v>
      </c>
      <c r="P5" s="244">
        <f>ROUND(SUM(P6:P28),2)</f>
        <v>19036.07</v>
      </c>
    </row>
    <row r="6" spans="1:21" ht="18" customHeight="1">
      <c r="A6" s="252" t="s">
        <v>102</v>
      </c>
      <c r="B6" s="246">
        <f t="shared" ref="B6:B28" si="1">SUM(C6:E6)</f>
        <v>29</v>
      </c>
      <c r="C6" s="246">
        <f>'2.시군별'!C6</f>
        <v>4</v>
      </c>
      <c r="D6" s="246">
        <f>'2.시군별'!D6</f>
        <v>10</v>
      </c>
      <c r="E6" s="246">
        <f>'2.시군별'!E6</f>
        <v>15</v>
      </c>
      <c r="F6" s="245">
        <f>'2.시군별'!F6</f>
        <v>41</v>
      </c>
      <c r="G6" s="246">
        <f>'2.시군별'!G6</f>
        <v>1</v>
      </c>
      <c r="H6" s="246">
        <f>'2.시군별'!H6</f>
        <v>932</v>
      </c>
      <c r="I6" s="246">
        <f>'2.시군별'!I6</f>
        <v>544</v>
      </c>
      <c r="J6" s="246">
        <f>'2.시군별'!J6</f>
        <v>388</v>
      </c>
      <c r="K6" s="247">
        <f>'2.시군별'!K6</f>
        <v>196</v>
      </c>
      <c r="L6" s="246">
        <f>'2.시군별'!L6</f>
        <v>6040</v>
      </c>
      <c r="M6" s="246">
        <f>'2.시군별'!M6</f>
        <v>643</v>
      </c>
      <c r="N6" s="246">
        <f>'2.시군별'!N6</f>
        <v>232371</v>
      </c>
      <c r="O6" s="267">
        <f>'2.시군별'!O6</f>
        <v>496650</v>
      </c>
      <c r="P6" s="268">
        <f>'2.시군별'!P6</f>
        <v>1130.79</v>
      </c>
      <c r="R6" s="183"/>
      <c r="S6" s="183"/>
      <c r="T6" s="49"/>
      <c r="U6" s="184"/>
    </row>
    <row r="7" spans="1:21" ht="18" customHeight="1">
      <c r="A7" s="252" t="s">
        <v>103</v>
      </c>
      <c r="B7" s="246">
        <f t="shared" si="1"/>
        <v>23</v>
      </c>
      <c r="C7" s="246">
        <f>'2.시군별'!C38</f>
        <v>4</v>
      </c>
      <c r="D7" s="246">
        <f>'2.시군별'!D38</f>
        <v>8</v>
      </c>
      <c r="E7" s="246">
        <f>'2.시군별'!E38</f>
        <v>11</v>
      </c>
      <c r="F7" s="245">
        <f>'2.시군별'!F38</f>
        <v>44</v>
      </c>
      <c r="G7" s="246">
        <f>'2.시군별'!G38</f>
        <v>0</v>
      </c>
      <c r="H7" s="246">
        <f>'2.시군별'!H38</f>
        <v>663</v>
      </c>
      <c r="I7" s="246">
        <f>'2.시군별'!I38</f>
        <v>345</v>
      </c>
      <c r="J7" s="246">
        <f>'2.시군별'!J38</f>
        <v>318</v>
      </c>
      <c r="K7" s="247">
        <f>'2.시군별'!K38</f>
        <v>142</v>
      </c>
      <c r="L7" s="246">
        <f>'2.시군별'!L38</f>
        <v>3385</v>
      </c>
      <c r="M7" s="246">
        <f>'2.시군별'!M38</f>
        <v>822</v>
      </c>
      <c r="N7" s="246">
        <f>'2.시군별'!N38</f>
        <v>124027</v>
      </c>
      <c r="O7" s="246">
        <f>'2.시군별'!O38</f>
        <v>249607</v>
      </c>
      <c r="P7" s="254">
        <f>'2.시군별'!P38</f>
        <v>1324.8599999999997</v>
      </c>
      <c r="R7" s="183"/>
      <c r="S7" s="183"/>
      <c r="T7" s="49"/>
      <c r="U7" s="184"/>
    </row>
    <row r="8" spans="1:21" ht="18" customHeight="1">
      <c r="A8" s="252" t="s">
        <v>104</v>
      </c>
      <c r="B8" s="246">
        <f t="shared" si="1"/>
        <v>22</v>
      </c>
      <c r="C8" s="246">
        <f>'2.시군별'!C62</f>
        <v>1</v>
      </c>
      <c r="D8" s="246">
        <f>'2.시군별'!D62</f>
        <v>14</v>
      </c>
      <c r="E8" s="246">
        <f>'2.시군별'!E62</f>
        <v>7</v>
      </c>
      <c r="F8" s="245">
        <f>'2.시군별'!F62</f>
        <v>20</v>
      </c>
      <c r="G8" s="246">
        <f>'2.시군별'!G62</f>
        <v>0</v>
      </c>
      <c r="H8" s="246">
        <f>'[1]2.시군별'!H62</f>
        <v>578</v>
      </c>
      <c r="I8" s="246">
        <f>'2.시군별'!I62</f>
        <v>300</v>
      </c>
      <c r="J8" s="246">
        <f>'2.시군별'!J62</f>
        <v>278</v>
      </c>
      <c r="K8" s="247">
        <f>'2.시군별'!K62</f>
        <v>150</v>
      </c>
      <c r="L8" s="246">
        <f>'2.시군별'!L62</f>
        <v>2625</v>
      </c>
      <c r="M8" s="246">
        <f>'2.시군별'!M62</f>
        <v>498</v>
      </c>
      <c r="N8" s="246">
        <f>'2.시군별'!N62</f>
        <v>69038</v>
      </c>
      <c r="O8" s="267">
        <f>'2.시군별'!O62</f>
        <v>139324</v>
      </c>
      <c r="P8" s="254">
        <f>'2.시군별'!P62</f>
        <v>1009.93</v>
      </c>
      <c r="R8" s="183"/>
      <c r="S8" s="183"/>
      <c r="T8" s="49"/>
      <c r="U8" s="184"/>
    </row>
    <row r="9" spans="1:21" ht="18" customHeight="1">
      <c r="A9" s="252" t="s">
        <v>414</v>
      </c>
      <c r="B9" s="246">
        <f t="shared" si="1"/>
        <v>24</v>
      </c>
      <c r="C9" s="246">
        <f>'2.시군별'!C85</f>
        <v>1</v>
      </c>
      <c r="D9" s="246">
        <f>'2.시군별'!D85</f>
        <v>13</v>
      </c>
      <c r="E9" s="246">
        <f>'2.시군별'!E85</f>
        <v>10</v>
      </c>
      <c r="F9" s="245">
        <f>'2.시군별'!F85</f>
        <v>42</v>
      </c>
      <c r="G9" s="246">
        <f>'2.시군별'!G85</f>
        <v>0</v>
      </c>
      <c r="H9" s="246">
        <f>'2.시군별'!H85</f>
        <v>599</v>
      </c>
      <c r="I9" s="246">
        <f>'2.시군별'!I85</f>
        <v>320</v>
      </c>
      <c r="J9" s="246">
        <f>'2.시군별'!J85</f>
        <v>279</v>
      </c>
      <c r="K9" s="247">
        <f>'2.시군별'!K85</f>
        <v>175</v>
      </c>
      <c r="L9" s="246">
        <f>'2.시군별'!L85</f>
        <v>3358</v>
      </c>
      <c r="M9" s="246">
        <f>'2.시군별'!M85</f>
        <v>968</v>
      </c>
      <c r="N9" s="246">
        <f>'2.시군별'!N85</f>
        <v>77759</v>
      </c>
      <c r="O9" s="267">
        <f>'2.시군별'!O85</f>
        <v>154610</v>
      </c>
      <c r="P9" s="254">
        <f>'2.시군별'!P85</f>
        <v>1522.21</v>
      </c>
      <c r="R9" s="183"/>
      <c r="S9" s="183"/>
      <c r="T9" s="49"/>
      <c r="U9" s="184"/>
    </row>
    <row r="10" spans="1:21" ht="18" customHeight="1">
      <c r="A10" s="252" t="s">
        <v>99</v>
      </c>
      <c r="B10" s="246">
        <f t="shared" si="1"/>
        <v>25</v>
      </c>
      <c r="C10" s="246">
        <f>'2.시군별'!C110</f>
        <v>3</v>
      </c>
      <c r="D10" s="246">
        <f>'2.시군별'!D110</f>
        <v>5</v>
      </c>
      <c r="E10" s="246">
        <f>'2.시군별'!E110</f>
        <v>17</v>
      </c>
      <c r="F10" s="245">
        <f>'2.시군별'!F110</f>
        <v>30</v>
      </c>
      <c r="G10" s="246">
        <f>'2.시군별'!G110</f>
        <v>1</v>
      </c>
      <c r="H10" s="246">
        <f>'2.시군별'!H110</f>
        <v>693</v>
      </c>
      <c r="I10" s="246">
        <f>'2.시군별'!I110</f>
        <v>491</v>
      </c>
      <c r="J10" s="246">
        <f>'2.시군별'!J110</f>
        <v>202</v>
      </c>
      <c r="K10" s="247">
        <f>'2.시군별'!K110</f>
        <v>98</v>
      </c>
      <c r="L10" s="246">
        <f>'2.시군별'!L110</f>
        <v>5022</v>
      </c>
      <c r="M10" s="246">
        <f>'2.시군별'!M110</f>
        <v>427</v>
      </c>
      <c r="N10" s="246">
        <f>'2.시군별'!N110</f>
        <v>184786</v>
      </c>
      <c r="O10" s="267">
        <f>'2.시군별'!O110</f>
        <v>408110</v>
      </c>
      <c r="P10" s="254">
        <f>'2.시군별'!P110</f>
        <v>615.35</v>
      </c>
      <c r="R10" s="183"/>
      <c r="S10" s="183"/>
      <c r="T10" s="49"/>
      <c r="U10" s="184"/>
    </row>
    <row r="11" spans="1:21" ht="18" customHeight="1">
      <c r="A11" s="252" t="s">
        <v>106</v>
      </c>
      <c r="B11" s="246">
        <f t="shared" si="1"/>
        <v>19</v>
      </c>
      <c r="C11" s="246">
        <f>'2.시군별'!C136</f>
        <v>1</v>
      </c>
      <c r="D11" s="246">
        <f>'2.시군별'!D136</f>
        <v>9</v>
      </c>
      <c r="E11" s="246">
        <f>'2.시군별'!E136</f>
        <v>9</v>
      </c>
      <c r="F11" s="245">
        <f>'2.시군별'!F136</f>
        <v>13</v>
      </c>
      <c r="G11" s="246">
        <f>'2.시군별'!G136</f>
        <v>0</v>
      </c>
      <c r="H11" s="246">
        <f>'2.시군별'!H136</f>
        <v>431</v>
      </c>
      <c r="I11" s="246">
        <f>'2.시군별'!I136</f>
        <v>231</v>
      </c>
      <c r="J11" s="246">
        <f>'2.시군별'!J136</f>
        <v>200</v>
      </c>
      <c r="K11" s="245">
        <f>'2.시군별'!K136</f>
        <v>94</v>
      </c>
      <c r="L11" s="246">
        <f>'2.시군별'!L136</f>
        <v>1938</v>
      </c>
      <c r="M11" s="246">
        <f>'2.시군별'!M136</f>
        <v>525</v>
      </c>
      <c r="N11" s="246">
        <f>'2.시군별'!N136</f>
        <v>50663</v>
      </c>
      <c r="O11" s="246">
        <f>'2.시군별'!O136</f>
        <v>100749</v>
      </c>
      <c r="P11" s="255">
        <f>'2.시군별'!P136</f>
        <v>670.12</v>
      </c>
      <c r="R11" s="183"/>
      <c r="S11" s="183"/>
      <c r="T11" s="49"/>
      <c r="U11" s="184"/>
    </row>
    <row r="12" spans="1:21" ht="18" customHeight="1">
      <c r="A12" s="252" t="s">
        <v>107</v>
      </c>
      <c r="B12" s="246">
        <f t="shared" si="1"/>
        <v>16</v>
      </c>
      <c r="C12" s="246">
        <f>'2.시군별'!C156</f>
        <v>1</v>
      </c>
      <c r="D12" s="246">
        <f>'2.시군별'!D156</f>
        <v>10</v>
      </c>
      <c r="E12" s="246">
        <f>'2.시군별'!E156</f>
        <v>5</v>
      </c>
      <c r="F12" s="245">
        <f>'2.시군별'!F156</f>
        <v>30</v>
      </c>
      <c r="G12" s="246">
        <f>'2.시군별'!G156</f>
        <v>0</v>
      </c>
      <c r="H12" s="246">
        <f>'2.시군별'!H156</f>
        <v>416</v>
      </c>
      <c r="I12" s="246">
        <f>'2.시군별'!I156</f>
        <v>141</v>
      </c>
      <c r="J12" s="246">
        <f>'2.시군별'!J156</f>
        <v>275</v>
      </c>
      <c r="K12" s="247">
        <f>'2.시군별'!K156</f>
        <v>179</v>
      </c>
      <c r="L12" s="246">
        <f>'2.시군별'!L156</f>
        <v>1700</v>
      </c>
      <c r="M12" s="246">
        <f>'2.시군별'!M156</f>
        <v>639</v>
      </c>
      <c r="N12" s="246">
        <f>'2.시군별'!N156</f>
        <v>54431</v>
      </c>
      <c r="O12" s="267">
        <f>'2.시군별'!O156</f>
        <v>101088</v>
      </c>
      <c r="P12" s="254">
        <f>'2.시군별'!P156</f>
        <v>919.23000000000013</v>
      </c>
      <c r="R12" s="183"/>
      <c r="S12" s="183"/>
      <c r="T12" s="49"/>
      <c r="U12" s="184"/>
    </row>
    <row r="13" spans="1:21" ht="18" customHeight="1">
      <c r="A13" s="252" t="s">
        <v>108</v>
      </c>
      <c r="B13" s="246">
        <f t="shared" si="1"/>
        <v>24</v>
      </c>
      <c r="C13" s="246">
        <f>'2.시군별'!C173</f>
        <v>1</v>
      </c>
      <c r="D13" s="246">
        <f>'2.시군별'!D173</f>
        <v>17</v>
      </c>
      <c r="E13" s="246">
        <f>'2.시군별'!E173</f>
        <v>6</v>
      </c>
      <c r="F13" s="245">
        <f>'2.시군별'!F173</f>
        <v>36</v>
      </c>
      <c r="G13" s="246">
        <f>'2.시군별'!G173</f>
        <v>4</v>
      </c>
      <c r="H13" s="246">
        <f>'2.시군별'!H173</f>
        <v>514</v>
      </c>
      <c r="I13" s="246">
        <f>'2.시군별'!I173</f>
        <v>149</v>
      </c>
      <c r="J13" s="246">
        <f>'2.시군별'!J173</f>
        <v>365</v>
      </c>
      <c r="K13" s="247">
        <f>'2.시군별'!K173</f>
        <v>200</v>
      </c>
      <c r="L13" s="246">
        <f>'2.시군별'!L173</f>
        <v>2200</v>
      </c>
      <c r="M13" s="246">
        <f>'2.시군별'!M173</f>
        <v>1004</v>
      </c>
      <c r="N13" s="246">
        <f>'2.시군별'!N173</f>
        <v>49315</v>
      </c>
      <c r="O13" s="267">
        <f>'2.시군별'!O173</f>
        <v>94823</v>
      </c>
      <c r="P13" s="254">
        <f>'2.시군별'!P173</f>
        <v>1254.6844172599999</v>
      </c>
      <c r="R13" s="183"/>
      <c r="S13" s="183"/>
      <c r="T13" s="49"/>
      <c r="U13" s="184"/>
    </row>
    <row r="14" spans="1:21" s="44" customFormat="1" ht="18" customHeight="1">
      <c r="A14" s="252" t="s">
        <v>109</v>
      </c>
      <c r="B14" s="246">
        <f t="shared" si="1"/>
        <v>14</v>
      </c>
      <c r="C14" s="246">
        <f>'2.시군별'!C198</f>
        <v>2</v>
      </c>
      <c r="D14" s="246">
        <f>'2.시군별'!D198</f>
        <v>7</v>
      </c>
      <c r="E14" s="246">
        <f>'2.시군별'!E198</f>
        <v>5</v>
      </c>
      <c r="F14" s="245">
        <f>'2.시군별'!F198</f>
        <v>11</v>
      </c>
      <c r="G14" s="246">
        <f>'2.시군별'!G198</f>
        <v>2</v>
      </c>
      <c r="H14" s="246">
        <f>'2.시군별'!H198</f>
        <v>335</v>
      </c>
      <c r="I14" s="246">
        <f>'2.시군별'!I198</f>
        <v>117</v>
      </c>
      <c r="J14" s="246">
        <f>'2.시군별'!J198</f>
        <v>218</v>
      </c>
      <c r="K14" s="247">
        <f>'2.시군별'!K198</f>
        <v>119</v>
      </c>
      <c r="L14" s="246">
        <f>'2.시군별'!L198</f>
        <v>1640</v>
      </c>
      <c r="M14" s="246">
        <f>'2.시군별'!M198</f>
        <v>523</v>
      </c>
      <c r="N14" s="246">
        <f>'2.시군별'!N198</f>
        <v>37056</v>
      </c>
      <c r="O14" s="267">
        <f>'2.시군별'!O198</f>
        <v>70373</v>
      </c>
      <c r="P14" s="256">
        <f>'2.시군별'!P198</f>
        <v>912.01999999999987</v>
      </c>
      <c r="R14" s="183"/>
      <c r="S14" s="183"/>
      <c r="T14" s="49"/>
      <c r="U14" s="184"/>
    </row>
    <row r="15" spans="1:21" ht="18" customHeight="1">
      <c r="A15" s="252" t="s">
        <v>110</v>
      </c>
      <c r="B15" s="246">
        <f t="shared" si="1"/>
        <v>15</v>
      </c>
      <c r="C15" s="246">
        <f>'2.시군별'!C213</f>
        <v>3</v>
      </c>
      <c r="D15" s="246">
        <f>'2.시군별'!D213</f>
        <v>5</v>
      </c>
      <c r="E15" s="246">
        <f>'2.시군별'!E213</f>
        <v>7</v>
      </c>
      <c r="F15" s="245">
        <f>'2.시군별'!F213</f>
        <v>28</v>
      </c>
      <c r="G15" s="246">
        <f>'2.시군별'!G213</f>
        <v>0</v>
      </c>
      <c r="H15" s="246">
        <f>'2.시군별'!H213</f>
        <v>436</v>
      </c>
      <c r="I15" s="246">
        <f>'2.시군별'!I213</f>
        <v>194</v>
      </c>
      <c r="J15" s="246">
        <f>'2.시군별'!J213</f>
        <v>242</v>
      </c>
      <c r="K15" s="247">
        <f>'2.시군별'!K213</f>
        <v>137</v>
      </c>
      <c r="L15" s="246">
        <f>'2.시군별'!L213</f>
        <v>3205</v>
      </c>
      <c r="M15" s="246">
        <f>'2.시군별'!M213</f>
        <v>351</v>
      </c>
      <c r="N15" s="267">
        <f>'2.시군별'!N213</f>
        <v>127392</v>
      </c>
      <c r="O15" s="267">
        <f>'2.시군별'!O213</f>
        <v>267725</v>
      </c>
      <c r="P15" s="256">
        <f>'2.시군별'!P213</f>
        <v>411.84000000000003</v>
      </c>
      <c r="R15" s="183"/>
      <c r="S15" s="183"/>
      <c r="T15" s="49"/>
      <c r="U15" s="184"/>
    </row>
    <row r="16" spans="1:21" ht="18" customHeight="1">
      <c r="A16" s="252" t="s">
        <v>111</v>
      </c>
      <c r="B16" s="246">
        <f>SUM(C16:E16)</f>
        <v>8</v>
      </c>
      <c r="C16" s="246">
        <f>'2.시군별'!C229</f>
        <v>1</v>
      </c>
      <c r="D16" s="246">
        <f>'2.시군별'!D229</f>
        <v>7</v>
      </c>
      <c r="E16" s="246">
        <f>'2.시군별'!E229</f>
        <v>0</v>
      </c>
      <c r="F16" s="245">
        <f>'2.시군별'!F229</f>
        <v>0</v>
      </c>
      <c r="G16" s="246">
        <f>'2.시군별'!G229</f>
        <v>0</v>
      </c>
      <c r="H16" s="246">
        <f>'2.시군별'!H229</f>
        <v>180</v>
      </c>
      <c r="I16" s="246">
        <f>'2.시군별'!I229</f>
        <v>0</v>
      </c>
      <c r="J16" s="246">
        <f>'2.시군별'!J229</f>
        <v>180</v>
      </c>
      <c r="K16" s="245">
        <f>'2.시군별'!K229</f>
        <v>92</v>
      </c>
      <c r="L16" s="246">
        <f>'2.시군별'!L229</f>
        <v>502</v>
      </c>
      <c r="M16" s="246">
        <f>'2.시군별'!M229</f>
        <v>320</v>
      </c>
      <c r="N16" s="246">
        <f>'2.시군별'!N229</f>
        <v>13693</v>
      </c>
      <c r="O16" s="246">
        <f>'2.시군별'!O229</f>
        <v>23340</v>
      </c>
      <c r="P16" s="257">
        <f>'2.시군별'!P229</f>
        <v>614.34</v>
      </c>
      <c r="R16" s="183"/>
      <c r="S16" s="183"/>
      <c r="T16" s="49"/>
      <c r="U16" s="184"/>
    </row>
    <row r="17" spans="1:21" ht="18" customHeight="1">
      <c r="A17" s="252" t="s">
        <v>112</v>
      </c>
      <c r="B17" s="246">
        <f t="shared" si="1"/>
        <v>18</v>
      </c>
      <c r="C17" s="246">
        <f>'2.시군별'!C238</f>
        <v>1</v>
      </c>
      <c r="D17" s="246">
        <f>'2.시군별'!D238</f>
        <v>17</v>
      </c>
      <c r="E17" s="246">
        <f>'2.시군별'!E238</f>
        <v>0</v>
      </c>
      <c r="F17" s="245">
        <f>'2.시군별'!F238</f>
        <v>0</v>
      </c>
      <c r="G17" s="246">
        <f>'2.시군별'!G238</f>
        <v>0</v>
      </c>
      <c r="H17" s="246">
        <f>'2.시군별'!H238</f>
        <v>400</v>
      </c>
      <c r="I17" s="246">
        <f>'2.시군별'!I238</f>
        <v>0</v>
      </c>
      <c r="J17" s="246">
        <f>'2.시군별'!J238</f>
        <v>400</v>
      </c>
      <c r="K17" s="247">
        <f>'2.시군별'!K238</f>
        <v>182</v>
      </c>
      <c r="L17" s="246">
        <f>'2.시군별'!L238</f>
        <v>1558</v>
      </c>
      <c r="M17" s="246">
        <f>'2.시군별'!M238</f>
        <v>699</v>
      </c>
      <c r="N17" s="246">
        <f>'2.시군별'!N238</f>
        <v>29005</v>
      </c>
      <c r="O17" s="267">
        <f>'2.시군별'!O238</f>
        <v>50186</v>
      </c>
      <c r="P17" s="254">
        <f>'2.시군별'!P238</f>
        <v>1174.6263137999999</v>
      </c>
      <c r="R17" s="183"/>
      <c r="S17" s="183"/>
      <c r="T17" s="49"/>
      <c r="U17" s="184"/>
    </row>
    <row r="18" spans="1:21" ht="18" customHeight="1">
      <c r="A18" s="252" t="s">
        <v>113</v>
      </c>
      <c r="B18" s="246">
        <f t="shared" si="1"/>
        <v>8</v>
      </c>
      <c r="C18" s="246">
        <f>'2.시군별'!C257</f>
        <v>1</v>
      </c>
      <c r="D18" s="246">
        <f>'2.시군별'!D257</f>
        <v>7</v>
      </c>
      <c r="E18" s="246">
        <f>'2.시군별'!E257</f>
        <v>0</v>
      </c>
      <c r="F18" s="245">
        <f>'2.시군별'!F257</f>
        <v>0</v>
      </c>
      <c r="G18" s="246">
        <f>'2.시군별'!G257</f>
        <v>0</v>
      </c>
      <c r="H18" s="246">
        <f>'2.시군별'!H257</f>
        <v>136</v>
      </c>
      <c r="I18" s="246">
        <f>'2.시군별'!I257</f>
        <v>0</v>
      </c>
      <c r="J18" s="246">
        <f>'2.시군별'!J257</f>
        <v>136</v>
      </c>
      <c r="K18" s="247">
        <f>'2.시군별'!K257</f>
        <v>86</v>
      </c>
      <c r="L18" s="246">
        <f>'2.시군별'!L257</f>
        <v>542</v>
      </c>
      <c r="M18" s="246">
        <f>'2.시군별'!M257</f>
        <v>397</v>
      </c>
      <c r="N18" s="246">
        <f>'2.시군별'!N257</f>
        <v>14038</v>
      </c>
      <c r="O18" s="246">
        <f>'2.시군별'!O257</f>
        <v>24295</v>
      </c>
      <c r="P18" s="254">
        <f>'2.시군별'!P257</f>
        <v>846.06999999999994</v>
      </c>
      <c r="R18" s="183"/>
      <c r="S18" s="183"/>
      <c r="T18" s="49"/>
      <c r="U18" s="184"/>
    </row>
    <row r="19" spans="1:21" ht="18" customHeight="1">
      <c r="A19" s="252" t="s">
        <v>114</v>
      </c>
      <c r="B19" s="246">
        <f t="shared" si="1"/>
        <v>6</v>
      </c>
      <c r="C19" s="246">
        <f>'2.시군별'!C266</f>
        <v>1</v>
      </c>
      <c r="D19" s="246">
        <f>'2.시군별'!D266</f>
        <v>5</v>
      </c>
      <c r="E19" s="246">
        <f>'2.시군별'!E266</f>
        <v>0</v>
      </c>
      <c r="F19" s="245">
        <f>'2.시군별'!F266</f>
        <v>0</v>
      </c>
      <c r="G19" s="246">
        <f>'2.시군별'!G266</f>
        <v>0</v>
      </c>
      <c r="H19" s="246">
        <f>'2.시군별'!H266</f>
        <v>115</v>
      </c>
      <c r="I19" s="246">
        <f>'2.시군별'!I266</f>
        <v>0</v>
      </c>
      <c r="J19" s="246">
        <f>'2.시군별'!J266</f>
        <v>115</v>
      </c>
      <c r="K19" s="247">
        <f>'2.시군별'!K266</f>
        <v>74</v>
      </c>
      <c r="L19" s="246">
        <f>'2.시군별'!L266</f>
        <v>485</v>
      </c>
      <c r="M19" s="246">
        <f>'2.시군별'!M266</f>
        <v>275</v>
      </c>
      <c r="N19" s="246">
        <f>'2.시군별'!N266</f>
        <v>9070</v>
      </c>
      <c r="O19" s="267">
        <f>'2.시군별'!O266</f>
        <v>16022</v>
      </c>
      <c r="P19" s="254">
        <f>'2.시군별'!P266</f>
        <v>815.77</v>
      </c>
      <c r="R19" s="183"/>
      <c r="S19" s="183"/>
      <c r="T19" s="49"/>
      <c r="U19" s="184"/>
    </row>
    <row r="20" spans="1:21" ht="18" customHeight="1">
      <c r="A20" s="252" t="s">
        <v>115</v>
      </c>
      <c r="B20" s="246">
        <f t="shared" si="1"/>
        <v>9</v>
      </c>
      <c r="C20" s="246">
        <f>'2.시군별'!C273</f>
        <v>1</v>
      </c>
      <c r="D20" s="246">
        <f>'2.시군별'!D273</f>
        <v>8</v>
      </c>
      <c r="E20" s="246">
        <f>'2.시군별'!E273</f>
        <v>0</v>
      </c>
      <c r="F20" s="245">
        <f>'2.시군별'!F273</f>
        <v>0</v>
      </c>
      <c r="G20" s="246">
        <f>'2.시군별'!G273</f>
        <v>2</v>
      </c>
      <c r="H20" s="246">
        <f>'2.시군별'!H273</f>
        <v>204</v>
      </c>
      <c r="I20" s="246">
        <f>'2.시군별'!I273</f>
        <v>0</v>
      </c>
      <c r="J20" s="246">
        <f>'2.시군별'!J273</f>
        <v>204</v>
      </c>
      <c r="K20" s="247">
        <f>'2.시군별'!K273</f>
        <v>118</v>
      </c>
      <c r="L20" s="246">
        <f>'2.시군별'!L273</f>
        <v>881</v>
      </c>
      <c r="M20" s="246">
        <f>'2.시군별'!M273</f>
        <v>325</v>
      </c>
      <c r="N20" s="246">
        <f>'2.시군별'!N273</f>
        <v>19741</v>
      </c>
      <c r="O20" s="267">
        <f>'2.시군별'!O273</f>
        <v>34650</v>
      </c>
      <c r="P20" s="254">
        <f>'2.시군별'!P273</f>
        <v>741.25999999999988</v>
      </c>
      <c r="R20" s="183"/>
      <c r="S20" s="183"/>
      <c r="T20" s="49"/>
      <c r="U20" s="184"/>
    </row>
    <row r="21" spans="1:21" ht="18" customHeight="1">
      <c r="A21" s="252" t="s">
        <v>116</v>
      </c>
      <c r="B21" s="246">
        <f t="shared" si="1"/>
        <v>9</v>
      </c>
      <c r="C21" s="246">
        <f>'2.시군별'!C283</f>
        <v>2</v>
      </c>
      <c r="D21" s="246">
        <f>'2.시군별'!D283</f>
        <v>7</v>
      </c>
      <c r="E21" s="246">
        <f>'2.시군별'!E283</f>
        <v>0</v>
      </c>
      <c r="F21" s="245">
        <f>'2.시군별'!F283</f>
        <v>0</v>
      </c>
      <c r="G21" s="246">
        <f>'2.시군별'!G283</f>
        <v>2</v>
      </c>
      <c r="H21" s="246">
        <f>'2.시군별'!H283</f>
        <v>212</v>
      </c>
      <c r="I21" s="246">
        <f>'2.시군별'!I283</f>
        <v>0</v>
      </c>
      <c r="J21" s="246">
        <f>'2.시군별'!J283</f>
        <v>212</v>
      </c>
      <c r="K21" s="247">
        <f>'2.시군별'!K283</f>
        <v>127</v>
      </c>
      <c r="L21" s="246">
        <f>'2.시군별'!L283</f>
        <v>1032</v>
      </c>
      <c r="M21" s="246">
        <f>'2.시군별'!M283</f>
        <v>412</v>
      </c>
      <c r="N21" s="246">
        <f>'2.시군별'!N283</f>
        <v>23443</v>
      </c>
      <c r="O21" s="267">
        <f>'2.시군별'!O283</f>
        <v>41614</v>
      </c>
      <c r="P21" s="254">
        <f>'2.시군별'!P283</f>
        <v>694.22284990000003</v>
      </c>
      <c r="R21" s="183"/>
      <c r="S21" s="183"/>
      <c r="T21" s="49"/>
      <c r="U21" s="184"/>
    </row>
    <row r="22" spans="1:21" ht="18" customHeight="1">
      <c r="A22" s="252" t="s">
        <v>117</v>
      </c>
      <c r="B22" s="246">
        <f t="shared" si="1"/>
        <v>8</v>
      </c>
      <c r="C22" s="246">
        <f>'2.시군별'!C293</f>
        <v>1</v>
      </c>
      <c r="D22" s="246">
        <f>'2.시군별'!D293</f>
        <v>7</v>
      </c>
      <c r="E22" s="246">
        <f>'2.시군별'!E293</f>
        <v>0</v>
      </c>
      <c r="F22" s="245">
        <f>'2.시군별'!F293</f>
        <v>0</v>
      </c>
      <c r="G22" s="246">
        <f>'2.시군별'!G293</f>
        <v>0</v>
      </c>
      <c r="H22" s="246">
        <f>'2.시군별'!H293</f>
        <v>153</v>
      </c>
      <c r="I22" s="246">
        <f>'2.시군별'!I293</f>
        <v>0</v>
      </c>
      <c r="J22" s="246">
        <f>'2.시군별'!J293</f>
        <v>153</v>
      </c>
      <c r="K22" s="247">
        <f>'2.시군별'!K293</f>
        <v>96</v>
      </c>
      <c r="L22" s="246">
        <f>'2.시군별'!L293</f>
        <v>663</v>
      </c>
      <c r="M22" s="246">
        <f>'2.시군별'!M293</f>
        <v>256</v>
      </c>
      <c r="N22" s="246">
        <f>'2.시군별'!N293</f>
        <v>16758</v>
      </c>
      <c r="O22" s="246">
        <f>'2.시군별'!O293</f>
        <v>30353</v>
      </c>
      <c r="P22" s="255">
        <f>'2.시군별'!P293</f>
        <v>384.21000000000004</v>
      </c>
      <c r="R22" s="183"/>
      <c r="S22" s="183"/>
      <c r="T22" s="49"/>
      <c r="U22" s="184"/>
    </row>
    <row r="23" spans="1:21" ht="18" customHeight="1">
      <c r="A23" s="252" t="s">
        <v>118</v>
      </c>
      <c r="B23" s="246">
        <f t="shared" si="1"/>
        <v>10</v>
      </c>
      <c r="C23" s="246">
        <f>'2.시군별'!C302</f>
        <v>1</v>
      </c>
      <c r="D23" s="246">
        <f>'2.시군별'!D302</f>
        <v>9</v>
      </c>
      <c r="E23" s="246">
        <f>'2.시군별'!E302</f>
        <v>0</v>
      </c>
      <c r="F23" s="245">
        <f>'2.시군별'!F302</f>
        <v>0</v>
      </c>
      <c r="G23" s="246">
        <f>'2.시군별'!G302</f>
        <v>0</v>
      </c>
      <c r="H23" s="246">
        <f>'2.시군별'!H302</f>
        <v>233</v>
      </c>
      <c r="I23" s="246">
        <f>'2.시군별'!I302</f>
        <v>0</v>
      </c>
      <c r="J23" s="246">
        <f>'2.시군별'!J302</f>
        <v>233</v>
      </c>
      <c r="K23" s="247">
        <f>'2.시군별'!K302</f>
        <v>111</v>
      </c>
      <c r="L23" s="246">
        <f>'2.시군별'!L302</f>
        <v>797</v>
      </c>
      <c r="M23" s="246">
        <f>'2.시군별'!M302</f>
        <v>449</v>
      </c>
      <c r="N23" s="246">
        <f>'2.시군별'!N302</f>
        <v>23918</v>
      </c>
      <c r="O23" s="267">
        <f>'2.시군별'!O302</f>
        <v>42566</v>
      </c>
      <c r="P23" s="254">
        <f>'2.시군별'!P302</f>
        <v>616.1099999999999</v>
      </c>
      <c r="R23" s="183"/>
      <c r="S23" s="183"/>
      <c r="T23" s="49"/>
      <c r="U23" s="184"/>
    </row>
    <row r="24" spans="1:21" ht="18" customHeight="1">
      <c r="A24" s="252" t="s">
        <v>119</v>
      </c>
      <c r="B24" s="246">
        <f t="shared" si="1"/>
        <v>8</v>
      </c>
      <c r="C24" s="246">
        <f>'2.시군별'!C313</f>
        <v>3</v>
      </c>
      <c r="D24" s="246">
        <f>'2.시군별'!D313</f>
        <v>5</v>
      </c>
      <c r="E24" s="246">
        <f>'2.시군별'!E313</f>
        <v>0</v>
      </c>
      <c r="F24" s="245">
        <f>'2.시군별'!F313</f>
        <v>0</v>
      </c>
      <c r="G24" s="246">
        <f>'2.시군별'!G313</f>
        <v>0</v>
      </c>
      <c r="H24" s="246">
        <f>'2.시군별'!H313</f>
        <v>216</v>
      </c>
      <c r="I24" s="246">
        <f>'2.시군별'!I313</f>
        <v>0</v>
      </c>
      <c r="J24" s="246">
        <f>'2.시군별'!J313</f>
        <v>216</v>
      </c>
      <c r="K24" s="247">
        <f>'2.시군별'!K313</f>
        <v>73</v>
      </c>
      <c r="L24" s="246">
        <f>'2.시군별'!L313</f>
        <v>1495</v>
      </c>
      <c r="M24" s="246">
        <f>'2.시군별'!M313</f>
        <v>344</v>
      </c>
      <c r="N24" s="246">
        <f>'2.시군별'!N313</f>
        <v>54443</v>
      </c>
      <c r="O24" s="267">
        <f>'2.시군별'!O313</f>
        <v>112487</v>
      </c>
      <c r="P24" s="254">
        <f>'2.시군별'!P313</f>
        <v>451.04</v>
      </c>
      <c r="R24" s="183"/>
      <c r="S24" s="183"/>
      <c r="T24" s="49"/>
      <c r="U24" s="184"/>
    </row>
    <row r="25" spans="1:21" ht="18" customHeight="1">
      <c r="A25" s="252" t="s">
        <v>120</v>
      </c>
      <c r="B25" s="246">
        <f t="shared" si="1"/>
        <v>12</v>
      </c>
      <c r="C25" s="246">
        <f>'2.시군별'!C322</f>
        <v>1</v>
      </c>
      <c r="D25" s="246">
        <f>'2.시군별'!D322</f>
        <v>11</v>
      </c>
      <c r="E25" s="246">
        <f>'2.시군별'!E322</f>
        <v>0</v>
      </c>
      <c r="F25" s="245">
        <f>'2.시군별'!F322</f>
        <v>0</v>
      </c>
      <c r="G25" s="246">
        <f>'2.시군별'!G322</f>
        <v>0</v>
      </c>
      <c r="H25" s="246">
        <f>'2.시군별'!H322</f>
        <v>281</v>
      </c>
      <c r="I25" s="246">
        <f>'2.시군별'!I322</f>
        <v>0</v>
      </c>
      <c r="J25" s="246">
        <f>'2.시군별'!J322</f>
        <v>281</v>
      </c>
      <c r="K25" s="247">
        <f>'2.시군별'!K322</f>
        <v>173</v>
      </c>
      <c r="L25" s="246">
        <f>'2.시군별'!L322</f>
        <v>1345</v>
      </c>
      <c r="M25" s="246">
        <f>'2.시군별'!M322</f>
        <v>698</v>
      </c>
      <c r="N25" s="246">
        <f>'2.시군별'!N322</f>
        <v>28155</v>
      </c>
      <c r="O25" s="267">
        <f>'2.시군별'!O322</f>
        <v>55755</v>
      </c>
      <c r="P25" s="254">
        <f>'2.시군별'!P322</f>
        <v>661.56</v>
      </c>
      <c r="R25" s="183"/>
      <c r="S25" s="183"/>
      <c r="T25" s="49"/>
      <c r="U25" s="184"/>
    </row>
    <row r="26" spans="1:21" ht="18" customHeight="1">
      <c r="A26" s="252" t="s">
        <v>121</v>
      </c>
      <c r="B26" s="246">
        <f t="shared" si="1"/>
        <v>10</v>
      </c>
      <c r="C26" s="246">
        <f>'2.시군별'!C335</f>
        <v>1</v>
      </c>
      <c r="D26" s="246">
        <f>'2.시군별'!D335</f>
        <v>9</v>
      </c>
      <c r="E26" s="246">
        <f>'2.시군별'!E335</f>
        <v>0</v>
      </c>
      <c r="F26" s="245">
        <f>'2.시군별'!F335</f>
        <v>0</v>
      </c>
      <c r="G26" s="246">
        <f>'2.시군별'!G335</f>
        <v>0</v>
      </c>
      <c r="H26" s="246">
        <f>'2.시군별'!H335</f>
        <v>157</v>
      </c>
      <c r="I26" s="246">
        <f>'2.시군별'!I335</f>
        <v>0</v>
      </c>
      <c r="J26" s="246">
        <f>'2.시군별'!J335</f>
        <v>157</v>
      </c>
      <c r="K26" s="247">
        <f>'2.시군별'!K335</f>
        <v>72</v>
      </c>
      <c r="L26" s="246">
        <f>'2.시군별'!L335</f>
        <v>757</v>
      </c>
      <c r="M26" s="246">
        <f>'2.시군별'!M335</f>
        <v>501</v>
      </c>
      <c r="N26" s="246">
        <f>'2.시군별'!N335</f>
        <v>16830</v>
      </c>
      <c r="O26" s="267">
        <f>'2.시군별'!O335</f>
        <v>30139</v>
      </c>
      <c r="P26" s="254">
        <f>'2.시군별'!P335</f>
        <v>1202.2799999999997</v>
      </c>
      <c r="R26" s="183"/>
      <c r="S26" s="183"/>
      <c r="T26" s="49"/>
      <c r="U26" s="184"/>
    </row>
    <row r="27" spans="1:21" ht="18" customHeight="1">
      <c r="A27" s="252" t="s">
        <v>122</v>
      </c>
      <c r="B27" s="246">
        <f t="shared" si="1"/>
        <v>10</v>
      </c>
      <c r="C27" s="246">
        <f>'2.시군별'!C346</f>
        <v>2</v>
      </c>
      <c r="D27" s="246">
        <f>'2.시군별'!D346</f>
        <v>8</v>
      </c>
      <c r="E27" s="246">
        <f>'2.시군별'!E346</f>
        <v>0</v>
      </c>
      <c r="F27" s="245">
        <f>'2.시군별'!F346</f>
        <v>0</v>
      </c>
      <c r="G27" s="246">
        <f>'2.시군별'!G346</f>
        <v>1</v>
      </c>
      <c r="H27" s="246">
        <f>'2.시군별'!H346</f>
        <v>195</v>
      </c>
      <c r="I27" s="246">
        <f>'2.시군별'!I346</f>
        <v>0</v>
      </c>
      <c r="J27" s="246">
        <f>'2.시군별'!J346</f>
        <v>195</v>
      </c>
      <c r="K27" s="247">
        <f>'2.시군별'!K346</f>
        <v>79</v>
      </c>
      <c r="L27" s="246">
        <f>'2.시군별'!L346</f>
        <v>800</v>
      </c>
      <c r="M27" s="246">
        <f>'2.시군별'!M346</f>
        <v>395</v>
      </c>
      <c r="N27" s="246">
        <f>'2.시군별'!N346</f>
        <v>25462</v>
      </c>
      <c r="O27" s="267">
        <f>'2.시군별'!O346</f>
        <v>47030</v>
      </c>
      <c r="P27" s="254">
        <f>'2.시군별'!P346</f>
        <v>990.51499999999999</v>
      </c>
      <c r="R27" s="183"/>
      <c r="S27" s="183"/>
      <c r="T27" s="49"/>
      <c r="U27" s="184"/>
    </row>
    <row r="28" spans="1:21" ht="18" customHeight="1">
      <c r="A28" s="253" t="s">
        <v>419</v>
      </c>
      <c r="B28" s="249">
        <f t="shared" si="1"/>
        <v>3</v>
      </c>
      <c r="C28" s="249">
        <f>'2.시군별'!C357</f>
        <v>1</v>
      </c>
      <c r="D28" s="249">
        <f>'2.시군별'!D357</f>
        <v>2</v>
      </c>
      <c r="E28" s="249">
        <f>'2.시군별'!E357</f>
        <v>0</v>
      </c>
      <c r="F28" s="248">
        <f>'2.시군별'!F357</f>
        <v>0</v>
      </c>
      <c r="G28" s="249">
        <f>'2.시군별'!G357</f>
        <v>1</v>
      </c>
      <c r="H28" s="249">
        <f>'2.시군별'!H357</f>
        <v>25</v>
      </c>
      <c r="I28" s="249">
        <f>'2.시군별'!I357</f>
        <v>0</v>
      </c>
      <c r="J28" s="249">
        <f>'2.시군별'!J357</f>
        <v>25</v>
      </c>
      <c r="K28" s="250">
        <f>'2.시군별'!K357</f>
        <v>10</v>
      </c>
      <c r="L28" s="249">
        <f>'2.시군별'!L357</f>
        <v>225</v>
      </c>
      <c r="M28" s="249">
        <f>'2.시군별'!M357</f>
        <v>57</v>
      </c>
      <c r="N28" s="249">
        <f>'2.시군별'!N357</f>
        <v>5479</v>
      </c>
      <c r="O28" s="269">
        <f>'2.시군별'!O357</f>
        <v>8996</v>
      </c>
      <c r="P28" s="258">
        <f>'2.시군별'!P357</f>
        <v>73.03</v>
      </c>
      <c r="R28" s="183"/>
      <c r="S28" s="183"/>
      <c r="T28" s="49"/>
      <c r="U28" s="184"/>
    </row>
    <row r="29" spans="1:21">
      <c r="A29" s="131" t="s">
        <v>1167</v>
      </c>
      <c r="B29" s="131"/>
      <c r="C29" s="131"/>
      <c r="D29" s="131"/>
      <c r="E29" s="131"/>
      <c r="F29" s="131"/>
      <c r="G29" s="131"/>
      <c r="H29" s="131"/>
      <c r="I29" s="131"/>
      <c r="J29" s="131"/>
      <c r="K29" s="131"/>
      <c r="L29" s="131"/>
    </row>
    <row r="30" spans="1:21"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</row>
    <row r="33" spans="8:8">
      <c r="H33" s="49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4" type="noConversion"/>
  <pageMargins left="0.7" right="0.7" top="0.75" bottom="0.75" header="0.3" footer="0.3"/>
  <pageSetup paperSize="9" scale="8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361"/>
  <sheetViews>
    <sheetView showGridLines="0" zoomScaleNormal="100" workbookViewId="0">
      <pane ySplit="4" topLeftCell="A62" activePane="bottomLeft" state="frozen"/>
      <selection activeCell="A3" sqref="A3:A4"/>
      <selection pane="bottomLeft" activeCell="H82" sqref="H82"/>
    </sheetView>
  </sheetViews>
  <sheetFormatPr defaultRowHeight="13.5"/>
  <cols>
    <col min="1" max="1" width="7.88671875" style="35" customWidth="1"/>
    <col min="2" max="2" width="6.88671875" style="53" customWidth="1"/>
    <col min="3" max="5" width="5.77734375" style="35" customWidth="1"/>
    <col min="6" max="6" width="6.33203125" style="35" customWidth="1"/>
    <col min="7" max="7" width="4.88671875" style="35" customWidth="1"/>
    <col min="8" max="8" width="6.88671875" style="53" customWidth="1"/>
    <col min="9" max="11" width="6.88671875" style="35" customWidth="1"/>
    <col min="12" max="12" width="7.44140625" style="40" customWidth="1"/>
    <col min="13" max="13" width="7.44140625" style="35" customWidth="1"/>
    <col min="14" max="15" width="10.88671875" style="53" customWidth="1"/>
    <col min="16" max="16" width="10.88671875" style="181" customWidth="1"/>
    <col min="17" max="17" width="8.88671875" style="35"/>
    <col min="18" max="18" width="11.44140625" style="35" bestFit="1" customWidth="1"/>
    <col min="19" max="16384" width="8.88671875" style="35"/>
  </cols>
  <sheetData>
    <row r="1" spans="1:22" ht="25.5">
      <c r="A1" s="363" t="str">
        <f>'1.전체'!A1</f>
        <v>2022년 4/4분기 행정구역 현황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  <c r="O1" s="363"/>
      <c r="P1" s="363"/>
    </row>
    <row r="2" spans="1:22" ht="15" thickBot="1">
      <c r="A2" s="50"/>
      <c r="B2" s="166"/>
      <c r="C2" s="51"/>
      <c r="D2" s="51"/>
      <c r="E2" s="51"/>
      <c r="F2" s="51"/>
      <c r="G2" s="51"/>
      <c r="H2" s="166"/>
      <c r="I2" s="51"/>
      <c r="J2" s="51"/>
      <c r="K2" s="51"/>
      <c r="L2" s="52"/>
      <c r="M2" s="51"/>
      <c r="N2" s="364" t="str">
        <f>'1.전체'!N2</f>
        <v>2022.12.31. 현재</v>
      </c>
      <c r="O2" s="364"/>
      <c r="P2" s="364"/>
    </row>
    <row r="3" spans="1:22" ht="18.95" customHeight="1">
      <c r="A3" s="365" t="s">
        <v>84</v>
      </c>
      <c r="B3" s="367" t="s">
        <v>85</v>
      </c>
      <c r="C3" s="367"/>
      <c r="D3" s="367"/>
      <c r="E3" s="367"/>
      <c r="F3" s="367"/>
      <c r="G3" s="368" t="s">
        <v>86</v>
      </c>
      <c r="H3" s="367" t="s">
        <v>87</v>
      </c>
      <c r="I3" s="367"/>
      <c r="J3" s="367"/>
      <c r="K3" s="367"/>
      <c r="L3" s="370" t="s">
        <v>88</v>
      </c>
      <c r="M3" s="370" t="s">
        <v>420</v>
      </c>
      <c r="N3" s="370" t="s">
        <v>8</v>
      </c>
      <c r="O3" s="359" t="s">
        <v>9</v>
      </c>
      <c r="P3" s="361" t="s">
        <v>7</v>
      </c>
    </row>
    <row r="4" spans="1:22" ht="18.95" customHeight="1" thickBot="1">
      <c r="A4" s="366"/>
      <c r="B4" s="290" t="s">
        <v>0</v>
      </c>
      <c r="C4" s="290" t="s">
        <v>1</v>
      </c>
      <c r="D4" s="290" t="s">
        <v>2</v>
      </c>
      <c r="E4" s="290" t="s">
        <v>3</v>
      </c>
      <c r="F4" s="290" t="s">
        <v>4</v>
      </c>
      <c r="G4" s="369"/>
      <c r="H4" s="290" t="s">
        <v>0</v>
      </c>
      <c r="I4" s="289" t="s">
        <v>5</v>
      </c>
      <c r="J4" s="289" t="s">
        <v>6</v>
      </c>
      <c r="K4" s="289" t="s">
        <v>4</v>
      </c>
      <c r="L4" s="360"/>
      <c r="M4" s="360"/>
      <c r="N4" s="360"/>
      <c r="O4" s="360"/>
      <c r="P4" s="362"/>
    </row>
    <row r="5" spans="1:22" ht="18" customHeight="1" thickTop="1">
      <c r="A5" s="196" t="s">
        <v>810</v>
      </c>
      <c r="B5" s="197">
        <f>SUM(C5:E5)</f>
        <v>330</v>
      </c>
      <c r="C5" s="197">
        <f>SUM(C6,C38,C62,C85,C110,C136,C156,C173,C198,C213,C229,C238,C257,C266,C273,C283,C293,C302,C313,C322,C335,C346,C357)</f>
        <v>38</v>
      </c>
      <c r="D5" s="197">
        <f>SUM(D6,D38,D62,D85,D110,D136,D156,D173,D198,D213,D229,D238,D257,D266,D273,D283,D293,D302,D313,D322,D335,D346,D357)</f>
        <v>200</v>
      </c>
      <c r="E5" s="197">
        <f>SUM(E6,E38,E62,E85,E110,E136,E156,E173,E198,E213,E229,E238,E257,E266,E273,E283,E293,E302,E313,E322,E335,E346,E357)</f>
        <v>92</v>
      </c>
      <c r="F5" s="198">
        <f>SUM(F6,F38,F62,F85,F110,F136,F156,F173,F198,F213,F229,F238,F257,F266,F273,F283,F293,F302,F313,F322,F335,F346,F357)</f>
        <v>295</v>
      </c>
      <c r="G5" s="197">
        <f>SUM(G6,G38,G62,G85,G110,G136,G156,G173,G198,G213,G229,G238,G257,G266,G273,G283,G293,G302,G313,G322,G335,G346,G357)</f>
        <v>14</v>
      </c>
      <c r="H5" s="197">
        <f t="shared" ref="H5:H61" si="0">SUM(I5:J5)</f>
        <v>8104</v>
      </c>
      <c r="I5" s="197">
        <f>SUM(I6,I38,I62,I85,I110,I136,I156,I173,I198,I213,I229,I238,I257,I266,I273,I283,I293,I302,I313,I322,I335,I346,I357)</f>
        <v>2832</v>
      </c>
      <c r="J5" s="197">
        <f>SUM(J6,J38,J62,J85,J110,J136,J156,J173,J198,J213,J229,J238,J257,J266,J273,J283,J293,J302,J313,J322,J335,J346,J357)</f>
        <v>5272</v>
      </c>
      <c r="K5" s="197">
        <f t="shared" ref="K5:P5" si="1">SUM(K6,K38,K62,K85,K110,K136,K156,K173,K198,K213,K229,K238,K257,K266,K273,K283,K293,K302,K313,K322,K335,K346,K357)</f>
        <v>2783</v>
      </c>
      <c r="L5" s="197">
        <f t="shared" si="1"/>
        <v>42195</v>
      </c>
      <c r="M5" s="197">
        <f t="shared" si="1"/>
        <v>11528</v>
      </c>
      <c r="N5" s="197">
        <f t="shared" si="1"/>
        <v>1286873</v>
      </c>
      <c r="O5" s="197">
        <f t="shared" si="1"/>
        <v>2600492</v>
      </c>
      <c r="P5" s="291">
        <f t="shared" si="1"/>
        <v>19036.06858096</v>
      </c>
      <c r="Q5" s="176"/>
    </row>
    <row r="6" spans="1:22" s="53" customFormat="1" ht="18" customHeight="1">
      <c r="A6" s="190" t="s">
        <v>1157</v>
      </c>
      <c r="B6" s="199">
        <f t="shared" ref="B6:B61" si="2">SUM(C6:E6)</f>
        <v>29</v>
      </c>
      <c r="C6" s="199">
        <f t="shared" ref="C6:P6" si="3">SUM(C7,C22)</f>
        <v>4</v>
      </c>
      <c r="D6" s="199">
        <f t="shared" si="3"/>
        <v>10</v>
      </c>
      <c r="E6" s="199">
        <f t="shared" si="3"/>
        <v>15</v>
      </c>
      <c r="F6" s="214">
        <f t="shared" si="3"/>
        <v>41</v>
      </c>
      <c r="G6" s="199">
        <f t="shared" si="3"/>
        <v>1</v>
      </c>
      <c r="H6" s="199">
        <f t="shared" si="0"/>
        <v>932</v>
      </c>
      <c r="I6" s="199">
        <f t="shared" si="3"/>
        <v>544</v>
      </c>
      <c r="J6" s="199">
        <f>SUM(J7,J22)</f>
        <v>388</v>
      </c>
      <c r="K6" s="214">
        <f>SUM(K7,K22)</f>
        <v>196</v>
      </c>
      <c r="L6" s="201">
        <f t="shared" si="3"/>
        <v>6040</v>
      </c>
      <c r="M6" s="199">
        <f t="shared" si="3"/>
        <v>643</v>
      </c>
      <c r="N6" s="199">
        <f t="shared" si="3"/>
        <v>232371</v>
      </c>
      <c r="O6" s="199">
        <f t="shared" si="3"/>
        <v>496650</v>
      </c>
      <c r="P6" s="177">
        <f t="shared" si="3"/>
        <v>1130.79</v>
      </c>
      <c r="Q6" s="182"/>
    </row>
    <row r="7" spans="1:22" s="53" customFormat="1" ht="18" customHeight="1">
      <c r="A7" s="236" t="s">
        <v>1158</v>
      </c>
      <c r="B7" s="188">
        <f t="shared" si="2"/>
        <v>14</v>
      </c>
      <c r="C7" s="188">
        <f t="shared" ref="C7:O7" si="4">SUM(C8:C21)</f>
        <v>3</v>
      </c>
      <c r="D7" s="188">
        <f t="shared" si="4"/>
        <v>4</v>
      </c>
      <c r="E7" s="188">
        <f t="shared" si="4"/>
        <v>7</v>
      </c>
      <c r="F7" s="237">
        <f>SUM(F8:F21)</f>
        <v>17</v>
      </c>
      <c r="G7" s="188">
        <f t="shared" si="4"/>
        <v>0</v>
      </c>
      <c r="H7" s="188">
        <f t="shared" si="0"/>
        <v>400</v>
      </c>
      <c r="I7" s="188">
        <f t="shared" si="4"/>
        <v>210</v>
      </c>
      <c r="J7" s="188">
        <f t="shared" si="4"/>
        <v>190</v>
      </c>
      <c r="K7" s="237">
        <f t="shared" si="4"/>
        <v>84</v>
      </c>
      <c r="L7" s="238">
        <f t="shared" si="4"/>
        <v>2932</v>
      </c>
      <c r="M7" s="188">
        <f t="shared" si="4"/>
        <v>284</v>
      </c>
      <c r="N7" s="188">
        <f t="shared" si="4"/>
        <v>109532</v>
      </c>
      <c r="O7" s="188">
        <f t="shared" si="4"/>
        <v>227486</v>
      </c>
      <c r="P7" s="178">
        <f>SUM(P8:P21)</f>
        <v>394.06</v>
      </c>
      <c r="Q7" s="182"/>
    </row>
    <row r="8" spans="1:22" ht="18" customHeight="1">
      <c r="A8" s="191" t="s">
        <v>1168</v>
      </c>
      <c r="B8" s="199">
        <f>SUM(C8:E8)</f>
        <v>1</v>
      </c>
      <c r="C8" s="185">
        <v>1</v>
      </c>
      <c r="D8" s="47"/>
      <c r="E8" s="47"/>
      <c r="F8" s="165"/>
      <c r="G8" s="47"/>
      <c r="H8" s="199">
        <f t="shared" si="0"/>
        <v>26</v>
      </c>
      <c r="I8" s="239"/>
      <c r="J8" s="239">
        <v>26</v>
      </c>
      <c r="K8" s="240">
        <v>10</v>
      </c>
      <c r="L8" s="241">
        <v>192</v>
      </c>
      <c r="M8" s="239">
        <v>40</v>
      </c>
      <c r="N8" s="294">
        <v>4459</v>
      </c>
      <c r="O8" s="294">
        <v>7083</v>
      </c>
      <c r="P8" s="295">
        <v>45.16</v>
      </c>
      <c r="Q8" s="176"/>
      <c r="V8" s="261"/>
    </row>
    <row r="9" spans="1:22" ht="18" customHeight="1">
      <c r="A9" s="191" t="s">
        <v>129</v>
      </c>
      <c r="B9" s="199">
        <f t="shared" si="2"/>
        <v>1</v>
      </c>
      <c r="C9" s="185">
        <v>1</v>
      </c>
      <c r="D9" s="47"/>
      <c r="E9" s="47"/>
      <c r="F9" s="165"/>
      <c r="G9" s="47"/>
      <c r="H9" s="199">
        <f t="shared" si="0"/>
        <v>32</v>
      </c>
      <c r="I9" s="239"/>
      <c r="J9" s="239">
        <v>32</v>
      </c>
      <c r="K9" s="240">
        <v>13</v>
      </c>
      <c r="L9" s="241">
        <v>358</v>
      </c>
      <c r="M9" s="239">
        <v>35</v>
      </c>
      <c r="N9" s="294">
        <v>12424</v>
      </c>
      <c r="O9" s="294">
        <v>29834</v>
      </c>
      <c r="P9" s="295">
        <v>36.06</v>
      </c>
      <c r="Q9" s="176"/>
      <c r="V9" s="261"/>
    </row>
    <row r="10" spans="1:22" ht="18" customHeight="1">
      <c r="A10" s="191" t="s">
        <v>130</v>
      </c>
      <c r="B10" s="199">
        <f t="shared" si="2"/>
        <v>1</v>
      </c>
      <c r="C10" s="185">
        <v>1</v>
      </c>
      <c r="D10" s="47"/>
      <c r="E10" s="47"/>
      <c r="F10" s="165"/>
      <c r="G10" s="47"/>
      <c r="H10" s="199">
        <f t="shared" si="0"/>
        <v>47</v>
      </c>
      <c r="I10" s="239"/>
      <c r="J10" s="239">
        <v>47</v>
      </c>
      <c r="K10" s="240">
        <v>11</v>
      </c>
      <c r="L10" s="241">
        <v>524</v>
      </c>
      <c r="M10" s="239">
        <v>30</v>
      </c>
      <c r="N10" s="294">
        <v>26491</v>
      </c>
      <c r="O10" s="294">
        <v>55864</v>
      </c>
      <c r="P10" s="295">
        <v>70.62</v>
      </c>
      <c r="Q10" s="176"/>
      <c r="V10" s="261"/>
    </row>
    <row r="11" spans="1:22" ht="18" customHeight="1">
      <c r="A11" s="191" t="s">
        <v>131</v>
      </c>
      <c r="B11" s="199">
        <f t="shared" si="2"/>
        <v>1</v>
      </c>
      <c r="C11" s="185"/>
      <c r="D11" s="47">
        <v>1</v>
      </c>
      <c r="E11" s="47"/>
      <c r="F11" s="165"/>
      <c r="G11" s="47"/>
      <c r="H11" s="199">
        <f t="shared" si="0"/>
        <v>17</v>
      </c>
      <c r="I11" s="239"/>
      <c r="J11" s="239">
        <v>17</v>
      </c>
      <c r="K11" s="240">
        <v>9</v>
      </c>
      <c r="L11" s="241">
        <v>90</v>
      </c>
      <c r="M11" s="239">
        <v>38</v>
      </c>
      <c r="N11" s="294">
        <v>1923</v>
      </c>
      <c r="O11" s="294">
        <v>3326</v>
      </c>
      <c r="P11" s="295">
        <v>32.61</v>
      </c>
      <c r="Q11" s="176"/>
      <c r="V11" s="261"/>
    </row>
    <row r="12" spans="1:22" ht="18" customHeight="1">
      <c r="A12" s="191" t="s">
        <v>132</v>
      </c>
      <c r="B12" s="199">
        <f t="shared" si="2"/>
        <v>1</v>
      </c>
      <c r="C12" s="185"/>
      <c r="D12" s="47">
        <v>1</v>
      </c>
      <c r="E12" s="47"/>
      <c r="F12" s="165"/>
      <c r="G12" s="47"/>
      <c r="H12" s="199">
        <f t="shared" si="0"/>
        <v>25</v>
      </c>
      <c r="I12" s="239"/>
      <c r="J12" s="239">
        <v>25</v>
      </c>
      <c r="K12" s="240">
        <v>14</v>
      </c>
      <c r="L12" s="241">
        <v>137</v>
      </c>
      <c r="M12" s="239">
        <v>35</v>
      </c>
      <c r="N12" s="294">
        <v>4792</v>
      </c>
      <c r="O12" s="294">
        <v>9695</v>
      </c>
      <c r="P12" s="295">
        <v>43.63</v>
      </c>
      <c r="Q12" s="176"/>
      <c r="V12" s="261"/>
    </row>
    <row r="13" spans="1:22" ht="18" customHeight="1">
      <c r="A13" s="191" t="s">
        <v>133</v>
      </c>
      <c r="B13" s="199">
        <f t="shared" si="2"/>
        <v>1</v>
      </c>
      <c r="C13" s="185"/>
      <c r="D13" s="47">
        <v>1</v>
      </c>
      <c r="E13" s="47"/>
      <c r="F13" s="165"/>
      <c r="G13" s="47"/>
      <c r="H13" s="199">
        <f t="shared" si="0"/>
        <v>33</v>
      </c>
      <c r="I13" s="239"/>
      <c r="J13" s="239">
        <v>33</v>
      </c>
      <c r="K13" s="240">
        <v>23</v>
      </c>
      <c r="L13" s="241">
        <v>156</v>
      </c>
      <c r="M13" s="239">
        <v>88</v>
      </c>
      <c r="N13" s="294">
        <v>2421</v>
      </c>
      <c r="O13" s="294">
        <v>3955</v>
      </c>
      <c r="P13" s="295">
        <v>100.45</v>
      </c>
      <c r="Q13" s="176"/>
      <c r="V13" s="261"/>
    </row>
    <row r="14" spans="1:22" ht="18" customHeight="1">
      <c r="A14" s="191" t="s">
        <v>832</v>
      </c>
      <c r="B14" s="199">
        <f t="shared" si="2"/>
        <v>1</v>
      </c>
      <c r="C14" s="185"/>
      <c r="D14" s="47">
        <v>1</v>
      </c>
      <c r="E14" s="47"/>
      <c r="F14" s="165"/>
      <c r="G14" s="47"/>
      <c r="H14" s="199">
        <f t="shared" si="0"/>
        <v>10</v>
      </c>
      <c r="I14" s="239"/>
      <c r="J14" s="239">
        <v>10</v>
      </c>
      <c r="K14" s="240">
        <v>4</v>
      </c>
      <c r="L14" s="241">
        <v>57</v>
      </c>
      <c r="M14" s="239">
        <v>18</v>
      </c>
      <c r="N14" s="294">
        <v>1148</v>
      </c>
      <c r="O14" s="294">
        <v>1790</v>
      </c>
      <c r="P14" s="295">
        <v>20.440000000000001</v>
      </c>
      <c r="Q14" s="176"/>
      <c r="V14" s="261"/>
    </row>
    <row r="15" spans="1:22" ht="18" customHeight="1">
      <c r="A15" s="191" t="s">
        <v>869</v>
      </c>
      <c r="B15" s="199">
        <f t="shared" si="2"/>
        <v>1</v>
      </c>
      <c r="C15" s="185"/>
      <c r="D15" s="47"/>
      <c r="E15" s="47">
        <v>1</v>
      </c>
      <c r="F15" s="165">
        <v>2</v>
      </c>
      <c r="G15" s="47"/>
      <c r="H15" s="199">
        <f t="shared" si="0"/>
        <v>44</v>
      </c>
      <c r="I15" s="239">
        <v>44</v>
      </c>
      <c r="J15" s="239"/>
      <c r="K15" s="240"/>
      <c r="L15" s="241">
        <v>272</v>
      </c>
      <c r="M15" s="239"/>
      <c r="N15" s="294">
        <v>13729</v>
      </c>
      <c r="O15" s="294">
        <v>24404</v>
      </c>
      <c r="P15" s="296">
        <v>3.43</v>
      </c>
      <c r="Q15" s="176"/>
      <c r="V15" s="261"/>
    </row>
    <row r="16" spans="1:22" ht="18" customHeight="1">
      <c r="A16" s="191" t="s">
        <v>1159</v>
      </c>
      <c r="B16" s="199">
        <f t="shared" si="2"/>
        <v>1</v>
      </c>
      <c r="C16" s="185"/>
      <c r="D16" s="47"/>
      <c r="E16" s="47">
        <v>1</v>
      </c>
      <c r="F16" s="165">
        <v>1</v>
      </c>
      <c r="G16" s="47"/>
      <c r="H16" s="199">
        <f t="shared" si="0"/>
        <v>45</v>
      </c>
      <c r="I16" s="239">
        <v>45</v>
      </c>
      <c r="J16" s="239"/>
      <c r="K16" s="240"/>
      <c r="L16" s="241">
        <v>257</v>
      </c>
      <c r="M16" s="239"/>
      <c r="N16" s="294">
        <v>9942</v>
      </c>
      <c r="O16" s="294">
        <v>16893</v>
      </c>
      <c r="P16" s="296">
        <v>1.94</v>
      </c>
      <c r="Q16" s="176"/>
      <c r="V16" s="261"/>
    </row>
    <row r="17" spans="1:22" ht="18" customHeight="1">
      <c r="A17" s="191" t="s">
        <v>134</v>
      </c>
      <c r="B17" s="199">
        <f t="shared" si="2"/>
        <v>1</v>
      </c>
      <c r="C17" s="185"/>
      <c r="D17" s="47"/>
      <c r="E17" s="47">
        <v>1</v>
      </c>
      <c r="F17" s="165">
        <v>1</v>
      </c>
      <c r="G17" s="47"/>
      <c r="H17" s="199">
        <f t="shared" si="0"/>
        <v>31</v>
      </c>
      <c r="I17" s="239">
        <v>31</v>
      </c>
      <c r="J17" s="239"/>
      <c r="K17" s="240"/>
      <c r="L17" s="241">
        <v>238</v>
      </c>
      <c r="M17" s="239"/>
      <c r="N17" s="294">
        <v>6518</v>
      </c>
      <c r="O17" s="294">
        <v>11929</v>
      </c>
      <c r="P17" s="297">
        <v>1.93</v>
      </c>
      <c r="Q17" s="176"/>
      <c r="V17" s="261"/>
    </row>
    <row r="18" spans="1:22" ht="18" customHeight="1">
      <c r="A18" s="191" t="s">
        <v>135</v>
      </c>
      <c r="B18" s="199">
        <f t="shared" si="2"/>
        <v>1</v>
      </c>
      <c r="C18" s="185"/>
      <c r="D18" s="47"/>
      <c r="E18" s="47">
        <v>1</v>
      </c>
      <c r="F18" s="165">
        <v>2</v>
      </c>
      <c r="G18" s="47"/>
      <c r="H18" s="199">
        <f t="shared" si="0"/>
        <v>19</v>
      </c>
      <c r="I18" s="239">
        <v>19</v>
      </c>
      <c r="J18" s="239"/>
      <c r="K18" s="240"/>
      <c r="L18" s="241">
        <v>89</v>
      </c>
      <c r="M18" s="239"/>
      <c r="N18" s="294">
        <v>2611</v>
      </c>
      <c r="O18" s="294">
        <v>4630</v>
      </c>
      <c r="P18" s="296">
        <v>6.73</v>
      </c>
      <c r="Q18" s="176"/>
      <c r="V18" s="261"/>
    </row>
    <row r="19" spans="1:22" ht="18" customHeight="1">
      <c r="A19" s="191" t="s">
        <v>136</v>
      </c>
      <c r="B19" s="199">
        <f t="shared" si="2"/>
        <v>1</v>
      </c>
      <c r="C19" s="185"/>
      <c r="D19" s="47"/>
      <c r="E19" s="47">
        <v>1</v>
      </c>
      <c r="F19" s="165">
        <v>7</v>
      </c>
      <c r="G19" s="47"/>
      <c r="H19" s="199">
        <f t="shared" si="0"/>
        <v>11</v>
      </c>
      <c r="I19" s="239">
        <v>11</v>
      </c>
      <c r="J19" s="239"/>
      <c r="K19" s="240"/>
      <c r="L19" s="241">
        <v>52</v>
      </c>
      <c r="M19" s="239"/>
      <c r="N19" s="294">
        <v>1552</v>
      </c>
      <c r="O19" s="294">
        <v>2797</v>
      </c>
      <c r="P19" s="296">
        <v>20.25</v>
      </c>
      <c r="Q19" s="176"/>
      <c r="V19" s="261"/>
    </row>
    <row r="20" spans="1:22" ht="18" customHeight="1">
      <c r="A20" s="191" t="s">
        <v>137</v>
      </c>
      <c r="B20" s="199">
        <f t="shared" si="2"/>
        <v>1</v>
      </c>
      <c r="C20" s="185"/>
      <c r="D20" s="47"/>
      <c r="E20" s="47">
        <v>1</v>
      </c>
      <c r="F20" s="165">
        <v>2</v>
      </c>
      <c r="G20" s="47"/>
      <c r="H20" s="199">
        <f t="shared" si="0"/>
        <v>35</v>
      </c>
      <c r="I20" s="239">
        <v>35</v>
      </c>
      <c r="J20" s="239"/>
      <c r="K20" s="240"/>
      <c r="L20" s="241">
        <v>315</v>
      </c>
      <c r="M20" s="239"/>
      <c r="N20" s="294">
        <v>11229</v>
      </c>
      <c r="O20" s="294">
        <v>30182</v>
      </c>
      <c r="P20" s="296">
        <v>5.88</v>
      </c>
      <c r="Q20" s="176"/>
      <c r="V20" s="261"/>
    </row>
    <row r="21" spans="1:22" ht="18" customHeight="1">
      <c r="A21" s="191" t="s">
        <v>138</v>
      </c>
      <c r="B21" s="199">
        <f t="shared" si="2"/>
        <v>1</v>
      </c>
      <c r="C21" s="185"/>
      <c r="D21" s="47"/>
      <c r="E21" s="47">
        <v>1</v>
      </c>
      <c r="F21" s="165">
        <v>2</v>
      </c>
      <c r="G21" s="47"/>
      <c r="H21" s="199">
        <f t="shared" si="0"/>
        <v>25</v>
      </c>
      <c r="I21" s="239">
        <v>25</v>
      </c>
      <c r="J21" s="239"/>
      <c r="K21" s="240"/>
      <c r="L21" s="241">
        <v>195</v>
      </c>
      <c r="M21" s="239"/>
      <c r="N21" s="294">
        <v>10293</v>
      </c>
      <c r="O21" s="294">
        <v>25104</v>
      </c>
      <c r="P21" s="296">
        <v>4.93</v>
      </c>
      <c r="Q21" s="176"/>
      <c r="V21" s="261"/>
    </row>
    <row r="22" spans="1:22" s="53" customFormat="1" ht="18" customHeight="1">
      <c r="A22" s="236" t="s">
        <v>413</v>
      </c>
      <c r="B22" s="188">
        <f t="shared" si="2"/>
        <v>15</v>
      </c>
      <c r="C22" s="188">
        <f t="shared" ref="C22:O22" si="5">SUM(C23:C37)</f>
        <v>1</v>
      </c>
      <c r="D22" s="188">
        <f t="shared" si="5"/>
        <v>6</v>
      </c>
      <c r="E22" s="188">
        <f t="shared" si="5"/>
        <v>8</v>
      </c>
      <c r="F22" s="237">
        <f t="shared" si="5"/>
        <v>24</v>
      </c>
      <c r="G22" s="188">
        <f t="shared" si="5"/>
        <v>1</v>
      </c>
      <c r="H22" s="188">
        <f t="shared" si="0"/>
        <v>532</v>
      </c>
      <c r="I22" s="188">
        <f t="shared" si="5"/>
        <v>334</v>
      </c>
      <c r="J22" s="188">
        <f t="shared" si="5"/>
        <v>198</v>
      </c>
      <c r="K22" s="237">
        <f t="shared" si="5"/>
        <v>112</v>
      </c>
      <c r="L22" s="238">
        <f t="shared" si="5"/>
        <v>3108</v>
      </c>
      <c r="M22" s="188">
        <f t="shared" si="5"/>
        <v>359</v>
      </c>
      <c r="N22" s="188">
        <f>SUM(N23:N37)</f>
        <v>122839</v>
      </c>
      <c r="O22" s="188">
        <f t="shared" si="5"/>
        <v>269164</v>
      </c>
      <c r="P22" s="178">
        <f>SUM(P23:P37)</f>
        <v>736.73</v>
      </c>
      <c r="Q22" s="182"/>
      <c r="V22" s="261"/>
    </row>
    <row r="23" spans="1:22" ht="18" customHeight="1">
      <c r="A23" s="191" t="s">
        <v>1169</v>
      </c>
      <c r="B23" s="199">
        <f t="shared" si="2"/>
        <v>1</v>
      </c>
      <c r="C23" s="239">
        <v>1</v>
      </c>
      <c r="D23" s="239"/>
      <c r="E23" s="239"/>
      <c r="F23" s="240"/>
      <c r="G23" s="239"/>
      <c r="H23" s="199">
        <f t="shared" si="0"/>
        <v>68</v>
      </c>
      <c r="I23" s="239"/>
      <c r="J23" s="239">
        <v>68</v>
      </c>
      <c r="K23" s="240">
        <v>30</v>
      </c>
      <c r="L23" s="241">
        <v>448</v>
      </c>
      <c r="M23" s="239">
        <v>92</v>
      </c>
      <c r="N23" s="294">
        <v>18052</v>
      </c>
      <c r="O23" s="294">
        <v>40382</v>
      </c>
      <c r="P23" s="298">
        <v>107.18</v>
      </c>
      <c r="Q23" s="176"/>
    </row>
    <row r="24" spans="1:22" ht="18" customHeight="1">
      <c r="A24" s="191" t="s">
        <v>140</v>
      </c>
      <c r="B24" s="199">
        <f t="shared" si="2"/>
        <v>1</v>
      </c>
      <c r="C24" s="239"/>
      <c r="D24" s="239">
        <v>1</v>
      </c>
      <c r="E24" s="239"/>
      <c r="F24" s="240"/>
      <c r="G24" s="239"/>
      <c r="H24" s="199">
        <f t="shared" si="0"/>
        <v>22</v>
      </c>
      <c r="I24" s="239"/>
      <c r="J24" s="239">
        <v>22</v>
      </c>
      <c r="K24" s="240">
        <v>13</v>
      </c>
      <c r="L24" s="241">
        <v>61</v>
      </c>
      <c r="M24" s="239">
        <v>46</v>
      </c>
      <c r="N24" s="294">
        <v>1689</v>
      </c>
      <c r="O24" s="294">
        <v>2882</v>
      </c>
      <c r="P24" s="298">
        <v>80.25</v>
      </c>
      <c r="Q24" s="176"/>
    </row>
    <row r="25" spans="1:22" ht="18" customHeight="1">
      <c r="A25" s="191" t="s">
        <v>141</v>
      </c>
      <c r="B25" s="199">
        <f t="shared" si="2"/>
        <v>1</v>
      </c>
      <c r="C25" s="239"/>
      <c r="D25" s="239">
        <v>1</v>
      </c>
      <c r="E25" s="239"/>
      <c r="F25" s="240"/>
      <c r="G25" s="239"/>
      <c r="H25" s="199">
        <f t="shared" si="0"/>
        <v>28</v>
      </c>
      <c r="I25" s="239"/>
      <c r="J25" s="239">
        <v>28</v>
      </c>
      <c r="K25" s="240">
        <v>18</v>
      </c>
      <c r="L25" s="241">
        <v>93</v>
      </c>
      <c r="M25" s="239">
        <v>43</v>
      </c>
      <c r="N25" s="294">
        <v>2739</v>
      </c>
      <c r="O25" s="294">
        <v>4665</v>
      </c>
      <c r="P25" s="298">
        <v>78.209999999999994</v>
      </c>
      <c r="Q25" s="176"/>
    </row>
    <row r="26" spans="1:22" ht="18" customHeight="1">
      <c r="A26" s="191" t="s">
        <v>142</v>
      </c>
      <c r="B26" s="199">
        <f t="shared" si="2"/>
        <v>1</v>
      </c>
      <c r="C26" s="239"/>
      <c r="D26" s="239">
        <v>1</v>
      </c>
      <c r="E26" s="239"/>
      <c r="F26" s="240"/>
      <c r="G26" s="239"/>
      <c r="H26" s="199">
        <f t="shared" si="0"/>
        <v>21</v>
      </c>
      <c r="I26" s="239"/>
      <c r="J26" s="239">
        <v>21</v>
      </c>
      <c r="K26" s="240">
        <v>9</v>
      </c>
      <c r="L26" s="241">
        <v>48</v>
      </c>
      <c r="M26" s="239">
        <v>22</v>
      </c>
      <c r="N26" s="294">
        <v>1546</v>
      </c>
      <c r="O26" s="294">
        <v>2461</v>
      </c>
      <c r="P26" s="298">
        <v>59.44</v>
      </c>
      <c r="Q26" s="176"/>
    </row>
    <row r="27" spans="1:22" ht="18" customHeight="1">
      <c r="A27" s="191" t="s">
        <v>143</v>
      </c>
      <c r="B27" s="199">
        <f t="shared" si="2"/>
        <v>1</v>
      </c>
      <c r="C27" s="239"/>
      <c r="D27" s="239">
        <v>1</v>
      </c>
      <c r="E27" s="239"/>
      <c r="F27" s="240"/>
      <c r="G27" s="239"/>
      <c r="H27" s="199">
        <f t="shared" si="0"/>
        <v>24</v>
      </c>
      <c r="I27" s="239"/>
      <c r="J27" s="239">
        <v>24</v>
      </c>
      <c r="K27" s="240">
        <v>16</v>
      </c>
      <c r="L27" s="241">
        <v>102</v>
      </c>
      <c r="M27" s="239">
        <v>55</v>
      </c>
      <c r="N27" s="294">
        <v>2764</v>
      </c>
      <c r="O27" s="294">
        <v>4981</v>
      </c>
      <c r="P27" s="298">
        <v>91.93</v>
      </c>
      <c r="Q27" s="176"/>
    </row>
    <row r="28" spans="1:22" ht="18" customHeight="1">
      <c r="A28" s="191" t="s">
        <v>144</v>
      </c>
      <c r="B28" s="199">
        <f t="shared" si="2"/>
        <v>1</v>
      </c>
      <c r="C28" s="239"/>
      <c r="D28" s="239">
        <v>1</v>
      </c>
      <c r="E28" s="239"/>
      <c r="F28" s="240"/>
      <c r="G28" s="239">
        <v>1</v>
      </c>
      <c r="H28" s="199">
        <f t="shared" si="0"/>
        <v>23</v>
      </c>
      <c r="I28" s="239"/>
      <c r="J28" s="239">
        <v>23</v>
      </c>
      <c r="K28" s="240">
        <v>19</v>
      </c>
      <c r="L28" s="241">
        <v>79</v>
      </c>
      <c r="M28" s="239">
        <v>80</v>
      </c>
      <c r="N28" s="294">
        <v>1787</v>
      </c>
      <c r="O28" s="294">
        <v>2752</v>
      </c>
      <c r="P28" s="298">
        <v>235.87</v>
      </c>
      <c r="Q28" s="176"/>
    </row>
    <row r="29" spans="1:22" ht="18" customHeight="1">
      <c r="A29" s="191" t="s">
        <v>145</v>
      </c>
      <c r="B29" s="199">
        <f t="shared" si="2"/>
        <v>1</v>
      </c>
      <c r="C29" s="239"/>
      <c r="D29" s="239">
        <v>1</v>
      </c>
      <c r="E29" s="239"/>
      <c r="F29" s="240"/>
      <c r="G29" s="239"/>
      <c r="H29" s="199">
        <f t="shared" si="0"/>
        <v>12</v>
      </c>
      <c r="I29" s="239"/>
      <c r="J29" s="239">
        <v>12</v>
      </c>
      <c r="K29" s="240">
        <v>7</v>
      </c>
      <c r="L29" s="241">
        <v>40</v>
      </c>
      <c r="M29" s="239">
        <v>21</v>
      </c>
      <c r="N29" s="299">
        <v>763</v>
      </c>
      <c r="O29" s="294">
        <v>1309</v>
      </c>
      <c r="P29" s="298">
        <v>52.45</v>
      </c>
      <c r="Q29" s="176"/>
    </row>
    <row r="30" spans="1:22" ht="18" customHeight="1">
      <c r="A30" s="191" t="s">
        <v>146</v>
      </c>
      <c r="B30" s="199">
        <f t="shared" si="2"/>
        <v>1</v>
      </c>
      <c r="C30" s="239"/>
      <c r="D30" s="239"/>
      <c r="E30" s="239">
        <v>1</v>
      </c>
      <c r="F30" s="240">
        <v>13</v>
      </c>
      <c r="G30" s="239"/>
      <c r="H30" s="199">
        <f t="shared" si="0"/>
        <v>51</v>
      </c>
      <c r="I30" s="239">
        <v>51</v>
      </c>
      <c r="J30" s="239"/>
      <c r="K30" s="240"/>
      <c r="L30" s="241">
        <v>281</v>
      </c>
      <c r="M30" s="239"/>
      <c r="N30" s="294">
        <v>8592</v>
      </c>
      <c r="O30" s="294">
        <v>14924</v>
      </c>
      <c r="P30" s="298">
        <v>2.2999999999999998</v>
      </c>
      <c r="Q30" s="176"/>
    </row>
    <row r="31" spans="1:22" ht="18" customHeight="1">
      <c r="A31" s="191" t="s">
        <v>147</v>
      </c>
      <c r="B31" s="199">
        <f t="shared" si="2"/>
        <v>1</v>
      </c>
      <c r="C31" s="239"/>
      <c r="D31" s="239"/>
      <c r="E31" s="239">
        <v>1</v>
      </c>
      <c r="F31" s="240">
        <v>2</v>
      </c>
      <c r="G31" s="239"/>
      <c r="H31" s="199">
        <f t="shared" si="0"/>
        <v>30</v>
      </c>
      <c r="I31" s="239">
        <v>30</v>
      </c>
      <c r="J31" s="239"/>
      <c r="K31" s="240"/>
      <c r="L31" s="241">
        <v>218</v>
      </c>
      <c r="M31" s="239"/>
      <c r="N31" s="294">
        <v>6902</v>
      </c>
      <c r="O31" s="294">
        <v>16342</v>
      </c>
      <c r="P31" s="300">
        <v>1.99</v>
      </c>
      <c r="Q31" s="176"/>
    </row>
    <row r="32" spans="1:22" ht="18" customHeight="1">
      <c r="A32" s="191" t="s">
        <v>870</v>
      </c>
      <c r="B32" s="199">
        <f t="shared" si="2"/>
        <v>1</v>
      </c>
      <c r="C32" s="239"/>
      <c r="D32" s="239"/>
      <c r="E32" s="239">
        <v>1</v>
      </c>
      <c r="F32" s="240">
        <v>1</v>
      </c>
      <c r="G32" s="239"/>
      <c r="H32" s="199">
        <f t="shared" si="0"/>
        <v>47</v>
      </c>
      <c r="I32" s="239">
        <v>47</v>
      </c>
      <c r="J32" s="239"/>
      <c r="K32" s="240"/>
      <c r="L32" s="241">
        <v>332</v>
      </c>
      <c r="M32" s="239"/>
      <c r="N32" s="294">
        <v>11624</v>
      </c>
      <c r="O32" s="294">
        <v>19785</v>
      </c>
      <c r="P32" s="300">
        <v>1.86</v>
      </c>
      <c r="Q32" s="176"/>
    </row>
    <row r="33" spans="1:17" ht="18" customHeight="1">
      <c r="A33" s="191" t="s">
        <v>148</v>
      </c>
      <c r="B33" s="199">
        <f t="shared" si="2"/>
        <v>1</v>
      </c>
      <c r="C33" s="239"/>
      <c r="D33" s="239"/>
      <c r="E33" s="239">
        <v>1</v>
      </c>
      <c r="F33" s="240">
        <v>1</v>
      </c>
      <c r="G33" s="239"/>
      <c r="H33" s="199">
        <f t="shared" si="0"/>
        <v>34</v>
      </c>
      <c r="I33" s="239">
        <v>34</v>
      </c>
      <c r="J33" s="239"/>
      <c r="K33" s="240"/>
      <c r="L33" s="241">
        <v>325</v>
      </c>
      <c r="M33" s="239"/>
      <c r="N33" s="294">
        <v>9520</v>
      </c>
      <c r="O33" s="294">
        <v>21651</v>
      </c>
      <c r="P33" s="300">
        <v>3.95</v>
      </c>
      <c r="Q33" s="176"/>
    </row>
    <row r="34" spans="1:17" ht="18" customHeight="1">
      <c r="A34" s="191" t="s">
        <v>149</v>
      </c>
      <c r="B34" s="199">
        <f t="shared" si="2"/>
        <v>1</v>
      </c>
      <c r="C34" s="239"/>
      <c r="D34" s="239"/>
      <c r="E34" s="239">
        <v>1</v>
      </c>
      <c r="F34" s="240">
        <v>2</v>
      </c>
      <c r="G34" s="239"/>
      <c r="H34" s="199">
        <f t="shared" si="0"/>
        <v>50</v>
      </c>
      <c r="I34" s="239">
        <v>50</v>
      </c>
      <c r="J34" s="239"/>
      <c r="K34" s="240"/>
      <c r="L34" s="241">
        <v>348</v>
      </c>
      <c r="M34" s="239"/>
      <c r="N34" s="294">
        <v>14195</v>
      </c>
      <c r="O34" s="294">
        <v>33084</v>
      </c>
      <c r="P34" s="300">
        <v>6.25</v>
      </c>
      <c r="Q34" s="176"/>
    </row>
    <row r="35" spans="1:17" ht="18" customHeight="1">
      <c r="A35" s="191" t="s">
        <v>1170</v>
      </c>
      <c r="B35" s="199">
        <f t="shared" si="2"/>
        <v>1</v>
      </c>
      <c r="C35" s="239"/>
      <c r="D35" s="239"/>
      <c r="E35" s="239">
        <v>1</v>
      </c>
      <c r="F35" s="240">
        <v>1</v>
      </c>
      <c r="G35" s="239"/>
      <c r="H35" s="199">
        <f t="shared" si="0"/>
        <v>31</v>
      </c>
      <c r="I35" s="239">
        <v>31</v>
      </c>
      <c r="J35" s="239"/>
      <c r="K35" s="240"/>
      <c r="L35" s="241">
        <v>254</v>
      </c>
      <c r="M35" s="239"/>
      <c r="N35" s="294">
        <v>9160</v>
      </c>
      <c r="O35" s="294">
        <v>22551</v>
      </c>
      <c r="P35" s="300">
        <v>1.42</v>
      </c>
      <c r="Q35" s="176"/>
    </row>
    <row r="36" spans="1:17" ht="18" customHeight="1">
      <c r="A36" s="191" t="s">
        <v>151</v>
      </c>
      <c r="B36" s="199">
        <f t="shared" si="2"/>
        <v>1</v>
      </c>
      <c r="C36" s="239"/>
      <c r="D36" s="239"/>
      <c r="E36" s="239">
        <v>1</v>
      </c>
      <c r="F36" s="240">
        <v>2</v>
      </c>
      <c r="G36" s="239"/>
      <c r="H36" s="199">
        <f t="shared" si="0"/>
        <v>73</v>
      </c>
      <c r="I36" s="239">
        <v>73</v>
      </c>
      <c r="J36" s="239"/>
      <c r="K36" s="240"/>
      <c r="L36" s="241">
        <v>363</v>
      </c>
      <c r="M36" s="239"/>
      <c r="N36" s="294">
        <v>29584</v>
      </c>
      <c r="O36" s="294">
        <v>72065</v>
      </c>
      <c r="P36" s="300">
        <v>11.25</v>
      </c>
      <c r="Q36" s="176"/>
    </row>
    <row r="37" spans="1:17" ht="18" customHeight="1">
      <c r="A37" s="191" t="s">
        <v>152</v>
      </c>
      <c r="B37" s="199">
        <f t="shared" si="2"/>
        <v>1</v>
      </c>
      <c r="C37" s="239"/>
      <c r="D37" s="239"/>
      <c r="E37" s="239">
        <v>1</v>
      </c>
      <c r="F37" s="240">
        <v>2</v>
      </c>
      <c r="G37" s="239"/>
      <c r="H37" s="199">
        <f t="shared" si="0"/>
        <v>18</v>
      </c>
      <c r="I37" s="239">
        <v>18</v>
      </c>
      <c r="J37" s="239"/>
      <c r="K37" s="240"/>
      <c r="L37" s="241">
        <v>116</v>
      </c>
      <c r="M37" s="239"/>
      <c r="N37" s="334">
        <v>3922</v>
      </c>
      <c r="O37" s="294">
        <v>9330</v>
      </c>
      <c r="P37" s="300">
        <v>2.38</v>
      </c>
      <c r="Q37" s="176"/>
    </row>
    <row r="38" spans="1:17" s="53" customFormat="1" ht="18" customHeight="1">
      <c r="A38" s="190" t="s">
        <v>1085</v>
      </c>
      <c r="B38" s="199">
        <f t="shared" si="2"/>
        <v>23</v>
      </c>
      <c r="C38" s="199">
        <f t="shared" ref="C38:P38" si="6">SUM(C39:C61)</f>
        <v>4</v>
      </c>
      <c r="D38" s="199">
        <f t="shared" si="6"/>
        <v>8</v>
      </c>
      <c r="E38" s="199">
        <f t="shared" si="6"/>
        <v>11</v>
      </c>
      <c r="F38" s="214">
        <f t="shared" si="6"/>
        <v>44</v>
      </c>
      <c r="G38" s="199">
        <f t="shared" si="6"/>
        <v>0</v>
      </c>
      <c r="H38" s="199">
        <f t="shared" si="0"/>
        <v>663</v>
      </c>
      <c r="I38" s="199">
        <f t="shared" si="6"/>
        <v>345</v>
      </c>
      <c r="J38" s="199">
        <f t="shared" si="6"/>
        <v>318</v>
      </c>
      <c r="K38" s="214">
        <f>SUM(K39:K61)</f>
        <v>142</v>
      </c>
      <c r="L38" s="201">
        <f t="shared" si="6"/>
        <v>3385</v>
      </c>
      <c r="M38" s="199">
        <f t="shared" si="6"/>
        <v>822</v>
      </c>
      <c r="N38" s="199">
        <f t="shared" si="6"/>
        <v>124027</v>
      </c>
      <c r="O38" s="199">
        <f t="shared" si="6"/>
        <v>249607</v>
      </c>
      <c r="P38" s="177">
        <f t="shared" si="6"/>
        <v>1324.8599999999997</v>
      </c>
      <c r="Q38" s="182"/>
    </row>
    <row r="39" spans="1:17" ht="18" customHeight="1">
      <c r="A39" s="191" t="s">
        <v>154</v>
      </c>
      <c r="B39" s="199">
        <f t="shared" si="2"/>
        <v>1</v>
      </c>
      <c r="C39" s="186">
        <v>1</v>
      </c>
      <c r="D39" s="186"/>
      <c r="E39" s="186"/>
      <c r="F39" s="187"/>
      <c r="G39" s="186"/>
      <c r="H39" s="199">
        <f t="shared" si="0"/>
        <v>20</v>
      </c>
      <c r="I39" s="186"/>
      <c r="J39" s="186">
        <v>20</v>
      </c>
      <c r="K39" s="187">
        <v>9</v>
      </c>
      <c r="L39" s="200">
        <v>111</v>
      </c>
      <c r="M39" s="186">
        <v>52</v>
      </c>
      <c r="N39" s="301">
        <v>3176</v>
      </c>
      <c r="O39" s="301">
        <v>5347</v>
      </c>
      <c r="P39" s="335">
        <v>44.9</v>
      </c>
      <c r="Q39" s="176"/>
    </row>
    <row r="40" spans="1:17" ht="18" customHeight="1">
      <c r="A40" s="191" t="s">
        <v>155</v>
      </c>
      <c r="B40" s="199">
        <f t="shared" si="2"/>
        <v>1</v>
      </c>
      <c r="C40" s="186">
        <v>1</v>
      </c>
      <c r="D40" s="186"/>
      <c r="E40" s="186"/>
      <c r="F40" s="187"/>
      <c r="G40" s="186"/>
      <c r="H40" s="199">
        <f t="shared" si="0"/>
        <v>46</v>
      </c>
      <c r="I40" s="186"/>
      <c r="J40" s="186">
        <v>46</v>
      </c>
      <c r="K40" s="187">
        <v>15</v>
      </c>
      <c r="L40" s="200">
        <v>361</v>
      </c>
      <c r="M40" s="186">
        <v>63</v>
      </c>
      <c r="N40" s="301">
        <v>12133</v>
      </c>
      <c r="O40" s="301">
        <v>23568</v>
      </c>
      <c r="P40" s="335">
        <v>138.9</v>
      </c>
      <c r="Q40" s="176"/>
    </row>
    <row r="41" spans="1:17" ht="18" customHeight="1">
      <c r="A41" s="191" t="s">
        <v>156</v>
      </c>
      <c r="B41" s="199">
        <f t="shared" si="2"/>
        <v>1</v>
      </c>
      <c r="C41" s="186">
        <v>1</v>
      </c>
      <c r="D41" s="186"/>
      <c r="E41" s="186"/>
      <c r="F41" s="187"/>
      <c r="G41" s="186"/>
      <c r="H41" s="199">
        <f t="shared" si="0"/>
        <v>25</v>
      </c>
      <c r="I41" s="186"/>
      <c r="J41" s="186">
        <v>25</v>
      </c>
      <c r="K41" s="187">
        <v>11</v>
      </c>
      <c r="L41" s="200">
        <v>145</v>
      </c>
      <c r="M41" s="186">
        <v>64</v>
      </c>
      <c r="N41" s="301">
        <v>5131</v>
      </c>
      <c r="O41" s="301">
        <v>9133</v>
      </c>
      <c r="P41" s="335">
        <v>92.4</v>
      </c>
      <c r="Q41" s="176"/>
    </row>
    <row r="42" spans="1:17" ht="18" customHeight="1">
      <c r="A42" s="191" t="s">
        <v>157</v>
      </c>
      <c r="B42" s="199">
        <f t="shared" si="2"/>
        <v>1</v>
      </c>
      <c r="C42" s="186">
        <v>1</v>
      </c>
      <c r="D42" s="186"/>
      <c r="E42" s="186"/>
      <c r="F42" s="187"/>
      <c r="G42" s="186"/>
      <c r="H42" s="199">
        <f t="shared" si="0"/>
        <v>35</v>
      </c>
      <c r="I42" s="186"/>
      <c r="J42" s="186">
        <v>35</v>
      </c>
      <c r="K42" s="187">
        <v>17</v>
      </c>
      <c r="L42" s="200">
        <v>251</v>
      </c>
      <c r="M42" s="186">
        <v>98</v>
      </c>
      <c r="N42" s="301">
        <v>11930</v>
      </c>
      <c r="O42" s="301">
        <v>22179</v>
      </c>
      <c r="P42" s="335">
        <v>109.93</v>
      </c>
      <c r="Q42" s="176"/>
    </row>
    <row r="43" spans="1:17" ht="18" customHeight="1">
      <c r="A43" s="191" t="s">
        <v>901</v>
      </c>
      <c r="B43" s="199">
        <f t="shared" si="2"/>
        <v>1</v>
      </c>
      <c r="C43" s="186"/>
      <c r="D43" s="186">
        <v>1</v>
      </c>
      <c r="E43" s="186"/>
      <c r="F43" s="187"/>
      <c r="G43" s="186"/>
      <c r="H43" s="199">
        <f t="shared" si="0"/>
        <v>20</v>
      </c>
      <c r="I43" s="186"/>
      <c r="J43" s="186">
        <v>20</v>
      </c>
      <c r="K43" s="187">
        <v>15</v>
      </c>
      <c r="L43" s="200">
        <v>79</v>
      </c>
      <c r="M43" s="186">
        <v>73</v>
      </c>
      <c r="N43" s="301">
        <v>2324</v>
      </c>
      <c r="O43" s="301">
        <v>4097</v>
      </c>
      <c r="P43" s="335">
        <v>120.26</v>
      </c>
      <c r="Q43" s="176"/>
    </row>
    <row r="44" spans="1:17" ht="18" customHeight="1">
      <c r="A44" s="191" t="s">
        <v>158</v>
      </c>
      <c r="B44" s="199">
        <f t="shared" si="2"/>
        <v>1</v>
      </c>
      <c r="C44" s="186"/>
      <c r="D44" s="186">
        <v>1</v>
      </c>
      <c r="E44" s="186"/>
      <c r="F44" s="187"/>
      <c r="G44" s="186"/>
      <c r="H44" s="199">
        <f t="shared" si="0"/>
        <v>22</v>
      </c>
      <c r="I44" s="186"/>
      <c r="J44" s="186">
        <v>22</v>
      </c>
      <c r="K44" s="187">
        <v>15</v>
      </c>
      <c r="L44" s="200">
        <v>77</v>
      </c>
      <c r="M44" s="186">
        <v>56</v>
      </c>
      <c r="N44" s="301">
        <v>3552</v>
      </c>
      <c r="O44" s="301">
        <v>6324</v>
      </c>
      <c r="P44" s="335">
        <v>85.09</v>
      </c>
      <c r="Q44" s="176"/>
    </row>
    <row r="45" spans="1:17" ht="18" customHeight="1">
      <c r="A45" s="191" t="s">
        <v>159</v>
      </c>
      <c r="B45" s="199">
        <f t="shared" si="2"/>
        <v>1</v>
      </c>
      <c r="C45" s="186"/>
      <c r="D45" s="186">
        <v>1</v>
      </c>
      <c r="E45" s="186"/>
      <c r="F45" s="187"/>
      <c r="G45" s="186"/>
      <c r="H45" s="199">
        <f t="shared" si="0"/>
        <v>34</v>
      </c>
      <c r="I45" s="186"/>
      <c r="J45" s="186">
        <v>34</v>
      </c>
      <c r="K45" s="187">
        <v>13</v>
      </c>
      <c r="L45" s="200">
        <v>114</v>
      </c>
      <c r="M45" s="186">
        <v>57</v>
      </c>
      <c r="N45" s="301">
        <v>2641</v>
      </c>
      <c r="O45" s="301">
        <v>4577</v>
      </c>
      <c r="P45" s="335">
        <v>122.07</v>
      </c>
      <c r="Q45" s="176"/>
    </row>
    <row r="46" spans="1:17" ht="18" customHeight="1">
      <c r="A46" s="191" t="s">
        <v>160</v>
      </c>
      <c r="B46" s="199">
        <f t="shared" si="2"/>
        <v>1</v>
      </c>
      <c r="C46" s="186"/>
      <c r="D46" s="186">
        <v>1</v>
      </c>
      <c r="E46" s="186"/>
      <c r="F46" s="187"/>
      <c r="G46" s="186"/>
      <c r="H46" s="199">
        <f t="shared" si="0"/>
        <v>20</v>
      </c>
      <c r="I46" s="186"/>
      <c r="J46" s="186">
        <v>20</v>
      </c>
      <c r="K46" s="187">
        <v>9</v>
      </c>
      <c r="L46" s="200">
        <v>69</v>
      </c>
      <c r="M46" s="186">
        <v>60</v>
      </c>
      <c r="N46" s="301">
        <v>2047</v>
      </c>
      <c r="O46" s="301">
        <v>3225</v>
      </c>
      <c r="P46" s="335">
        <v>143.02000000000001</v>
      </c>
      <c r="Q46" s="176"/>
    </row>
    <row r="47" spans="1:17" ht="18" customHeight="1">
      <c r="A47" s="191" t="s">
        <v>161</v>
      </c>
      <c r="B47" s="199">
        <f t="shared" si="2"/>
        <v>1</v>
      </c>
      <c r="C47" s="186"/>
      <c r="D47" s="186">
        <v>1</v>
      </c>
      <c r="E47" s="186"/>
      <c r="F47" s="187"/>
      <c r="G47" s="186"/>
      <c r="H47" s="199">
        <f t="shared" si="0"/>
        <v>13</v>
      </c>
      <c r="I47" s="186"/>
      <c r="J47" s="186">
        <v>13</v>
      </c>
      <c r="K47" s="187">
        <v>8</v>
      </c>
      <c r="L47" s="200">
        <v>61</v>
      </c>
      <c r="M47" s="186">
        <v>43</v>
      </c>
      <c r="N47" s="301">
        <v>1830</v>
      </c>
      <c r="O47" s="301">
        <v>3084</v>
      </c>
      <c r="P47" s="335">
        <v>52.15</v>
      </c>
      <c r="Q47" s="176"/>
    </row>
    <row r="48" spans="1:17" ht="18" customHeight="1">
      <c r="A48" s="191" t="s">
        <v>162</v>
      </c>
      <c r="B48" s="199">
        <f t="shared" si="2"/>
        <v>1</v>
      </c>
      <c r="C48" s="186"/>
      <c r="D48" s="186">
        <v>1</v>
      </c>
      <c r="E48" s="186"/>
      <c r="F48" s="187"/>
      <c r="G48" s="186"/>
      <c r="H48" s="199">
        <f t="shared" si="0"/>
        <v>37</v>
      </c>
      <c r="I48" s="186"/>
      <c r="J48" s="186">
        <v>37</v>
      </c>
      <c r="K48" s="187">
        <v>10</v>
      </c>
      <c r="L48" s="200">
        <v>201</v>
      </c>
      <c r="M48" s="186">
        <v>28</v>
      </c>
      <c r="N48" s="301">
        <v>8542</v>
      </c>
      <c r="O48" s="301">
        <v>21588</v>
      </c>
      <c r="P48" s="335">
        <v>55.73</v>
      </c>
      <c r="Q48" s="176"/>
    </row>
    <row r="49" spans="1:17" ht="18" customHeight="1">
      <c r="A49" s="191" t="s">
        <v>163</v>
      </c>
      <c r="B49" s="199">
        <f t="shared" si="2"/>
        <v>1</v>
      </c>
      <c r="C49" s="186"/>
      <c r="D49" s="186">
        <v>1</v>
      </c>
      <c r="E49" s="186"/>
      <c r="F49" s="187"/>
      <c r="G49" s="186"/>
      <c r="H49" s="199">
        <f t="shared" si="0"/>
        <v>28</v>
      </c>
      <c r="I49" s="186"/>
      <c r="J49" s="186">
        <v>28</v>
      </c>
      <c r="K49" s="187">
        <v>11</v>
      </c>
      <c r="L49" s="200">
        <v>90</v>
      </c>
      <c r="M49" s="186">
        <v>49</v>
      </c>
      <c r="N49" s="301">
        <v>3452</v>
      </c>
      <c r="O49" s="301">
        <v>6012</v>
      </c>
      <c r="P49" s="335">
        <v>81.239999999999995</v>
      </c>
      <c r="Q49" s="176"/>
    </row>
    <row r="50" spans="1:17" ht="18" customHeight="1">
      <c r="A50" s="191" t="s">
        <v>164</v>
      </c>
      <c r="B50" s="199">
        <f t="shared" si="2"/>
        <v>1</v>
      </c>
      <c r="C50" s="186"/>
      <c r="D50" s="186">
        <v>1</v>
      </c>
      <c r="E50" s="186"/>
      <c r="F50" s="187"/>
      <c r="G50" s="186"/>
      <c r="H50" s="199">
        <f t="shared" si="0"/>
        <v>18</v>
      </c>
      <c r="I50" s="186"/>
      <c r="J50" s="186">
        <v>18</v>
      </c>
      <c r="K50" s="187">
        <v>9</v>
      </c>
      <c r="L50" s="200">
        <v>85</v>
      </c>
      <c r="M50" s="186">
        <v>35</v>
      </c>
      <c r="N50" s="301">
        <v>3068</v>
      </c>
      <c r="O50" s="301">
        <v>5747</v>
      </c>
      <c r="P50" s="335">
        <v>58.12</v>
      </c>
      <c r="Q50" s="176"/>
    </row>
    <row r="51" spans="1:17" ht="18" customHeight="1">
      <c r="A51" s="191" t="s">
        <v>165</v>
      </c>
      <c r="B51" s="199">
        <f t="shared" si="2"/>
        <v>1</v>
      </c>
      <c r="C51" s="228"/>
      <c r="D51" s="228"/>
      <c r="E51" s="228">
        <v>1</v>
      </c>
      <c r="F51" s="229">
        <v>5</v>
      </c>
      <c r="G51" s="228"/>
      <c r="H51" s="199">
        <f t="shared" si="0"/>
        <v>20</v>
      </c>
      <c r="I51" s="228">
        <v>20</v>
      </c>
      <c r="J51" s="228"/>
      <c r="K51" s="229"/>
      <c r="L51" s="200">
        <v>86</v>
      </c>
      <c r="M51" s="228"/>
      <c r="N51" s="301">
        <v>2800</v>
      </c>
      <c r="O51" s="301">
        <v>4905</v>
      </c>
      <c r="P51" s="335">
        <v>0.93</v>
      </c>
      <c r="Q51" s="176"/>
    </row>
    <row r="52" spans="1:17" ht="18" customHeight="1">
      <c r="A52" s="191" t="s">
        <v>167</v>
      </c>
      <c r="B52" s="199">
        <f t="shared" si="2"/>
        <v>1</v>
      </c>
      <c r="C52" s="228"/>
      <c r="D52" s="228"/>
      <c r="E52" s="228">
        <v>1</v>
      </c>
      <c r="F52" s="229">
        <v>2</v>
      </c>
      <c r="G52" s="228"/>
      <c r="H52" s="199">
        <f t="shared" si="0"/>
        <v>26</v>
      </c>
      <c r="I52" s="228">
        <v>26</v>
      </c>
      <c r="J52" s="228"/>
      <c r="K52" s="229"/>
      <c r="L52" s="200">
        <v>121</v>
      </c>
      <c r="M52" s="228">
        <v>1</v>
      </c>
      <c r="N52" s="301">
        <v>3436</v>
      </c>
      <c r="O52" s="301">
        <v>6039</v>
      </c>
      <c r="P52" s="335">
        <v>1.33</v>
      </c>
      <c r="Q52" s="176"/>
    </row>
    <row r="53" spans="1:17" ht="18" customHeight="1">
      <c r="A53" s="191" t="s">
        <v>169</v>
      </c>
      <c r="B53" s="199">
        <f t="shared" si="2"/>
        <v>1</v>
      </c>
      <c r="C53" s="228"/>
      <c r="D53" s="228"/>
      <c r="E53" s="228">
        <v>1</v>
      </c>
      <c r="F53" s="229">
        <v>2</v>
      </c>
      <c r="G53" s="228"/>
      <c r="H53" s="199">
        <f t="shared" si="0"/>
        <v>45</v>
      </c>
      <c r="I53" s="228">
        <v>45</v>
      </c>
      <c r="J53" s="228"/>
      <c r="K53" s="229"/>
      <c r="L53" s="200">
        <v>212</v>
      </c>
      <c r="M53" s="228">
        <v>2</v>
      </c>
      <c r="N53" s="301">
        <v>7982</v>
      </c>
      <c r="O53" s="301">
        <v>13729</v>
      </c>
      <c r="P53" s="335">
        <v>6.41</v>
      </c>
      <c r="Q53" s="176"/>
    </row>
    <row r="54" spans="1:17" ht="18" customHeight="1">
      <c r="A54" s="191" t="s">
        <v>171</v>
      </c>
      <c r="B54" s="199">
        <f t="shared" si="2"/>
        <v>1</v>
      </c>
      <c r="C54" s="228"/>
      <c r="D54" s="228"/>
      <c r="E54" s="228">
        <v>1</v>
      </c>
      <c r="F54" s="229">
        <v>5</v>
      </c>
      <c r="G54" s="228"/>
      <c r="H54" s="199">
        <f t="shared" si="0"/>
        <v>27</v>
      </c>
      <c r="I54" s="228">
        <v>27</v>
      </c>
      <c r="J54" s="228"/>
      <c r="K54" s="229"/>
      <c r="L54" s="200">
        <v>120</v>
      </c>
      <c r="M54" s="228">
        <v>16</v>
      </c>
      <c r="N54" s="301">
        <v>2456</v>
      </c>
      <c r="O54" s="301">
        <v>4258</v>
      </c>
      <c r="P54" s="335">
        <v>20.46</v>
      </c>
      <c r="Q54" s="176"/>
    </row>
    <row r="55" spans="1:17" ht="18" customHeight="1">
      <c r="A55" s="191" t="s">
        <v>173</v>
      </c>
      <c r="B55" s="199">
        <f t="shared" si="2"/>
        <v>1</v>
      </c>
      <c r="C55" s="186"/>
      <c r="D55" s="186"/>
      <c r="E55" s="228">
        <v>1</v>
      </c>
      <c r="F55" s="187">
        <v>8</v>
      </c>
      <c r="G55" s="186"/>
      <c r="H55" s="199">
        <f t="shared" si="0"/>
        <v>25</v>
      </c>
      <c r="I55" s="228">
        <v>25</v>
      </c>
      <c r="J55" s="228"/>
      <c r="K55" s="229"/>
      <c r="L55" s="200">
        <v>105</v>
      </c>
      <c r="M55" s="228">
        <v>37</v>
      </c>
      <c r="N55" s="301">
        <v>6674</v>
      </c>
      <c r="O55" s="301">
        <v>14648</v>
      </c>
      <c r="P55" s="335">
        <v>31.37</v>
      </c>
      <c r="Q55" s="176"/>
    </row>
    <row r="56" spans="1:17" ht="18" customHeight="1">
      <c r="A56" s="191" t="s">
        <v>175</v>
      </c>
      <c r="B56" s="199">
        <f t="shared" si="2"/>
        <v>1</v>
      </c>
      <c r="C56" s="186"/>
      <c r="D56" s="186"/>
      <c r="E56" s="228">
        <v>1</v>
      </c>
      <c r="F56" s="187">
        <v>4</v>
      </c>
      <c r="G56" s="186"/>
      <c r="H56" s="199">
        <f t="shared" si="0"/>
        <v>32</v>
      </c>
      <c r="I56" s="186">
        <v>32</v>
      </c>
      <c r="J56" s="186"/>
      <c r="K56" s="187"/>
      <c r="L56" s="200">
        <v>167</v>
      </c>
      <c r="M56" s="186">
        <v>25</v>
      </c>
      <c r="N56" s="301">
        <v>2899</v>
      </c>
      <c r="O56" s="301">
        <v>5713</v>
      </c>
      <c r="P56" s="335">
        <v>28.01</v>
      </c>
      <c r="Q56" s="176"/>
    </row>
    <row r="57" spans="1:17" ht="18" customHeight="1">
      <c r="A57" s="191" t="s">
        <v>177</v>
      </c>
      <c r="B57" s="199">
        <f t="shared" si="2"/>
        <v>1</v>
      </c>
      <c r="C57" s="186"/>
      <c r="D57" s="186"/>
      <c r="E57" s="228">
        <v>1</v>
      </c>
      <c r="F57" s="187">
        <v>1</v>
      </c>
      <c r="G57" s="186"/>
      <c r="H57" s="199">
        <f t="shared" si="0"/>
        <v>36</v>
      </c>
      <c r="I57" s="186">
        <v>36</v>
      </c>
      <c r="J57" s="186"/>
      <c r="K57" s="187"/>
      <c r="L57" s="200">
        <v>220</v>
      </c>
      <c r="M57" s="186">
        <v>5</v>
      </c>
      <c r="N57" s="301">
        <v>9758</v>
      </c>
      <c r="O57" s="301">
        <v>23988</v>
      </c>
      <c r="P57" s="335">
        <v>5.07</v>
      </c>
      <c r="Q57" s="176"/>
    </row>
    <row r="58" spans="1:17" ht="18" customHeight="1">
      <c r="A58" s="191" t="s">
        <v>178</v>
      </c>
      <c r="B58" s="199">
        <f t="shared" si="2"/>
        <v>1</v>
      </c>
      <c r="C58" s="186"/>
      <c r="D58" s="186"/>
      <c r="E58" s="228">
        <v>1</v>
      </c>
      <c r="F58" s="187">
        <v>1</v>
      </c>
      <c r="G58" s="186"/>
      <c r="H58" s="199">
        <f t="shared" si="0"/>
        <v>54</v>
      </c>
      <c r="I58" s="186">
        <v>54</v>
      </c>
      <c r="J58" s="186"/>
      <c r="K58" s="187"/>
      <c r="L58" s="200">
        <v>307</v>
      </c>
      <c r="M58" s="186">
        <v>4</v>
      </c>
      <c r="N58" s="301">
        <v>11345</v>
      </c>
      <c r="O58" s="301">
        <v>27940</v>
      </c>
      <c r="P58" s="335">
        <v>3.9</v>
      </c>
      <c r="Q58" s="176"/>
    </row>
    <row r="59" spans="1:17" ht="18" customHeight="1">
      <c r="A59" s="191" t="s">
        <v>179</v>
      </c>
      <c r="B59" s="199">
        <f t="shared" si="2"/>
        <v>1</v>
      </c>
      <c r="C59" s="186"/>
      <c r="D59" s="186"/>
      <c r="E59" s="228">
        <v>1</v>
      </c>
      <c r="F59" s="187">
        <v>1</v>
      </c>
      <c r="G59" s="186"/>
      <c r="H59" s="199">
        <f t="shared" si="0"/>
        <v>43</v>
      </c>
      <c r="I59" s="186">
        <v>43</v>
      </c>
      <c r="J59" s="186"/>
      <c r="K59" s="187"/>
      <c r="L59" s="200">
        <v>262</v>
      </c>
      <c r="M59" s="186">
        <v>2</v>
      </c>
      <c r="N59" s="301">
        <v>10529</v>
      </c>
      <c r="O59" s="301">
        <v>21904</v>
      </c>
      <c r="P59" s="335">
        <v>5.26</v>
      </c>
      <c r="Q59" s="176"/>
    </row>
    <row r="60" spans="1:17" ht="18" customHeight="1">
      <c r="A60" s="191" t="s">
        <v>180</v>
      </c>
      <c r="B60" s="199">
        <f t="shared" si="2"/>
        <v>1</v>
      </c>
      <c r="C60" s="186"/>
      <c r="D60" s="186"/>
      <c r="E60" s="228">
        <v>1</v>
      </c>
      <c r="F60" s="187">
        <v>8</v>
      </c>
      <c r="G60" s="186"/>
      <c r="H60" s="199">
        <f t="shared" si="0"/>
        <v>25</v>
      </c>
      <c r="I60" s="186">
        <v>25</v>
      </c>
      <c r="J60" s="186"/>
      <c r="K60" s="187"/>
      <c r="L60" s="200">
        <v>103</v>
      </c>
      <c r="M60" s="186">
        <v>30</v>
      </c>
      <c r="N60" s="301">
        <v>5327</v>
      </c>
      <c r="O60" s="301">
        <v>9919</v>
      </c>
      <c r="P60" s="335">
        <v>37.35</v>
      </c>
      <c r="Q60" s="176"/>
    </row>
    <row r="61" spans="1:17" ht="18" customHeight="1">
      <c r="A61" s="191" t="s">
        <v>182</v>
      </c>
      <c r="B61" s="199">
        <f t="shared" si="2"/>
        <v>1</v>
      </c>
      <c r="C61" s="186"/>
      <c r="D61" s="186"/>
      <c r="E61" s="228">
        <v>1</v>
      </c>
      <c r="F61" s="187">
        <v>7</v>
      </c>
      <c r="G61" s="186"/>
      <c r="H61" s="199">
        <f t="shared" si="0"/>
        <v>12</v>
      </c>
      <c r="I61" s="186">
        <v>12</v>
      </c>
      <c r="J61" s="186"/>
      <c r="K61" s="187"/>
      <c r="L61" s="200">
        <v>38</v>
      </c>
      <c r="M61" s="186">
        <v>22</v>
      </c>
      <c r="N61" s="301">
        <v>995</v>
      </c>
      <c r="O61" s="301">
        <v>1683</v>
      </c>
      <c r="P61" s="335">
        <v>80.959999999999994</v>
      </c>
      <c r="Q61" s="176"/>
    </row>
    <row r="62" spans="1:17" s="53" customFormat="1" ht="18" customHeight="1">
      <c r="A62" s="190" t="s">
        <v>1134</v>
      </c>
      <c r="B62" s="199">
        <f t="shared" ref="B62:P62" si="7">SUM(B63:B84)</f>
        <v>22</v>
      </c>
      <c r="C62" s="199">
        <f t="shared" si="7"/>
        <v>1</v>
      </c>
      <c r="D62" s="199">
        <f t="shared" si="7"/>
        <v>14</v>
      </c>
      <c r="E62" s="199">
        <f t="shared" si="7"/>
        <v>7</v>
      </c>
      <c r="F62" s="214">
        <f t="shared" si="7"/>
        <v>20</v>
      </c>
      <c r="G62" s="199">
        <f t="shared" si="7"/>
        <v>0</v>
      </c>
      <c r="H62" s="199">
        <f t="shared" si="7"/>
        <v>578</v>
      </c>
      <c r="I62" s="199">
        <f>SUM(I63:I84)</f>
        <v>300</v>
      </c>
      <c r="J62" s="199">
        <f t="shared" si="7"/>
        <v>278</v>
      </c>
      <c r="K62" s="214">
        <f t="shared" si="7"/>
        <v>150</v>
      </c>
      <c r="L62" s="201">
        <f t="shared" si="7"/>
        <v>2625</v>
      </c>
      <c r="M62" s="199">
        <f t="shared" si="7"/>
        <v>498</v>
      </c>
      <c r="N62" s="199">
        <f t="shared" si="7"/>
        <v>69038</v>
      </c>
      <c r="O62" s="199">
        <f t="shared" si="7"/>
        <v>139324</v>
      </c>
      <c r="P62" s="177">
        <f t="shared" si="7"/>
        <v>1009.93</v>
      </c>
      <c r="Q62" s="182"/>
    </row>
    <row r="63" spans="1:17" ht="18" customHeight="1">
      <c r="A63" s="191" t="s">
        <v>1135</v>
      </c>
      <c r="B63" s="199">
        <v>1</v>
      </c>
      <c r="C63" s="262">
        <v>1</v>
      </c>
      <c r="D63" s="262"/>
      <c r="E63" s="262"/>
      <c r="F63" s="263"/>
      <c r="G63" s="262"/>
      <c r="H63" s="199">
        <v>33</v>
      </c>
      <c r="I63" s="262"/>
      <c r="J63" s="262">
        <v>33</v>
      </c>
      <c r="K63" s="263">
        <v>10</v>
      </c>
      <c r="L63" s="264">
        <v>141</v>
      </c>
      <c r="M63" s="262">
        <v>38</v>
      </c>
      <c r="N63" s="292">
        <v>4137</v>
      </c>
      <c r="O63" s="292">
        <v>7919</v>
      </c>
      <c r="P63" s="336">
        <v>53.23</v>
      </c>
      <c r="Q63" s="176"/>
    </row>
    <row r="64" spans="1:17" ht="18" customHeight="1">
      <c r="A64" s="191" t="s">
        <v>1136</v>
      </c>
      <c r="B64" s="199">
        <v>1</v>
      </c>
      <c r="C64" s="262"/>
      <c r="D64" s="262">
        <v>1</v>
      </c>
      <c r="E64" s="262"/>
      <c r="F64" s="263"/>
      <c r="G64" s="262"/>
      <c r="H64" s="199">
        <v>13</v>
      </c>
      <c r="I64" s="262"/>
      <c r="J64" s="262">
        <v>13</v>
      </c>
      <c r="K64" s="263">
        <v>7</v>
      </c>
      <c r="L64" s="264">
        <v>72</v>
      </c>
      <c r="M64" s="262">
        <v>18</v>
      </c>
      <c r="N64" s="292">
        <v>1612</v>
      </c>
      <c r="O64" s="292">
        <v>3148</v>
      </c>
      <c r="P64" s="336">
        <v>45.36</v>
      </c>
      <c r="Q64" s="176"/>
    </row>
    <row r="65" spans="1:17" ht="18" customHeight="1">
      <c r="A65" s="191" t="s">
        <v>871</v>
      </c>
      <c r="B65" s="199">
        <v>1</v>
      </c>
      <c r="C65" s="262"/>
      <c r="D65" s="262">
        <v>1</v>
      </c>
      <c r="E65" s="262"/>
      <c r="F65" s="263"/>
      <c r="G65" s="262"/>
      <c r="H65" s="199">
        <v>16</v>
      </c>
      <c r="I65" s="262"/>
      <c r="J65" s="262">
        <v>16</v>
      </c>
      <c r="K65" s="263">
        <v>9</v>
      </c>
      <c r="L65" s="264">
        <v>65</v>
      </c>
      <c r="M65" s="262">
        <v>32</v>
      </c>
      <c r="N65" s="292">
        <v>1734</v>
      </c>
      <c r="O65" s="292">
        <v>3050</v>
      </c>
      <c r="P65" s="336">
        <v>66.430000000000007</v>
      </c>
      <c r="Q65" s="176"/>
    </row>
    <row r="66" spans="1:17" ht="18" customHeight="1">
      <c r="A66" s="191" t="s">
        <v>1137</v>
      </c>
      <c r="B66" s="199">
        <v>1</v>
      </c>
      <c r="C66" s="262"/>
      <c r="D66" s="262">
        <v>1</v>
      </c>
      <c r="E66" s="262"/>
      <c r="F66" s="263"/>
      <c r="G66" s="262"/>
      <c r="H66" s="199">
        <v>12</v>
      </c>
      <c r="I66" s="262"/>
      <c r="J66" s="262">
        <v>12</v>
      </c>
      <c r="K66" s="263">
        <v>8</v>
      </c>
      <c r="L66" s="264">
        <v>53</v>
      </c>
      <c r="M66" s="262">
        <v>19</v>
      </c>
      <c r="N66" s="292">
        <v>1254</v>
      </c>
      <c r="O66" s="292">
        <v>2383</v>
      </c>
      <c r="P66" s="336">
        <v>27.81</v>
      </c>
      <c r="Q66" s="176"/>
    </row>
    <row r="67" spans="1:17" ht="18" customHeight="1">
      <c r="A67" s="191" t="s">
        <v>1138</v>
      </c>
      <c r="B67" s="199">
        <v>1</v>
      </c>
      <c r="C67" s="262"/>
      <c r="D67" s="262">
        <v>1</v>
      </c>
      <c r="E67" s="262"/>
      <c r="F67" s="263"/>
      <c r="G67" s="262"/>
      <c r="H67" s="199">
        <v>23</v>
      </c>
      <c r="I67" s="262"/>
      <c r="J67" s="262">
        <v>23</v>
      </c>
      <c r="K67" s="263">
        <v>15</v>
      </c>
      <c r="L67" s="264">
        <v>100</v>
      </c>
      <c r="M67" s="262">
        <v>29</v>
      </c>
      <c r="N67" s="292">
        <v>1864</v>
      </c>
      <c r="O67" s="292">
        <v>3239</v>
      </c>
      <c r="P67" s="336">
        <v>59.43</v>
      </c>
      <c r="Q67" s="176"/>
    </row>
    <row r="68" spans="1:17" ht="18" customHeight="1">
      <c r="A68" s="191" t="s">
        <v>1139</v>
      </c>
      <c r="B68" s="199">
        <v>1</v>
      </c>
      <c r="C68" s="262"/>
      <c r="D68" s="262">
        <v>1</v>
      </c>
      <c r="E68" s="262"/>
      <c r="F68" s="263"/>
      <c r="G68" s="262"/>
      <c r="H68" s="199">
        <v>23</v>
      </c>
      <c r="I68" s="262"/>
      <c r="J68" s="262">
        <v>23</v>
      </c>
      <c r="K68" s="263">
        <v>12</v>
      </c>
      <c r="L68" s="264">
        <v>99</v>
      </c>
      <c r="M68" s="262">
        <v>38</v>
      </c>
      <c r="N68" s="292">
        <v>2162</v>
      </c>
      <c r="O68" s="292">
        <v>4062</v>
      </c>
      <c r="P68" s="336">
        <v>65.33</v>
      </c>
      <c r="Q68" s="176"/>
    </row>
    <row r="69" spans="1:17" ht="18" customHeight="1">
      <c r="A69" s="191" t="s">
        <v>1140</v>
      </c>
      <c r="B69" s="199">
        <v>1</v>
      </c>
      <c r="C69" s="262"/>
      <c r="D69" s="262">
        <v>1</v>
      </c>
      <c r="E69" s="262"/>
      <c r="F69" s="263"/>
      <c r="G69" s="262"/>
      <c r="H69" s="199">
        <v>16</v>
      </c>
      <c r="I69" s="262"/>
      <c r="J69" s="262">
        <v>16</v>
      </c>
      <c r="K69" s="263">
        <v>8</v>
      </c>
      <c r="L69" s="264">
        <v>50</v>
      </c>
      <c r="M69" s="262">
        <v>27</v>
      </c>
      <c r="N69" s="292">
        <v>1572</v>
      </c>
      <c r="O69" s="292">
        <v>2975</v>
      </c>
      <c r="P69" s="336">
        <v>56.44</v>
      </c>
      <c r="Q69" s="176"/>
    </row>
    <row r="70" spans="1:17" ht="18" customHeight="1">
      <c r="A70" s="191" t="s">
        <v>1141</v>
      </c>
      <c r="B70" s="199">
        <v>1</v>
      </c>
      <c r="C70" s="262"/>
      <c r="D70" s="262">
        <v>1</v>
      </c>
      <c r="E70" s="262"/>
      <c r="F70" s="263"/>
      <c r="G70" s="262"/>
      <c r="H70" s="199">
        <v>19</v>
      </c>
      <c r="I70" s="262"/>
      <c r="J70" s="262">
        <v>19</v>
      </c>
      <c r="K70" s="263">
        <v>7</v>
      </c>
      <c r="L70" s="264">
        <v>71</v>
      </c>
      <c r="M70" s="262">
        <v>25</v>
      </c>
      <c r="N70" s="292">
        <v>1778</v>
      </c>
      <c r="O70" s="292">
        <v>3374</v>
      </c>
      <c r="P70" s="336">
        <v>66.430000000000007</v>
      </c>
      <c r="Q70" s="176"/>
    </row>
    <row r="71" spans="1:17" ht="18" customHeight="1">
      <c r="A71" s="191" t="s">
        <v>872</v>
      </c>
      <c r="B71" s="199">
        <v>1</v>
      </c>
      <c r="C71" s="262"/>
      <c r="D71" s="262">
        <v>1</v>
      </c>
      <c r="E71" s="262"/>
      <c r="F71" s="263"/>
      <c r="G71" s="262"/>
      <c r="H71" s="199">
        <v>13</v>
      </c>
      <c r="I71" s="262"/>
      <c r="J71" s="262">
        <v>13</v>
      </c>
      <c r="K71" s="263">
        <v>5</v>
      </c>
      <c r="L71" s="264">
        <v>44</v>
      </c>
      <c r="M71" s="262">
        <v>22</v>
      </c>
      <c r="N71" s="293">
        <v>980</v>
      </c>
      <c r="O71" s="292">
        <v>1892</v>
      </c>
      <c r="P71" s="336">
        <v>27.47</v>
      </c>
      <c r="Q71" s="176"/>
    </row>
    <row r="72" spans="1:17" ht="18" customHeight="1">
      <c r="A72" s="191" t="s">
        <v>873</v>
      </c>
      <c r="B72" s="199">
        <v>1</v>
      </c>
      <c r="C72" s="262"/>
      <c r="D72" s="262">
        <v>1</v>
      </c>
      <c r="E72" s="262"/>
      <c r="F72" s="263"/>
      <c r="G72" s="262"/>
      <c r="H72" s="199">
        <v>19</v>
      </c>
      <c r="I72" s="262"/>
      <c r="J72" s="262">
        <v>19</v>
      </c>
      <c r="K72" s="263">
        <v>7</v>
      </c>
      <c r="L72" s="264">
        <v>58</v>
      </c>
      <c r="M72" s="262">
        <v>27</v>
      </c>
      <c r="N72" s="292">
        <v>1184</v>
      </c>
      <c r="O72" s="292">
        <v>2189</v>
      </c>
      <c r="P72" s="336">
        <v>70.95</v>
      </c>
      <c r="Q72" s="176"/>
    </row>
    <row r="73" spans="1:17" ht="18" customHeight="1">
      <c r="A73" s="191" t="s">
        <v>874</v>
      </c>
      <c r="B73" s="199">
        <v>1</v>
      </c>
      <c r="C73" s="262"/>
      <c r="D73" s="262">
        <v>1</v>
      </c>
      <c r="E73" s="262"/>
      <c r="F73" s="263"/>
      <c r="G73" s="262"/>
      <c r="H73" s="199">
        <v>25</v>
      </c>
      <c r="I73" s="262"/>
      <c r="J73" s="262">
        <v>25</v>
      </c>
      <c r="K73" s="263">
        <v>17</v>
      </c>
      <c r="L73" s="264">
        <v>95</v>
      </c>
      <c r="M73" s="262">
        <v>61</v>
      </c>
      <c r="N73" s="292">
        <v>1615</v>
      </c>
      <c r="O73" s="292">
        <v>2712</v>
      </c>
      <c r="P73" s="336">
        <v>95.8</v>
      </c>
      <c r="Q73" s="176"/>
    </row>
    <row r="74" spans="1:17" ht="18" customHeight="1">
      <c r="A74" s="191" t="s">
        <v>875</v>
      </c>
      <c r="B74" s="199">
        <v>1</v>
      </c>
      <c r="C74" s="262"/>
      <c r="D74" s="262">
        <v>1</v>
      </c>
      <c r="E74" s="262"/>
      <c r="F74" s="263"/>
      <c r="G74" s="262"/>
      <c r="H74" s="199">
        <v>16</v>
      </c>
      <c r="I74" s="262"/>
      <c r="J74" s="262">
        <v>16</v>
      </c>
      <c r="K74" s="263">
        <v>10</v>
      </c>
      <c r="L74" s="264">
        <v>49</v>
      </c>
      <c r="M74" s="262">
        <v>28</v>
      </c>
      <c r="N74" s="293">
        <v>890</v>
      </c>
      <c r="O74" s="292">
        <v>1492</v>
      </c>
      <c r="P74" s="336">
        <v>54.17</v>
      </c>
      <c r="Q74" s="176"/>
    </row>
    <row r="75" spans="1:17" ht="18" customHeight="1">
      <c r="A75" s="191" t="s">
        <v>876</v>
      </c>
      <c r="B75" s="199">
        <v>1</v>
      </c>
      <c r="C75" s="262"/>
      <c r="D75" s="262">
        <v>1</v>
      </c>
      <c r="E75" s="262"/>
      <c r="F75" s="263"/>
      <c r="G75" s="262"/>
      <c r="H75" s="199">
        <v>18</v>
      </c>
      <c r="I75" s="262"/>
      <c r="J75" s="262">
        <v>18</v>
      </c>
      <c r="K75" s="263">
        <v>13</v>
      </c>
      <c r="L75" s="264">
        <v>42</v>
      </c>
      <c r="M75" s="262">
        <v>33</v>
      </c>
      <c r="N75" s="293">
        <v>748</v>
      </c>
      <c r="O75" s="292">
        <v>1230</v>
      </c>
      <c r="P75" s="336">
        <v>82.95</v>
      </c>
      <c r="Q75" s="176"/>
    </row>
    <row r="76" spans="1:17" ht="18" customHeight="1">
      <c r="A76" s="191" t="s">
        <v>877</v>
      </c>
      <c r="B76" s="199">
        <v>1</v>
      </c>
      <c r="C76" s="262"/>
      <c r="D76" s="262">
        <v>1</v>
      </c>
      <c r="E76" s="262"/>
      <c r="F76" s="263"/>
      <c r="G76" s="262"/>
      <c r="H76" s="199">
        <v>21</v>
      </c>
      <c r="I76" s="262"/>
      <c r="J76" s="262">
        <v>21</v>
      </c>
      <c r="K76" s="263">
        <v>12</v>
      </c>
      <c r="L76" s="264">
        <v>57</v>
      </c>
      <c r="M76" s="262">
        <v>35</v>
      </c>
      <c r="N76" s="292">
        <v>1439</v>
      </c>
      <c r="O76" s="292">
        <v>2250</v>
      </c>
      <c r="P76" s="336">
        <v>98.41</v>
      </c>
      <c r="Q76" s="176"/>
    </row>
    <row r="77" spans="1:17" ht="18" customHeight="1">
      <c r="A77" s="191" t="s">
        <v>878</v>
      </c>
      <c r="B77" s="199">
        <v>1</v>
      </c>
      <c r="C77" s="262"/>
      <c r="D77" s="262">
        <v>1</v>
      </c>
      <c r="E77" s="262"/>
      <c r="F77" s="263"/>
      <c r="G77" s="262"/>
      <c r="H77" s="199">
        <v>11</v>
      </c>
      <c r="I77" s="262"/>
      <c r="J77" s="262">
        <v>11</v>
      </c>
      <c r="K77" s="263">
        <v>10</v>
      </c>
      <c r="L77" s="264">
        <v>43</v>
      </c>
      <c r="M77" s="262">
        <v>27</v>
      </c>
      <c r="N77" s="293">
        <v>618</v>
      </c>
      <c r="O77" s="292">
        <v>1005</v>
      </c>
      <c r="P77" s="336">
        <v>75.25</v>
      </c>
      <c r="Q77" s="176"/>
    </row>
    <row r="78" spans="1:17" ht="18" customHeight="1">
      <c r="A78" s="191" t="s">
        <v>879</v>
      </c>
      <c r="B78" s="199">
        <v>1</v>
      </c>
      <c r="C78" s="262"/>
      <c r="D78" s="262"/>
      <c r="E78" s="262">
        <v>1</v>
      </c>
      <c r="F78" s="263">
        <v>4</v>
      </c>
      <c r="G78" s="262"/>
      <c r="H78" s="199">
        <v>37</v>
      </c>
      <c r="I78" s="262">
        <v>37</v>
      </c>
      <c r="J78" s="263"/>
      <c r="K78" s="263"/>
      <c r="L78" s="264">
        <v>185</v>
      </c>
      <c r="M78" s="262"/>
      <c r="N78" s="292">
        <v>3616</v>
      </c>
      <c r="O78" s="292">
        <v>6349</v>
      </c>
      <c r="P78" s="336">
        <v>1.34</v>
      </c>
      <c r="Q78" s="176"/>
    </row>
    <row r="79" spans="1:17" ht="18" customHeight="1">
      <c r="A79" s="191" t="s">
        <v>1142</v>
      </c>
      <c r="B79" s="199">
        <v>1</v>
      </c>
      <c r="C79" s="262"/>
      <c r="D79" s="262"/>
      <c r="E79" s="262">
        <v>1</v>
      </c>
      <c r="F79" s="263">
        <v>2</v>
      </c>
      <c r="G79" s="262"/>
      <c r="H79" s="199">
        <v>50</v>
      </c>
      <c r="I79" s="262">
        <v>50</v>
      </c>
      <c r="J79" s="263"/>
      <c r="K79" s="263"/>
      <c r="L79" s="264">
        <v>231</v>
      </c>
      <c r="M79" s="262"/>
      <c r="N79" s="292">
        <v>4249</v>
      </c>
      <c r="O79" s="292">
        <v>7329</v>
      </c>
      <c r="P79" s="336">
        <v>2.25</v>
      </c>
      <c r="Q79" s="176"/>
    </row>
    <row r="80" spans="1:17" ht="18" customHeight="1">
      <c r="A80" s="191" t="s">
        <v>880</v>
      </c>
      <c r="B80" s="199">
        <v>1</v>
      </c>
      <c r="C80" s="262"/>
      <c r="D80" s="262"/>
      <c r="E80" s="262">
        <v>1</v>
      </c>
      <c r="F80" s="263">
        <v>2</v>
      </c>
      <c r="G80" s="262"/>
      <c r="H80" s="199">
        <v>26</v>
      </c>
      <c r="I80" s="262">
        <v>26</v>
      </c>
      <c r="J80" s="263"/>
      <c r="K80" s="263"/>
      <c r="L80" s="264">
        <v>113</v>
      </c>
      <c r="M80" s="262">
        <v>6</v>
      </c>
      <c r="N80" s="292">
        <v>1975</v>
      </c>
      <c r="O80" s="292">
        <v>3712</v>
      </c>
      <c r="P80" s="336">
        <v>9.24</v>
      </c>
      <c r="Q80" s="176"/>
    </row>
    <row r="81" spans="1:17" ht="18" customHeight="1">
      <c r="A81" s="191" t="s">
        <v>881</v>
      </c>
      <c r="B81" s="199">
        <v>1</v>
      </c>
      <c r="C81" s="262"/>
      <c r="D81" s="262"/>
      <c r="E81" s="262">
        <v>1</v>
      </c>
      <c r="F81" s="263">
        <v>6</v>
      </c>
      <c r="G81" s="262"/>
      <c r="H81" s="199">
        <v>62</v>
      </c>
      <c r="I81" s="262">
        <v>62</v>
      </c>
      <c r="J81" s="263"/>
      <c r="K81" s="263"/>
      <c r="L81" s="264">
        <v>362</v>
      </c>
      <c r="M81" s="262">
        <v>19</v>
      </c>
      <c r="N81" s="292">
        <v>11474</v>
      </c>
      <c r="O81" s="292">
        <v>24895</v>
      </c>
      <c r="P81" s="336">
        <v>23.41</v>
      </c>
      <c r="Q81" s="176"/>
    </row>
    <row r="82" spans="1:17" ht="18" customHeight="1">
      <c r="A82" s="191" t="s">
        <v>882</v>
      </c>
      <c r="B82" s="199">
        <v>1</v>
      </c>
      <c r="C82" s="262"/>
      <c r="D82" s="262"/>
      <c r="E82" s="262">
        <v>1</v>
      </c>
      <c r="F82" s="263">
        <v>3</v>
      </c>
      <c r="G82" s="262"/>
      <c r="H82" s="199">
        <v>59</v>
      </c>
      <c r="I82" s="262">
        <v>59</v>
      </c>
      <c r="J82" s="263"/>
      <c r="K82" s="263"/>
      <c r="L82" s="264">
        <v>317</v>
      </c>
      <c r="M82" s="262">
        <v>8</v>
      </c>
      <c r="N82" s="292">
        <v>9544</v>
      </c>
      <c r="O82" s="292">
        <v>19987</v>
      </c>
      <c r="P82" s="336">
        <v>13.93</v>
      </c>
      <c r="Q82" s="176"/>
    </row>
    <row r="83" spans="1:17" ht="18" customHeight="1">
      <c r="A83" s="191" t="s">
        <v>1143</v>
      </c>
      <c r="B83" s="199">
        <v>1</v>
      </c>
      <c r="C83" s="262"/>
      <c r="D83" s="262"/>
      <c r="E83" s="262">
        <v>1</v>
      </c>
      <c r="F83" s="263">
        <v>2</v>
      </c>
      <c r="G83" s="262"/>
      <c r="H83" s="199">
        <v>32</v>
      </c>
      <c r="I83" s="262">
        <v>32</v>
      </c>
      <c r="J83" s="263"/>
      <c r="K83" s="263"/>
      <c r="L83" s="264">
        <v>167</v>
      </c>
      <c r="M83" s="262">
        <v>6</v>
      </c>
      <c r="N83" s="292">
        <v>5275</v>
      </c>
      <c r="O83" s="292">
        <v>10861</v>
      </c>
      <c r="P83" s="336">
        <v>9.99</v>
      </c>
      <c r="Q83" s="176"/>
    </row>
    <row r="84" spans="1:17" ht="18" customHeight="1">
      <c r="A84" s="191" t="s">
        <v>1144</v>
      </c>
      <c r="B84" s="199">
        <v>1</v>
      </c>
      <c r="C84" s="262"/>
      <c r="D84" s="262"/>
      <c r="E84" s="262">
        <v>1</v>
      </c>
      <c r="F84" s="263">
        <v>1</v>
      </c>
      <c r="G84" s="262"/>
      <c r="H84" s="199">
        <v>34</v>
      </c>
      <c r="I84" s="262">
        <v>34</v>
      </c>
      <c r="J84" s="263"/>
      <c r="K84" s="263"/>
      <c r="L84" s="264">
        <v>211</v>
      </c>
      <c r="M84" s="262"/>
      <c r="N84" s="292">
        <v>9318</v>
      </c>
      <c r="O84" s="292">
        <v>23271</v>
      </c>
      <c r="P84" s="336">
        <v>4.3099999999999996</v>
      </c>
      <c r="Q84" s="176"/>
    </row>
    <row r="85" spans="1:17" s="53" customFormat="1" ht="18" customHeight="1">
      <c r="A85" s="190" t="s">
        <v>414</v>
      </c>
      <c r="B85" s="199">
        <f t="shared" ref="B85:B109" si="8">SUM(C85:E85)</f>
        <v>24</v>
      </c>
      <c r="C85" s="199">
        <f t="shared" ref="C85:O85" si="9">SUM(C86:C109)</f>
        <v>1</v>
      </c>
      <c r="D85" s="199">
        <f t="shared" si="9"/>
        <v>13</v>
      </c>
      <c r="E85" s="199">
        <f t="shared" si="9"/>
        <v>10</v>
      </c>
      <c r="F85" s="214">
        <f t="shared" si="9"/>
        <v>42</v>
      </c>
      <c r="G85" s="199">
        <f t="shared" si="9"/>
        <v>0</v>
      </c>
      <c r="H85" s="199">
        <f t="shared" ref="H85:H109" si="10">SUM(I85:J85)</f>
        <v>599</v>
      </c>
      <c r="I85" s="199">
        <f t="shared" si="9"/>
        <v>320</v>
      </c>
      <c r="J85" s="199">
        <f t="shared" si="9"/>
        <v>279</v>
      </c>
      <c r="K85" s="214">
        <f t="shared" si="9"/>
        <v>175</v>
      </c>
      <c r="L85" s="201">
        <f>SUM(L86:L109)</f>
        <v>3358</v>
      </c>
      <c r="M85" s="199">
        <f t="shared" si="9"/>
        <v>968</v>
      </c>
      <c r="N85" s="199">
        <f t="shared" si="9"/>
        <v>77759</v>
      </c>
      <c r="O85" s="199">
        <f t="shared" si="9"/>
        <v>154610</v>
      </c>
      <c r="P85" s="177">
        <f>SUM(P86:P109)</f>
        <v>1522.21</v>
      </c>
      <c r="Q85" s="182"/>
    </row>
    <row r="86" spans="1:17" ht="18" customHeight="1">
      <c r="A86" s="191" t="s">
        <v>883</v>
      </c>
      <c r="B86" s="199">
        <f t="shared" si="8"/>
        <v>1</v>
      </c>
      <c r="C86" s="262">
        <v>1</v>
      </c>
      <c r="D86" s="262"/>
      <c r="E86" s="262"/>
      <c r="F86" s="263"/>
      <c r="G86" s="262"/>
      <c r="H86" s="199">
        <f t="shared" si="10"/>
        <v>34</v>
      </c>
      <c r="I86" s="265"/>
      <c r="J86" s="265">
        <v>34</v>
      </c>
      <c r="K86" s="265">
        <v>19</v>
      </c>
      <c r="L86" s="266">
        <v>221</v>
      </c>
      <c r="M86" s="265">
        <v>103</v>
      </c>
      <c r="N86" s="302">
        <v>3549</v>
      </c>
      <c r="O86" s="302">
        <v>6285</v>
      </c>
      <c r="P86" s="303">
        <v>96.67</v>
      </c>
      <c r="Q86" s="176"/>
    </row>
    <row r="87" spans="1:17" ht="18" customHeight="1">
      <c r="A87" s="191" t="s">
        <v>833</v>
      </c>
      <c r="B87" s="199">
        <f t="shared" si="8"/>
        <v>1</v>
      </c>
      <c r="C87" s="262"/>
      <c r="D87" s="262">
        <v>1</v>
      </c>
      <c r="E87" s="262"/>
      <c r="F87" s="263"/>
      <c r="G87" s="262"/>
      <c r="H87" s="199">
        <f t="shared" si="10"/>
        <v>29</v>
      </c>
      <c r="I87" s="265"/>
      <c r="J87" s="265">
        <v>29</v>
      </c>
      <c r="K87" s="265">
        <v>18</v>
      </c>
      <c r="L87" s="266">
        <v>125</v>
      </c>
      <c r="M87" s="265">
        <v>107</v>
      </c>
      <c r="N87" s="302">
        <v>2121</v>
      </c>
      <c r="O87" s="302">
        <v>3907</v>
      </c>
      <c r="P87" s="303">
        <v>117.04</v>
      </c>
      <c r="Q87" s="176"/>
    </row>
    <row r="88" spans="1:17" ht="18" customHeight="1">
      <c r="A88" s="191" t="s">
        <v>1088</v>
      </c>
      <c r="B88" s="199">
        <f t="shared" si="8"/>
        <v>1</v>
      </c>
      <c r="C88" s="262"/>
      <c r="D88" s="262">
        <v>1</v>
      </c>
      <c r="E88" s="262"/>
      <c r="F88" s="263"/>
      <c r="G88" s="262"/>
      <c r="H88" s="199">
        <f t="shared" si="10"/>
        <v>17</v>
      </c>
      <c r="I88" s="265"/>
      <c r="J88" s="265">
        <v>17</v>
      </c>
      <c r="K88" s="265">
        <v>12</v>
      </c>
      <c r="L88" s="266">
        <v>122</v>
      </c>
      <c r="M88" s="265">
        <v>70</v>
      </c>
      <c r="N88" s="302">
        <v>1723</v>
      </c>
      <c r="O88" s="302">
        <v>2859</v>
      </c>
      <c r="P88" s="303">
        <v>76.86</v>
      </c>
      <c r="Q88" s="176"/>
    </row>
    <row r="89" spans="1:17" ht="18" customHeight="1">
      <c r="A89" s="191" t="s">
        <v>834</v>
      </c>
      <c r="B89" s="199">
        <f t="shared" si="8"/>
        <v>1</v>
      </c>
      <c r="C89" s="262"/>
      <c r="D89" s="262">
        <v>1</v>
      </c>
      <c r="E89" s="262"/>
      <c r="F89" s="263"/>
      <c r="G89" s="262"/>
      <c r="H89" s="199">
        <f t="shared" si="10"/>
        <v>16</v>
      </c>
      <c r="I89" s="265"/>
      <c r="J89" s="265">
        <v>16</v>
      </c>
      <c r="K89" s="265">
        <v>11</v>
      </c>
      <c r="L89" s="266">
        <v>108</v>
      </c>
      <c r="M89" s="265">
        <v>63</v>
      </c>
      <c r="N89" s="302">
        <v>1970</v>
      </c>
      <c r="O89" s="302">
        <v>3490</v>
      </c>
      <c r="P89" s="303">
        <v>65.38</v>
      </c>
      <c r="Q89" s="176"/>
    </row>
    <row r="90" spans="1:17" ht="18" customHeight="1">
      <c r="A90" s="191" t="s">
        <v>1089</v>
      </c>
      <c r="B90" s="199">
        <f t="shared" si="8"/>
        <v>1</v>
      </c>
      <c r="C90" s="262"/>
      <c r="D90" s="262">
        <v>1</v>
      </c>
      <c r="E90" s="262"/>
      <c r="F90" s="263"/>
      <c r="G90" s="262"/>
      <c r="H90" s="199">
        <f t="shared" si="10"/>
        <v>30</v>
      </c>
      <c r="I90" s="265"/>
      <c r="J90" s="265">
        <v>30</v>
      </c>
      <c r="K90" s="265">
        <v>13</v>
      </c>
      <c r="L90" s="265">
        <v>173</v>
      </c>
      <c r="M90" s="265">
        <v>83</v>
      </c>
      <c r="N90" s="302">
        <v>4112</v>
      </c>
      <c r="O90" s="302">
        <v>7097</v>
      </c>
      <c r="P90" s="303">
        <v>93.85</v>
      </c>
      <c r="Q90" s="176"/>
    </row>
    <row r="91" spans="1:17" ht="18" customHeight="1">
      <c r="A91" s="191" t="s">
        <v>835</v>
      </c>
      <c r="B91" s="199">
        <f t="shared" si="8"/>
        <v>1</v>
      </c>
      <c r="C91" s="262"/>
      <c r="D91" s="262">
        <v>1</v>
      </c>
      <c r="E91" s="262"/>
      <c r="F91" s="263"/>
      <c r="G91" s="262"/>
      <c r="H91" s="199">
        <f t="shared" si="10"/>
        <v>20</v>
      </c>
      <c r="I91" s="265"/>
      <c r="J91" s="265">
        <v>20</v>
      </c>
      <c r="K91" s="265">
        <v>13</v>
      </c>
      <c r="L91" s="266">
        <v>88</v>
      </c>
      <c r="M91" s="265">
        <v>38</v>
      </c>
      <c r="N91" s="302">
        <v>1498</v>
      </c>
      <c r="O91" s="302">
        <v>2616</v>
      </c>
      <c r="P91" s="303">
        <v>85.63</v>
      </c>
      <c r="Q91" s="176"/>
    </row>
    <row r="92" spans="1:17" ht="18" customHeight="1">
      <c r="A92" s="191" t="s">
        <v>842</v>
      </c>
      <c r="B92" s="199">
        <f t="shared" si="8"/>
        <v>1</v>
      </c>
      <c r="C92" s="262"/>
      <c r="D92" s="262">
        <v>1</v>
      </c>
      <c r="E92" s="262"/>
      <c r="F92" s="263"/>
      <c r="G92" s="262"/>
      <c r="H92" s="199">
        <f t="shared" si="10"/>
        <v>14</v>
      </c>
      <c r="I92" s="265"/>
      <c r="J92" s="265">
        <v>14</v>
      </c>
      <c r="K92" s="265">
        <v>9</v>
      </c>
      <c r="L92" s="266">
        <v>66</v>
      </c>
      <c r="M92" s="265">
        <v>33</v>
      </c>
      <c r="N92" s="304">
        <v>958</v>
      </c>
      <c r="O92" s="302">
        <v>1657</v>
      </c>
      <c r="P92" s="303">
        <v>63.32</v>
      </c>
      <c r="Q92" s="176"/>
    </row>
    <row r="93" spans="1:17" ht="18" customHeight="1">
      <c r="A93" s="191" t="s">
        <v>836</v>
      </c>
      <c r="B93" s="199">
        <f t="shared" si="8"/>
        <v>1</v>
      </c>
      <c r="C93" s="262"/>
      <c r="D93" s="262">
        <v>1</v>
      </c>
      <c r="E93" s="262"/>
      <c r="F93" s="263"/>
      <c r="G93" s="262"/>
      <c r="H93" s="199">
        <f t="shared" si="10"/>
        <v>13</v>
      </c>
      <c r="I93" s="265"/>
      <c r="J93" s="265">
        <v>13</v>
      </c>
      <c r="K93" s="265">
        <v>8</v>
      </c>
      <c r="L93" s="266">
        <v>72</v>
      </c>
      <c r="M93" s="265">
        <v>31</v>
      </c>
      <c r="N93" s="302">
        <v>1129</v>
      </c>
      <c r="O93" s="302">
        <v>2038</v>
      </c>
      <c r="P93" s="303">
        <v>59.24</v>
      </c>
      <c r="Q93" s="176"/>
    </row>
    <row r="94" spans="1:17" ht="18" customHeight="1">
      <c r="A94" s="191" t="s">
        <v>849</v>
      </c>
      <c r="B94" s="199">
        <f t="shared" si="8"/>
        <v>1</v>
      </c>
      <c r="C94" s="262"/>
      <c r="D94" s="262">
        <v>1</v>
      </c>
      <c r="E94" s="262"/>
      <c r="F94" s="263"/>
      <c r="G94" s="262"/>
      <c r="H94" s="199">
        <f t="shared" si="10"/>
        <v>13</v>
      </c>
      <c r="I94" s="265"/>
      <c r="J94" s="265">
        <v>13</v>
      </c>
      <c r="K94" s="265">
        <v>8</v>
      </c>
      <c r="L94" s="266">
        <v>72</v>
      </c>
      <c r="M94" s="265">
        <v>30</v>
      </c>
      <c r="N94" s="302">
        <v>1709</v>
      </c>
      <c r="O94" s="302">
        <v>2724</v>
      </c>
      <c r="P94" s="303">
        <v>91.71</v>
      </c>
      <c r="Q94" s="176"/>
    </row>
    <row r="95" spans="1:17" ht="18" customHeight="1">
      <c r="A95" s="191" t="s">
        <v>837</v>
      </c>
      <c r="B95" s="199">
        <f t="shared" si="8"/>
        <v>1</v>
      </c>
      <c r="C95" s="262"/>
      <c r="D95" s="262">
        <v>1</v>
      </c>
      <c r="E95" s="262"/>
      <c r="F95" s="263"/>
      <c r="G95" s="262"/>
      <c r="H95" s="199">
        <f t="shared" si="10"/>
        <v>23</v>
      </c>
      <c r="I95" s="265"/>
      <c r="J95" s="265">
        <v>23</v>
      </c>
      <c r="K95" s="265">
        <v>13</v>
      </c>
      <c r="L95" s="266">
        <v>96</v>
      </c>
      <c r="M95" s="265">
        <v>73</v>
      </c>
      <c r="N95" s="302">
        <v>1610</v>
      </c>
      <c r="O95" s="302">
        <v>2633</v>
      </c>
      <c r="P95" s="303">
        <v>200.18</v>
      </c>
      <c r="Q95" s="176"/>
    </row>
    <row r="96" spans="1:17" ht="18" customHeight="1">
      <c r="A96" s="191" t="s">
        <v>831</v>
      </c>
      <c r="B96" s="199">
        <f t="shared" si="8"/>
        <v>1</v>
      </c>
      <c r="C96" s="262"/>
      <c r="D96" s="262">
        <v>1</v>
      </c>
      <c r="E96" s="262"/>
      <c r="F96" s="263"/>
      <c r="G96" s="262"/>
      <c r="H96" s="199">
        <f t="shared" si="10"/>
        <v>20</v>
      </c>
      <c r="I96" s="265"/>
      <c r="J96" s="265">
        <v>20</v>
      </c>
      <c r="K96" s="265">
        <v>12</v>
      </c>
      <c r="L96" s="266">
        <v>63</v>
      </c>
      <c r="M96" s="265">
        <v>62</v>
      </c>
      <c r="N96" s="302">
        <v>1022</v>
      </c>
      <c r="O96" s="302">
        <v>1673</v>
      </c>
      <c r="P96" s="303">
        <v>151.08000000000001</v>
      </c>
      <c r="Q96" s="176"/>
    </row>
    <row r="97" spans="1:17" ht="18" customHeight="1">
      <c r="A97" s="191" t="s">
        <v>850</v>
      </c>
      <c r="B97" s="199">
        <f t="shared" si="8"/>
        <v>1</v>
      </c>
      <c r="C97" s="262"/>
      <c r="D97" s="262">
        <v>1</v>
      </c>
      <c r="E97" s="262"/>
      <c r="F97" s="263"/>
      <c r="G97" s="262"/>
      <c r="H97" s="199">
        <f t="shared" si="10"/>
        <v>20</v>
      </c>
      <c r="I97" s="265"/>
      <c r="J97" s="265">
        <v>20</v>
      </c>
      <c r="K97" s="265">
        <v>16</v>
      </c>
      <c r="L97" s="266">
        <v>69</v>
      </c>
      <c r="M97" s="265">
        <v>90</v>
      </c>
      <c r="N97" s="302">
        <v>1043</v>
      </c>
      <c r="O97" s="302">
        <v>1751</v>
      </c>
      <c r="P97" s="303">
        <v>163.99</v>
      </c>
      <c r="Q97" s="176"/>
    </row>
    <row r="98" spans="1:17" ht="18" customHeight="1">
      <c r="A98" s="191" t="s">
        <v>1090</v>
      </c>
      <c r="B98" s="199">
        <f t="shared" si="8"/>
        <v>1</v>
      </c>
      <c r="C98" s="262"/>
      <c r="D98" s="262">
        <v>1</v>
      </c>
      <c r="E98" s="262"/>
      <c r="F98" s="263"/>
      <c r="G98" s="262"/>
      <c r="H98" s="199">
        <f t="shared" si="10"/>
        <v>18</v>
      </c>
      <c r="I98" s="265"/>
      <c r="J98" s="265">
        <v>18</v>
      </c>
      <c r="K98" s="265">
        <v>13</v>
      </c>
      <c r="L98" s="266">
        <v>53</v>
      </c>
      <c r="M98" s="265">
        <v>58</v>
      </c>
      <c r="N98" s="304">
        <v>912</v>
      </c>
      <c r="O98" s="302">
        <v>1515</v>
      </c>
      <c r="P98" s="303">
        <v>101.95</v>
      </c>
      <c r="Q98" s="176"/>
    </row>
    <row r="99" spans="1:17" ht="18" customHeight="1">
      <c r="A99" s="191" t="s">
        <v>843</v>
      </c>
      <c r="B99" s="199">
        <f t="shared" si="8"/>
        <v>1</v>
      </c>
      <c r="C99" s="262"/>
      <c r="D99" s="262">
        <v>1</v>
      </c>
      <c r="E99" s="262"/>
      <c r="F99" s="263"/>
      <c r="G99" s="262"/>
      <c r="H99" s="199">
        <f t="shared" si="10"/>
        <v>12</v>
      </c>
      <c r="I99" s="265"/>
      <c r="J99" s="265">
        <v>12</v>
      </c>
      <c r="K99" s="265">
        <v>10</v>
      </c>
      <c r="L99" s="266">
        <v>80</v>
      </c>
      <c r="M99" s="265">
        <v>62</v>
      </c>
      <c r="N99" s="304">
        <v>963</v>
      </c>
      <c r="O99" s="302">
        <v>1681</v>
      </c>
      <c r="P99" s="303">
        <v>70.91</v>
      </c>
      <c r="Q99" s="176"/>
    </row>
    <row r="100" spans="1:17" ht="18" customHeight="1">
      <c r="A100" s="191" t="s">
        <v>884</v>
      </c>
      <c r="B100" s="199">
        <f t="shared" si="8"/>
        <v>1</v>
      </c>
      <c r="C100" s="262"/>
      <c r="D100" s="262"/>
      <c r="E100" s="262">
        <v>1</v>
      </c>
      <c r="F100" s="263">
        <v>14</v>
      </c>
      <c r="G100" s="262"/>
      <c r="H100" s="199">
        <f t="shared" si="10"/>
        <v>36</v>
      </c>
      <c r="I100" s="265">
        <v>36</v>
      </c>
      <c r="J100" s="265"/>
      <c r="K100" s="265"/>
      <c r="L100" s="266">
        <v>170</v>
      </c>
      <c r="M100" s="265">
        <v>4</v>
      </c>
      <c r="N100" s="302">
        <v>2878</v>
      </c>
      <c r="O100" s="302">
        <v>4973</v>
      </c>
      <c r="P100" s="303">
        <v>4.1100000000000003</v>
      </c>
      <c r="Q100" s="176"/>
    </row>
    <row r="101" spans="1:17" ht="18" customHeight="1">
      <c r="A101" s="191" t="s">
        <v>846</v>
      </c>
      <c r="B101" s="199">
        <f t="shared" si="8"/>
        <v>1</v>
      </c>
      <c r="C101" s="262"/>
      <c r="D101" s="262"/>
      <c r="E101" s="262">
        <v>1</v>
      </c>
      <c r="F101" s="263">
        <v>4</v>
      </c>
      <c r="G101" s="262"/>
      <c r="H101" s="199">
        <f t="shared" si="10"/>
        <v>21</v>
      </c>
      <c r="I101" s="265">
        <v>21</v>
      </c>
      <c r="J101" s="265"/>
      <c r="K101" s="265"/>
      <c r="L101" s="266">
        <v>118</v>
      </c>
      <c r="M101" s="265">
        <v>9</v>
      </c>
      <c r="N101" s="302">
        <v>2481</v>
      </c>
      <c r="O101" s="302">
        <v>4880</v>
      </c>
      <c r="P101" s="303">
        <v>7.75</v>
      </c>
      <c r="Q101" s="176"/>
    </row>
    <row r="102" spans="1:17" ht="18" customHeight="1">
      <c r="A102" s="191" t="s">
        <v>844</v>
      </c>
      <c r="B102" s="199">
        <f t="shared" si="8"/>
        <v>1</v>
      </c>
      <c r="C102" s="262"/>
      <c r="D102" s="262"/>
      <c r="E102" s="262">
        <v>1</v>
      </c>
      <c r="F102" s="263">
        <v>4</v>
      </c>
      <c r="G102" s="262"/>
      <c r="H102" s="199">
        <f t="shared" si="10"/>
        <v>54</v>
      </c>
      <c r="I102" s="265">
        <v>54</v>
      </c>
      <c r="J102" s="265"/>
      <c r="K102" s="265"/>
      <c r="L102" s="266">
        <v>346</v>
      </c>
      <c r="M102" s="265">
        <v>18</v>
      </c>
      <c r="N102" s="302">
        <v>10614</v>
      </c>
      <c r="O102" s="302">
        <v>21883</v>
      </c>
      <c r="P102" s="303">
        <v>26.48</v>
      </c>
      <c r="Q102" s="176"/>
    </row>
    <row r="103" spans="1:17" ht="18" customHeight="1">
      <c r="A103" s="191" t="s">
        <v>845</v>
      </c>
      <c r="B103" s="199">
        <f t="shared" si="8"/>
        <v>1</v>
      </c>
      <c r="C103" s="262"/>
      <c r="D103" s="262"/>
      <c r="E103" s="262">
        <v>1</v>
      </c>
      <c r="F103" s="263">
        <v>8</v>
      </c>
      <c r="G103" s="262"/>
      <c r="H103" s="199">
        <f t="shared" si="10"/>
        <v>43</v>
      </c>
      <c r="I103" s="265">
        <v>43</v>
      </c>
      <c r="J103" s="265"/>
      <c r="K103" s="265"/>
      <c r="L103" s="266">
        <v>219</v>
      </c>
      <c r="M103" s="265">
        <v>0</v>
      </c>
      <c r="N103" s="302">
        <v>4255</v>
      </c>
      <c r="O103" s="302">
        <v>8647</v>
      </c>
      <c r="P103" s="303">
        <v>1.55</v>
      </c>
      <c r="Q103" s="176"/>
    </row>
    <row r="104" spans="1:17" ht="18" customHeight="1">
      <c r="A104" s="191" t="s">
        <v>838</v>
      </c>
      <c r="B104" s="199">
        <f t="shared" si="8"/>
        <v>1</v>
      </c>
      <c r="C104" s="262"/>
      <c r="D104" s="262"/>
      <c r="E104" s="262">
        <v>1</v>
      </c>
      <c r="F104" s="263">
        <v>1</v>
      </c>
      <c r="G104" s="262"/>
      <c r="H104" s="199">
        <f t="shared" si="10"/>
        <v>44</v>
      </c>
      <c r="I104" s="265">
        <v>44</v>
      </c>
      <c r="J104" s="265"/>
      <c r="K104" s="265"/>
      <c r="L104" s="266">
        <v>243</v>
      </c>
      <c r="M104" s="265">
        <v>0</v>
      </c>
      <c r="N104" s="302">
        <v>6389</v>
      </c>
      <c r="O104" s="302">
        <v>12653</v>
      </c>
      <c r="P104" s="303">
        <v>2.31</v>
      </c>
      <c r="Q104" s="176"/>
    </row>
    <row r="105" spans="1:17" ht="18" customHeight="1">
      <c r="A105" s="191" t="s">
        <v>839</v>
      </c>
      <c r="B105" s="199">
        <f t="shared" si="8"/>
        <v>1</v>
      </c>
      <c r="C105" s="262"/>
      <c r="D105" s="262"/>
      <c r="E105" s="262">
        <v>1</v>
      </c>
      <c r="F105" s="263">
        <v>2</v>
      </c>
      <c r="G105" s="262"/>
      <c r="H105" s="199">
        <f t="shared" si="10"/>
        <v>18</v>
      </c>
      <c r="I105" s="265">
        <v>18</v>
      </c>
      <c r="J105" s="265"/>
      <c r="K105" s="265"/>
      <c r="L105" s="266">
        <v>116</v>
      </c>
      <c r="M105" s="265">
        <v>0</v>
      </c>
      <c r="N105" s="302">
        <v>2983</v>
      </c>
      <c r="O105" s="302">
        <v>6125</v>
      </c>
      <c r="P105" s="303">
        <v>0.85</v>
      </c>
      <c r="Q105" s="176"/>
    </row>
    <row r="106" spans="1:17" ht="18" customHeight="1">
      <c r="A106" s="191" t="s">
        <v>840</v>
      </c>
      <c r="B106" s="199">
        <f t="shared" si="8"/>
        <v>1</v>
      </c>
      <c r="C106" s="262"/>
      <c r="D106" s="262"/>
      <c r="E106" s="262">
        <v>1</v>
      </c>
      <c r="F106" s="263">
        <v>2</v>
      </c>
      <c r="G106" s="262"/>
      <c r="H106" s="199">
        <f t="shared" si="10"/>
        <v>18</v>
      </c>
      <c r="I106" s="265">
        <v>18</v>
      </c>
      <c r="J106" s="265"/>
      <c r="K106" s="265"/>
      <c r="L106" s="266">
        <v>114</v>
      </c>
      <c r="M106" s="265">
        <v>7</v>
      </c>
      <c r="N106" s="302">
        <v>2842</v>
      </c>
      <c r="O106" s="302">
        <v>6103</v>
      </c>
      <c r="P106" s="303">
        <v>7.28</v>
      </c>
      <c r="Q106" s="176"/>
    </row>
    <row r="107" spans="1:17" ht="18" customHeight="1">
      <c r="A107" s="191" t="s">
        <v>841</v>
      </c>
      <c r="B107" s="199">
        <f t="shared" si="8"/>
        <v>1</v>
      </c>
      <c r="C107" s="262"/>
      <c r="D107" s="262"/>
      <c r="E107" s="262">
        <v>1</v>
      </c>
      <c r="F107" s="263">
        <v>1</v>
      </c>
      <c r="G107" s="262"/>
      <c r="H107" s="199">
        <f t="shared" si="10"/>
        <v>34</v>
      </c>
      <c r="I107" s="265">
        <v>34</v>
      </c>
      <c r="J107" s="265"/>
      <c r="K107" s="265"/>
      <c r="L107" s="266">
        <v>263</v>
      </c>
      <c r="M107" s="265">
        <v>5</v>
      </c>
      <c r="N107" s="302">
        <v>9556</v>
      </c>
      <c r="O107" s="302">
        <v>21022</v>
      </c>
      <c r="P107" s="303">
        <v>4.3899999999999997</v>
      </c>
      <c r="Q107" s="176"/>
    </row>
    <row r="108" spans="1:17" ht="18" customHeight="1">
      <c r="A108" s="191" t="s">
        <v>847</v>
      </c>
      <c r="B108" s="199">
        <f t="shared" si="8"/>
        <v>1</v>
      </c>
      <c r="C108" s="262"/>
      <c r="D108" s="262"/>
      <c r="E108" s="262">
        <v>1</v>
      </c>
      <c r="F108" s="263">
        <v>2</v>
      </c>
      <c r="G108" s="262"/>
      <c r="H108" s="199">
        <f t="shared" si="10"/>
        <v>32</v>
      </c>
      <c r="I108" s="265">
        <v>32</v>
      </c>
      <c r="J108" s="265"/>
      <c r="K108" s="265"/>
      <c r="L108" s="265">
        <v>226</v>
      </c>
      <c r="M108" s="265">
        <v>5</v>
      </c>
      <c r="N108" s="302">
        <v>7119</v>
      </c>
      <c r="O108" s="302">
        <v>15798</v>
      </c>
      <c r="P108" s="303">
        <v>9.6300000000000008</v>
      </c>
      <c r="Q108" s="176"/>
    </row>
    <row r="109" spans="1:17" ht="18" customHeight="1">
      <c r="A109" s="191" t="s">
        <v>848</v>
      </c>
      <c r="B109" s="199">
        <f t="shared" si="8"/>
        <v>1</v>
      </c>
      <c r="C109" s="262"/>
      <c r="D109" s="262"/>
      <c r="E109" s="262">
        <v>1</v>
      </c>
      <c r="F109" s="263">
        <v>4</v>
      </c>
      <c r="G109" s="262"/>
      <c r="H109" s="199">
        <f t="shared" si="10"/>
        <v>20</v>
      </c>
      <c r="I109" s="265">
        <v>20</v>
      </c>
      <c r="J109" s="265"/>
      <c r="K109" s="265"/>
      <c r="L109" s="266">
        <v>135</v>
      </c>
      <c r="M109" s="265">
        <v>17</v>
      </c>
      <c r="N109" s="302">
        <v>4323</v>
      </c>
      <c r="O109" s="302">
        <v>10600</v>
      </c>
      <c r="P109" s="303">
        <v>20.05</v>
      </c>
      <c r="Q109" s="176"/>
    </row>
    <row r="110" spans="1:17" s="53" customFormat="1" ht="18" customHeight="1">
      <c r="A110" s="190" t="s">
        <v>415</v>
      </c>
      <c r="B110" s="199">
        <f t="shared" ref="B110:P110" si="11">SUM(B111:B135)</f>
        <v>25</v>
      </c>
      <c r="C110" s="199">
        <f t="shared" si="11"/>
        <v>3</v>
      </c>
      <c r="D110" s="199">
        <f t="shared" si="11"/>
        <v>5</v>
      </c>
      <c r="E110" s="199">
        <f t="shared" si="11"/>
        <v>17</v>
      </c>
      <c r="F110" s="214">
        <f t="shared" si="11"/>
        <v>30</v>
      </c>
      <c r="G110" s="199">
        <f t="shared" si="11"/>
        <v>1</v>
      </c>
      <c r="H110" s="199">
        <f t="shared" si="11"/>
        <v>693</v>
      </c>
      <c r="I110" s="199">
        <f t="shared" si="11"/>
        <v>491</v>
      </c>
      <c r="J110" s="199">
        <f t="shared" si="11"/>
        <v>202</v>
      </c>
      <c r="K110" s="214">
        <f t="shared" si="11"/>
        <v>98</v>
      </c>
      <c r="L110" s="201">
        <f t="shared" si="11"/>
        <v>5022</v>
      </c>
      <c r="M110" s="199">
        <f t="shared" si="11"/>
        <v>427</v>
      </c>
      <c r="N110" s="199">
        <f t="shared" si="11"/>
        <v>184786</v>
      </c>
      <c r="O110" s="199">
        <f t="shared" si="11"/>
        <v>408110</v>
      </c>
      <c r="P110" s="177">
        <f t="shared" si="11"/>
        <v>615.35</v>
      </c>
      <c r="Q110" s="182"/>
    </row>
    <row r="111" spans="1:17" ht="18" customHeight="1">
      <c r="A111" s="191" t="s">
        <v>1051</v>
      </c>
      <c r="B111" s="199">
        <f>SUM(C111:E111)</f>
        <v>1</v>
      </c>
      <c r="C111" s="186">
        <v>1</v>
      </c>
      <c r="D111" s="186"/>
      <c r="E111" s="186"/>
      <c r="F111" s="187"/>
      <c r="G111" s="186">
        <v>1</v>
      </c>
      <c r="H111" s="199">
        <f t="shared" ref="H111:H135" si="12">SUM(I111:J111)</f>
        <v>29</v>
      </c>
      <c r="I111" s="186"/>
      <c r="J111" s="186">
        <v>29</v>
      </c>
      <c r="K111" s="187">
        <v>18</v>
      </c>
      <c r="L111" s="186">
        <v>242</v>
      </c>
      <c r="M111" s="186">
        <v>46</v>
      </c>
      <c r="N111" s="186">
        <v>6763</v>
      </c>
      <c r="O111" s="186">
        <v>14319</v>
      </c>
      <c r="P111" s="305">
        <v>67.08</v>
      </c>
      <c r="Q111" s="176"/>
    </row>
    <row r="112" spans="1:17" ht="18" customHeight="1">
      <c r="A112" s="191" t="s">
        <v>1052</v>
      </c>
      <c r="B112" s="199">
        <f t="shared" ref="B112:B135" si="13">SUM(C112:E112)</f>
        <v>1</v>
      </c>
      <c r="C112" s="186">
        <v>1</v>
      </c>
      <c r="D112" s="186"/>
      <c r="E112" s="186"/>
      <c r="F112" s="187"/>
      <c r="G112" s="186"/>
      <c r="H112" s="199">
        <f t="shared" si="12"/>
        <v>49</v>
      </c>
      <c r="I112" s="186"/>
      <c r="J112" s="186">
        <v>49</v>
      </c>
      <c r="K112" s="187">
        <v>18</v>
      </c>
      <c r="L112" s="186">
        <v>518</v>
      </c>
      <c r="M112" s="186">
        <v>56</v>
      </c>
      <c r="N112" s="186">
        <v>15258</v>
      </c>
      <c r="O112" s="186">
        <v>38419</v>
      </c>
      <c r="P112" s="305">
        <v>63.46</v>
      </c>
      <c r="Q112" s="176"/>
    </row>
    <row r="113" spans="1:17" ht="18" customHeight="1">
      <c r="A113" s="191" t="s">
        <v>1053</v>
      </c>
      <c r="B113" s="199">
        <f>SUM(C113:E113)</f>
        <v>1</v>
      </c>
      <c r="C113" s="186">
        <v>1</v>
      </c>
      <c r="D113" s="186"/>
      <c r="E113" s="186"/>
      <c r="F113" s="187"/>
      <c r="G113" s="186"/>
      <c r="H113" s="199">
        <f t="shared" si="12"/>
        <v>36</v>
      </c>
      <c r="I113" s="186"/>
      <c r="J113" s="186">
        <v>36</v>
      </c>
      <c r="K113" s="187">
        <v>10</v>
      </c>
      <c r="L113" s="186">
        <v>269</v>
      </c>
      <c r="M113" s="186">
        <v>47</v>
      </c>
      <c r="N113" s="186">
        <v>10446</v>
      </c>
      <c r="O113" s="186">
        <v>27106</v>
      </c>
      <c r="P113" s="305">
        <v>58.18</v>
      </c>
      <c r="Q113" s="176"/>
    </row>
    <row r="114" spans="1:17" ht="18" customHeight="1">
      <c r="A114" s="191" t="s">
        <v>1054</v>
      </c>
      <c r="B114" s="199">
        <f t="shared" si="13"/>
        <v>1</v>
      </c>
      <c r="C114" s="186"/>
      <c r="D114" s="186">
        <v>1</v>
      </c>
      <c r="E114" s="186"/>
      <c r="F114" s="187"/>
      <c r="G114" s="186"/>
      <c r="H114" s="199">
        <f t="shared" si="12"/>
        <v>18</v>
      </c>
      <c r="I114" s="186"/>
      <c r="J114" s="186">
        <v>18</v>
      </c>
      <c r="K114" s="187">
        <v>10</v>
      </c>
      <c r="L114" s="186">
        <v>68</v>
      </c>
      <c r="M114" s="186">
        <v>27</v>
      </c>
      <c r="N114" s="186">
        <v>1033</v>
      </c>
      <c r="O114" s="186">
        <v>1808</v>
      </c>
      <c r="P114" s="305">
        <v>44.74</v>
      </c>
      <c r="Q114" s="176"/>
    </row>
    <row r="115" spans="1:17" ht="18" customHeight="1">
      <c r="A115" s="191" t="s">
        <v>1055</v>
      </c>
      <c r="B115" s="199">
        <f t="shared" si="13"/>
        <v>1</v>
      </c>
      <c r="C115" s="186"/>
      <c r="D115" s="186">
        <v>1</v>
      </c>
      <c r="E115" s="186"/>
      <c r="F115" s="187"/>
      <c r="G115" s="186"/>
      <c r="H115" s="199">
        <f t="shared" si="12"/>
        <v>16</v>
      </c>
      <c r="I115" s="186"/>
      <c r="J115" s="186">
        <v>16</v>
      </c>
      <c r="K115" s="187">
        <v>9</v>
      </c>
      <c r="L115" s="186">
        <v>50</v>
      </c>
      <c r="M115" s="186">
        <v>34</v>
      </c>
      <c r="N115" s="186">
        <v>930</v>
      </c>
      <c r="O115" s="186">
        <v>1671</v>
      </c>
      <c r="P115" s="305">
        <v>66.540000000000006</v>
      </c>
      <c r="Q115" s="176"/>
    </row>
    <row r="116" spans="1:17" ht="18" customHeight="1">
      <c r="A116" s="191" t="s">
        <v>1056</v>
      </c>
      <c r="B116" s="199">
        <f t="shared" si="13"/>
        <v>1</v>
      </c>
      <c r="C116" s="186"/>
      <c r="D116" s="186">
        <v>1</v>
      </c>
      <c r="E116" s="186"/>
      <c r="F116" s="187"/>
      <c r="G116" s="186"/>
      <c r="H116" s="199">
        <f t="shared" si="12"/>
        <v>15</v>
      </c>
      <c r="I116" s="186"/>
      <c r="J116" s="186">
        <v>15</v>
      </c>
      <c r="K116" s="187">
        <v>9</v>
      </c>
      <c r="L116" s="186">
        <v>59</v>
      </c>
      <c r="M116" s="186">
        <v>31</v>
      </c>
      <c r="N116" s="186">
        <v>1163</v>
      </c>
      <c r="O116" s="186">
        <v>2130</v>
      </c>
      <c r="P116" s="305">
        <v>60.96</v>
      </c>
      <c r="Q116" s="176"/>
    </row>
    <row r="117" spans="1:17" ht="18" customHeight="1">
      <c r="A117" s="191" t="s">
        <v>1057</v>
      </c>
      <c r="B117" s="199">
        <f t="shared" si="13"/>
        <v>1</v>
      </c>
      <c r="C117" s="186"/>
      <c r="D117" s="186">
        <v>1</v>
      </c>
      <c r="E117" s="186"/>
      <c r="F117" s="187"/>
      <c r="G117" s="186"/>
      <c r="H117" s="199">
        <f t="shared" si="12"/>
        <v>24</v>
      </c>
      <c r="I117" s="186"/>
      <c r="J117" s="186">
        <v>24</v>
      </c>
      <c r="K117" s="187">
        <v>15</v>
      </c>
      <c r="L117" s="186">
        <v>93</v>
      </c>
      <c r="M117" s="186">
        <v>49</v>
      </c>
      <c r="N117" s="186">
        <v>2154</v>
      </c>
      <c r="O117" s="186">
        <v>3907</v>
      </c>
      <c r="P117" s="305">
        <v>69.28</v>
      </c>
      <c r="Q117" s="176"/>
    </row>
    <row r="118" spans="1:17" ht="18" customHeight="1">
      <c r="A118" s="191" t="s">
        <v>1058</v>
      </c>
      <c r="B118" s="199">
        <f t="shared" si="13"/>
        <v>1</v>
      </c>
      <c r="C118" s="186"/>
      <c r="D118" s="186">
        <v>1</v>
      </c>
      <c r="E118" s="186"/>
      <c r="F118" s="187"/>
      <c r="G118" s="186"/>
      <c r="H118" s="199">
        <f t="shared" si="12"/>
        <v>15</v>
      </c>
      <c r="I118" s="186"/>
      <c r="J118" s="186">
        <v>15</v>
      </c>
      <c r="K118" s="187">
        <v>9</v>
      </c>
      <c r="L118" s="186">
        <v>54</v>
      </c>
      <c r="M118" s="186">
        <v>42</v>
      </c>
      <c r="N118" s="186">
        <v>1532</v>
      </c>
      <c r="O118" s="186">
        <v>2892</v>
      </c>
      <c r="P118" s="305">
        <v>58.15</v>
      </c>
      <c r="Q118" s="176"/>
    </row>
    <row r="119" spans="1:17" ht="18" customHeight="1">
      <c r="A119" s="191" t="s">
        <v>1059</v>
      </c>
      <c r="B119" s="199">
        <f t="shared" si="13"/>
        <v>1</v>
      </c>
      <c r="C119" s="186"/>
      <c r="D119" s="186"/>
      <c r="E119" s="186">
        <v>1</v>
      </c>
      <c r="F119" s="187">
        <v>1</v>
      </c>
      <c r="G119" s="186"/>
      <c r="H119" s="199">
        <f t="shared" si="12"/>
        <v>32</v>
      </c>
      <c r="I119" s="186">
        <v>32</v>
      </c>
      <c r="J119" s="186"/>
      <c r="K119" s="187"/>
      <c r="L119" s="186">
        <v>278</v>
      </c>
      <c r="M119" s="186">
        <v>1</v>
      </c>
      <c r="N119" s="186">
        <v>10765</v>
      </c>
      <c r="O119" s="186">
        <v>23502</v>
      </c>
      <c r="P119" s="305">
        <v>1.8</v>
      </c>
      <c r="Q119" s="176"/>
    </row>
    <row r="120" spans="1:17" ht="18" customHeight="1">
      <c r="A120" s="193" t="s">
        <v>1161</v>
      </c>
      <c r="B120" s="199">
        <f t="shared" si="13"/>
        <v>1</v>
      </c>
      <c r="C120" s="186"/>
      <c r="D120" s="186"/>
      <c r="E120" s="186">
        <v>1</v>
      </c>
      <c r="F120" s="187">
        <v>1</v>
      </c>
      <c r="G120" s="186"/>
      <c r="H120" s="199">
        <f t="shared" si="12"/>
        <v>21</v>
      </c>
      <c r="I120" s="186">
        <v>21</v>
      </c>
      <c r="J120" s="186"/>
      <c r="K120" s="187"/>
      <c r="L120" s="186">
        <v>162</v>
      </c>
      <c r="M120" s="186">
        <v>3</v>
      </c>
      <c r="N120" s="186">
        <v>4167</v>
      </c>
      <c r="O120" s="186">
        <v>5984</v>
      </c>
      <c r="P120" s="305">
        <v>2.69</v>
      </c>
      <c r="Q120" s="176"/>
    </row>
    <row r="121" spans="1:17" ht="18" customHeight="1">
      <c r="A121" s="191" t="s">
        <v>1060</v>
      </c>
      <c r="B121" s="199">
        <f t="shared" si="13"/>
        <v>1</v>
      </c>
      <c r="C121" s="186"/>
      <c r="D121" s="186"/>
      <c r="E121" s="186">
        <v>1</v>
      </c>
      <c r="F121" s="187">
        <v>1</v>
      </c>
      <c r="G121" s="186"/>
      <c r="H121" s="199">
        <f t="shared" si="12"/>
        <v>7</v>
      </c>
      <c r="I121" s="186">
        <v>7</v>
      </c>
      <c r="J121" s="186"/>
      <c r="K121" s="187"/>
      <c r="L121" s="186">
        <v>41</v>
      </c>
      <c r="M121" s="186">
        <v>2</v>
      </c>
      <c r="N121" s="186">
        <v>1054</v>
      </c>
      <c r="O121" s="186">
        <v>2046</v>
      </c>
      <c r="P121" s="305">
        <v>4.2699999999999996</v>
      </c>
      <c r="Q121" s="176"/>
    </row>
    <row r="122" spans="1:17" ht="18" customHeight="1">
      <c r="A122" s="191" t="s">
        <v>1061</v>
      </c>
      <c r="B122" s="199">
        <f t="shared" si="13"/>
        <v>1</v>
      </c>
      <c r="C122" s="186"/>
      <c r="D122" s="186"/>
      <c r="E122" s="186">
        <v>1</v>
      </c>
      <c r="F122" s="187">
        <v>1</v>
      </c>
      <c r="G122" s="186"/>
      <c r="H122" s="199">
        <f t="shared" si="12"/>
        <v>40</v>
      </c>
      <c r="I122" s="186">
        <v>40</v>
      </c>
      <c r="J122" s="186"/>
      <c r="K122" s="187"/>
      <c r="L122" s="186">
        <v>326</v>
      </c>
      <c r="M122" s="186">
        <v>3</v>
      </c>
      <c r="N122" s="186">
        <v>11893</v>
      </c>
      <c r="O122" s="186">
        <v>28366</v>
      </c>
      <c r="P122" s="305">
        <v>3.75</v>
      </c>
      <c r="Q122" s="176"/>
    </row>
    <row r="123" spans="1:17" ht="18" customHeight="1">
      <c r="A123" s="191" t="s">
        <v>1062</v>
      </c>
      <c r="B123" s="199">
        <f t="shared" si="13"/>
        <v>1</v>
      </c>
      <c r="C123" s="186"/>
      <c r="D123" s="186"/>
      <c r="E123" s="186">
        <v>1</v>
      </c>
      <c r="F123" s="187">
        <v>5</v>
      </c>
      <c r="G123" s="186"/>
      <c r="H123" s="199">
        <f t="shared" si="12"/>
        <v>48</v>
      </c>
      <c r="I123" s="186">
        <v>48</v>
      </c>
      <c r="J123" s="186"/>
      <c r="K123" s="187"/>
      <c r="L123" s="186">
        <v>408</v>
      </c>
      <c r="M123" s="186">
        <v>21</v>
      </c>
      <c r="N123" s="186">
        <v>16978</v>
      </c>
      <c r="O123" s="186">
        <v>38757</v>
      </c>
      <c r="P123" s="305">
        <v>27.7</v>
      </c>
      <c r="Q123" s="176"/>
    </row>
    <row r="124" spans="1:17" ht="18" customHeight="1">
      <c r="A124" s="191" t="s">
        <v>1063</v>
      </c>
      <c r="B124" s="199">
        <f t="shared" si="13"/>
        <v>1</v>
      </c>
      <c r="C124" s="186"/>
      <c r="D124" s="186"/>
      <c r="E124" s="186">
        <v>1</v>
      </c>
      <c r="F124" s="187">
        <v>1</v>
      </c>
      <c r="G124" s="186"/>
      <c r="H124" s="199">
        <f t="shared" si="12"/>
        <v>25</v>
      </c>
      <c r="I124" s="186">
        <v>25</v>
      </c>
      <c r="J124" s="186"/>
      <c r="K124" s="187"/>
      <c r="L124" s="186">
        <v>191</v>
      </c>
      <c r="M124" s="186">
        <v>1</v>
      </c>
      <c r="N124" s="186">
        <v>5834</v>
      </c>
      <c r="O124" s="186">
        <v>13721</v>
      </c>
      <c r="P124" s="305">
        <v>2.33</v>
      </c>
      <c r="Q124" s="176"/>
    </row>
    <row r="125" spans="1:17" ht="18" customHeight="1">
      <c r="A125" s="191" t="s">
        <v>100</v>
      </c>
      <c r="B125" s="199">
        <f>SUM(C125:E125)</f>
        <v>1</v>
      </c>
      <c r="C125" s="186"/>
      <c r="D125" s="186"/>
      <c r="E125" s="186">
        <v>1</v>
      </c>
      <c r="F125" s="187"/>
      <c r="G125" s="186"/>
      <c r="H125" s="199">
        <f t="shared" si="12"/>
        <v>23</v>
      </c>
      <c r="I125" s="186">
        <v>23</v>
      </c>
      <c r="J125" s="186"/>
      <c r="K125" s="187"/>
      <c r="L125" s="186">
        <v>173</v>
      </c>
      <c r="M125" s="186"/>
      <c r="N125" s="186">
        <v>7333</v>
      </c>
      <c r="O125" s="186">
        <v>16388</v>
      </c>
      <c r="P125" s="305">
        <v>2.56</v>
      </c>
      <c r="Q125" s="176"/>
    </row>
    <row r="126" spans="1:17" ht="18" customHeight="1">
      <c r="A126" s="191" t="s">
        <v>1064</v>
      </c>
      <c r="B126" s="199">
        <f t="shared" si="13"/>
        <v>1</v>
      </c>
      <c r="C126" s="186"/>
      <c r="D126" s="186"/>
      <c r="E126" s="186">
        <v>1</v>
      </c>
      <c r="F126" s="187">
        <v>1</v>
      </c>
      <c r="G126" s="186"/>
      <c r="H126" s="199">
        <f t="shared" si="12"/>
        <v>9</v>
      </c>
      <c r="I126" s="186">
        <v>9</v>
      </c>
      <c r="J126" s="186"/>
      <c r="K126" s="187"/>
      <c r="L126" s="186">
        <v>58</v>
      </c>
      <c r="M126" s="186">
        <v>3</v>
      </c>
      <c r="N126" s="186">
        <v>2141</v>
      </c>
      <c r="O126" s="186">
        <v>3623</v>
      </c>
      <c r="P126" s="305">
        <v>1.55</v>
      </c>
      <c r="Q126" s="176"/>
    </row>
    <row r="127" spans="1:17" ht="18" customHeight="1">
      <c r="A127" s="191" t="s">
        <v>101</v>
      </c>
      <c r="B127" s="199">
        <f t="shared" si="13"/>
        <v>1</v>
      </c>
      <c r="C127" s="186"/>
      <c r="D127" s="186"/>
      <c r="E127" s="186">
        <v>1</v>
      </c>
      <c r="F127" s="187"/>
      <c r="G127" s="186"/>
      <c r="H127" s="199">
        <f t="shared" si="12"/>
        <v>8</v>
      </c>
      <c r="I127" s="186">
        <v>8</v>
      </c>
      <c r="J127" s="186"/>
      <c r="K127" s="187"/>
      <c r="L127" s="186">
        <v>46</v>
      </c>
      <c r="M127" s="186">
        <v>1</v>
      </c>
      <c r="N127" s="186">
        <v>1476</v>
      </c>
      <c r="O127" s="186">
        <v>3037</v>
      </c>
      <c r="P127" s="305">
        <v>0.3</v>
      </c>
      <c r="Q127" s="176"/>
    </row>
    <row r="128" spans="1:17" ht="18" customHeight="1">
      <c r="A128" s="191" t="s">
        <v>1065</v>
      </c>
      <c r="B128" s="199">
        <f t="shared" si="13"/>
        <v>1</v>
      </c>
      <c r="C128" s="186"/>
      <c r="D128" s="186"/>
      <c r="E128" s="186">
        <v>1</v>
      </c>
      <c r="F128" s="187">
        <v>2</v>
      </c>
      <c r="G128" s="186"/>
      <c r="H128" s="199">
        <f t="shared" si="12"/>
        <v>28</v>
      </c>
      <c r="I128" s="186">
        <v>28</v>
      </c>
      <c r="J128" s="186"/>
      <c r="K128" s="187"/>
      <c r="L128" s="186">
        <v>166</v>
      </c>
      <c r="M128" s="186">
        <v>3</v>
      </c>
      <c r="N128" s="186">
        <v>5493</v>
      </c>
      <c r="O128" s="186">
        <v>12946</v>
      </c>
      <c r="P128" s="305">
        <v>6.22</v>
      </c>
      <c r="Q128" s="176"/>
    </row>
    <row r="129" spans="1:17" ht="18" customHeight="1">
      <c r="A129" s="191" t="s">
        <v>1066</v>
      </c>
      <c r="B129" s="199">
        <f t="shared" si="13"/>
        <v>1</v>
      </c>
      <c r="C129" s="186"/>
      <c r="D129" s="186"/>
      <c r="E129" s="186">
        <v>1</v>
      </c>
      <c r="F129" s="187"/>
      <c r="G129" s="186"/>
      <c r="H129" s="199">
        <f t="shared" si="12"/>
        <v>23</v>
      </c>
      <c r="I129" s="186">
        <v>23</v>
      </c>
      <c r="J129" s="186"/>
      <c r="K129" s="187"/>
      <c r="L129" s="186">
        <v>170</v>
      </c>
      <c r="M129" s="186">
        <v>1</v>
      </c>
      <c r="N129" s="186">
        <v>2109</v>
      </c>
      <c r="O129" s="186">
        <v>4306</v>
      </c>
      <c r="P129" s="305">
        <v>7.98</v>
      </c>
      <c r="Q129" s="176"/>
    </row>
    <row r="130" spans="1:17" ht="18" customHeight="1">
      <c r="A130" s="191" t="s">
        <v>1067</v>
      </c>
      <c r="B130" s="199">
        <f t="shared" si="13"/>
        <v>1</v>
      </c>
      <c r="C130" s="186"/>
      <c r="D130" s="186"/>
      <c r="E130" s="186">
        <v>1</v>
      </c>
      <c r="F130" s="187">
        <v>1</v>
      </c>
      <c r="G130" s="186"/>
      <c r="H130" s="199">
        <f t="shared" si="12"/>
        <v>7</v>
      </c>
      <c r="I130" s="186">
        <v>7</v>
      </c>
      <c r="J130" s="186"/>
      <c r="K130" s="187"/>
      <c r="L130" s="186">
        <v>53</v>
      </c>
      <c r="M130" s="186">
        <v>6</v>
      </c>
      <c r="N130" s="186">
        <v>2148</v>
      </c>
      <c r="O130" s="186">
        <v>4266</v>
      </c>
      <c r="P130" s="305">
        <v>1.83</v>
      </c>
      <c r="Q130" s="176"/>
    </row>
    <row r="131" spans="1:17" ht="18" customHeight="1">
      <c r="A131" s="191" t="s">
        <v>1068</v>
      </c>
      <c r="B131" s="199">
        <f t="shared" si="13"/>
        <v>1</v>
      </c>
      <c r="C131" s="186"/>
      <c r="D131" s="186"/>
      <c r="E131" s="186">
        <v>1</v>
      </c>
      <c r="F131" s="187">
        <v>2</v>
      </c>
      <c r="G131" s="186"/>
      <c r="H131" s="199">
        <f t="shared" si="12"/>
        <v>40</v>
      </c>
      <c r="I131" s="186">
        <v>40</v>
      </c>
      <c r="J131" s="186"/>
      <c r="K131" s="187"/>
      <c r="L131" s="186">
        <v>294</v>
      </c>
      <c r="M131" s="186">
        <v>13</v>
      </c>
      <c r="N131" s="186">
        <v>13318</v>
      </c>
      <c r="O131" s="186">
        <v>30441</v>
      </c>
      <c r="P131" s="305">
        <v>5.24</v>
      </c>
      <c r="Q131" s="176"/>
    </row>
    <row r="132" spans="1:17" ht="18" customHeight="1">
      <c r="A132" s="191" t="s">
        <v>1069</v>
      </c>
      <c r="B132" s="199">
        <f t="shared" si="13"/>
        <v>1</v>
      </c>
      <c r="C132" s="186"/>
      <c r="D132" s="186"/>
      <c r="E132" s="186">
        <v>1</v>
      </c>
      <c r="F132" s="187">
        <v>2</v>
      </c>
      <c r="G132" s="186"/>
      <c r="H132" s="199">
        <f t="shared" si="12"/>
        <v>27</v>
      </c>
      <c r="I132" s="186">
        <v>27</v>
      </c>
      <c r="J132" s="186"/>
      <c r="K132" s="187"/>
      <c r="L132" s="186">
        <v>202</v>
      </c>
      <c r="M132" s="186">
        <v>5</v>
      </c>
      <c r="N132" s="186">
        <v>7467</v>
      </c>
      <c r="O132" s="186">
        <v>18466</v>
      </c>
      <c r="P132" s="305">
        <v>6.93</v>
      </c>
      <c r="Q132" s="176"/>
    </row>
    <row r="133" spans="1:17" ht="18" customHeight="1">
      <c r="A133" s="191" t="s">
        <v>1070</v>
      </c>
      <c r="B133" s="199">
        <f t="shared" si="13"/>
        <v>1</v>
      </c>
      <c r="C133" s="186"/>
      <c r="D133" s="186"/>
      <c r="E133" s="186">
        <v>1</v>
      </c>
      <c r="F133" s="187">
        <v>4</v>
      </c>
      <c r="G133" s="186"/>
      <c r="H133" s="199">
        <f t="shared" si="12"/>
        <v>71</v>
      </c>
      <c r="I133" s="186">
        <v>71</v>
      </c>
      <c r="J133" s="186"/>
      <c r="K133" s="187"/>
      <c r="L133" s="186">
        <v>519</v>
      </c>
      <c r="M133" s="186">
        <v>9</v>
      </c>
      <c r="N133" s="186">
        <v>22871</v>
      </c>
      <c r="O133" s="186">
        <v>47515</v>
      </c>
      <c r="P133" s="305">
        <v>20.329999999999998</v>
      </c>
      <c r="Q133" s="176"/>
    </row>
    <row r="134" spans="1:17" ht="18" customHeight="1">
      <c r="A134" s="191" t="s">
        <v>1071</v>
      </c>
      <c r="B134" s="199">
        <f t="shared" si="13"/>
        <v>1</v>
      </c>
      <c r="C134" s="186"/>
      <c r="D134" s="186"/>
      <c r="E134" s="186">
        <v>1</v>
      </c>
      <c r="F134" s="187">
        <v>3</v>
      </c>
      <c r="G134" s="186"/>
      <c r="H134" s="199">
        <f t="shared" si="12"/>
        <v>26</v>
      </c>
      <c r="I134" s="186">
        <v>26</v>
      </c>
      <c r="J134" s="186"/>
      <c r="K134" s="187"/>
      <c r="L134" s="186">
        <v>123</v>
      </c>
      <c r="M134" s="186">
        <v>4</v>
      </c>
      <c r="N134" s="186">
        <v>11634</v>
      </c>
      <c r="O134" s="186">
        <v>16857</v>
      </c>
      <c r="P134" s="305">
        <v>8.9700000000000006</v>
      </c>
      <c r="Q134" s="176"/>
    </row>
    <row r="135" spans="1:17" ht="18" customHeight="1">
      <c r="A135" s="191" t="s">
        <v>1072</v>
      </c>
      <c r="B135" s="199">
        <f t="shared" si="13"/>
        <v>1</v>
      </c>
      <c r="C135" s="186"/>
      <c r="D135" s="186"/>
      <c r="E135" s="186">
        <v>1</v>
      </c>
      <c r="F135" s="187">
        <v>5</v>
      </c>
      <c r="G135" s="186"/>
      <c r="H135" s="199">
        <f t="shared" si="12"/>
        <v>56</v>
      </c>
      <c r="I135" s="186">
        <v>56</v>
      </c>
      <c r="J135" s="186"/>
      <c r="K135" s="187"/>
      <c r="L135" s="186">
        <v>459</v>
      </c>
      <c r="M135" s="186">
        <v>19</v>
      </c>
      <c r="N135" s="186">
        <v>18826</v>
      </c>
      <c r="O135" s="186">
        <v>45637</v>
      </c>
      <c r="P135" s="305">
        <v>22.51</v>
      </c>
      <c r="Q135" s="176"/>
    </row>
    <row r="136" spans="1:17" s="53" customFormat="1" ht="18" customHeight="1">
      <c r="A136" s="190" t="s">
        <v>1100</v>
      </c>
      <c r="B136" s="199">
        <f>SUM(B137:B155)</f>
        <v>19</v>
      </c>
      <c r="C136" s="199">
        <f t="shared" ref="C136:O136" si="14">SUM(C137:C155)</f>
        <v>1</v>
      </c>
      <c r="D136" s="199">
        <f t="shared" si="14"/>
        <v>9</v>
      </c>
      <c r="E136" s="199">
        <f t="shared" si="14"/>
        <v>9</v>
      </c>
      <c r="F136" s="214">
        <f t="shared" si="14"/>
        <v>13</v>
      </c>
      <c r="G136" s="199">
        <f t="shared" si="14"/>
        <v>0</v>
      </c>
      <c r="H136" s="199">
        <f t="shared" si="14"/>
        <v>431</v>
      </c>
      <c r="I136" s="199">
        <f t="shared" si="14"/>
        <v>231</v>
      </c>
      <c r="J136" s="199">
        <f t="shared" si="14"/>
        <v>200</v>
      </c>
      <c r="K136" s="214">
        <f t="shared" si="14"/>
        <v>94</v>
      </c>
      <c r="L136" s="201">
        <f t="shared" si="14"/>
        <v>1938</v>
      </c>
      <c r="M136" s="199">
        <f t="shared" si="14"/>
        <v>525</v>
      </c>
      <c r="N136" s="199">
        <f>SUM(N137:N155)</f>
        <v>50663</v>
      </c>
      <c r="O136" s="199">
        <f t="shared" si="14"/>
        <v>100749</v>
      </c>
      <c r="P136" s="177">
        <f>SUM(P137:P155)</f>
        <v>670.12</v>
      </c>
      <c r="Q136" s="182"/>
    </row>
    <row r="137" spans="1:17" ht="18" customHeight="1">
      <c r="A137" s="191" t="s">
        <v>1101</v>
      </c>
      <c r="B137" s="199">
        <f>SUM(C137:E137)</f>
        <v>1</v>
      </c>
      <c r="C137" s="186">
        <v>1</v>
      </c>
      <c r="D137" s="186"/>
      <c r="E137" s="186"/>
      <c r="F137" s="205"/>
      <c r="G137" s="186"/>
      <c r="H137" s="199">
        <f>SUM(I137:J137)</f>
        <v>30</v>
      </c>
      <c r="I137" s="270">
        <v>0</v>
      </c>
      <c r="J137" s="262">
        <v>30</v>
      </c>
      <c r="K137" s="263">
        <v>14</v>
      </c>
      <c r="L137" s="264">
        <v>208</v>
      </c>
      <c r="M137" s="262">
        <v>59</v>
      </c>
      <c r="N137" s="202">
        <v>5507</v>
      </c>
      <c r="O137" s="202">
        <v>10306</v>
      </c>
      <c r="P137" s="306">
        <v>75.98</v>
      </c>
      <c r="Q137" s="176"/>
    </row>
    <row r="138" spans="1:17" ht="18" customHeight="1">
      <c r="A138" s="191" t="s">
        <v>1102</v>
      </c>
      <c r="B138" s="199">
        <f t="shared" ref="B138:B155" si="15">SUM(C138:E138)</f>
        <v>1</v>
      </c>
      <c r="C138" s="186"/>
      <c r="D138" s="186">
        <v>1</v>
      </c>
      <c r="E138" s="186"/>
      <c r="F138" s="205"/>
      <c r="G138" s="186"/>
      <c r="H138" s="199">
        <f t="shared" ref="H138:H155" si="16">SUM(I138:J138)</f>
        <v>19</v>
      </c>
      <c r="I138" s="270" t="s">
        <v>1176</v>
      </c>
      <c r="J138" s="262">
        <v>19</v>
      </c>
      <c r="K138" s="263">
        <v>9</v>
      </c>
      <c r="L138" s="264">
        <v>65</v>
      </c>
      <c r="M138" s="262">
        <v>54</v>
      </c>
      <c r="N138" s="202">
        <v>1186</v>
      </c>
      <c r="O138" s="202">
        <v>2216</v>
      </c>
      <c r="P138" s="306">
        <v>53.9</v>
      </c>
      <c r="Q138" s="176"/>
    </row>
    <row r="139" spans="1:17" ht="18" customHeight="1">
      <c r="A139" s="191" t="s">
        <v>1103</v>
      </c>
      <c r="B139" s="199">
        <f t="shared" si="15"/>
        <v>1</v>
      </c>
      <c r="C139" s="186"/>
      <c r="D139" s="186">
        <v>1</v>
      </c>
      <c r="E139" s="186"/>
      <c r="F139" s="205"/>
      <c r="G139" s="186"/>
      <c r="H139" s="199">
        <f t="shared" si="16"/>
        <v>15</v>
      </c>
      <c r="I139" s="270" t="s">
        <v>1176</v>
      </c>
      <c r="J139" s="262">
        <v>15</v>
      </c>
      <c r="K139" s="263">
        <v>7</v>
      </c>
      <c r="L139" s="264">
        <v>46</v>
      </c>
      <c r="M139" s="262">
        <v>40</v>
      </c>
      <c r="N139" s="202">
        <v>808</v>
      </c>
      <c r="O139" s="202">
        <v>1424</v>
      </c>
      <c r="P139" s="306">
        <v>62.43</v>
      </c>
      <c r="Q139" s="176"/>
    </row>
    <row r="140" spans="1:17" ht="18" customHeight="1">
      <c r="A140" s="191" t="s">
        <v>1104</v>
      </c>
      <c r="B140" s="199">
        <f t="shared" si="15"/>
        <v>1</v>
      </c>
      <c r="C140" s="186"/>
      <c r="D140" s="186">
        <v>1</v>
      </c>
      <c r="E140" s="186"/>
      <c r="F140" s="205"/>
      <c r="G140" s="186"/>
      <c r="H140" s="199">
        <f t="shared" si="16"/>
        <v>16</v>
      </c>
      <c r="I140" s="270" t="s">
        <v>1176</v>
      </c>
      <c r="J140" s="262">
        <v>16</v>
      </c>
      <c r="K140" s="263">
        <v>9</v>
      </c>
      <c r="L140" s="264">
        <v>49</v>
      </c>
      <c r="M140" s="262">
        <v>43</v>
      </c>
      <c r="N140" s="202">
        <v>1118</v>
      </c>
      <c r="O140" s="202">
        <v>1930</v>
      </c>
      <c r="P140" s="306">
        <v>41.31</v>
      </c>
      <c r="Q140" s="176"/>
    </row>
    <row r="141" spans="1:17" ht="18" customHeight="1">
      <c r="A141" s="191" t="s">
        <v>1105</v>
      </c>
      <c r="B141" s="199">
        <f t="shared" si="15"/>
        <v>1</v>
      </c>
      <c r="C141" s="186"/>
      <c r="D141" s="186">
        <v>1</v>
      </c>
      <c r="E141" s="186"/>
      <c r="F141" s="205"/>
      <c r="G141" s="186"/>
      <c r="H141" s="199">
        <f t="shared" si="16"/>
        <v>20</v>
      </c>
      <c r="I141" s="270" t="s">
        <v>1176</v>
      </c>
      <c r="J141" s="262">
        <v>20</v>
      </c>
      <c r="K141" s="263">
        <v>8</v>
      </c>
      <c r="L141" s="264">
        <v>68</v>
      </c>
      <c r="M141" s="262">
        <v>40</v>
      </c>
      <c r="N141" s="202">
        <v>1176</v>
      </c>
      <c r="O141" s="202">
        <v>2101</v>
      </c>
      <c r="P141" s="306">
        <v>42.08</v>
      </c>
      <c r="Q141" s="176"/>
    </row>
    <row r="142" spans="1:17" ht="18" customHeight="1">
      <c r="A142" s="191" t="s">
        <v>1106</v>
      </c>
      <c r="B142" s="199">
        <f t="shared" si="15"/>
        <v>1</v>
      </c>
      <c r="C142" s="186"/>
      <c r="D142" s="186">
        <v>1</v>
      </c>
      <c r="E142" s="186"/>
      <c r="F142" s="205"/>
      <c r="G142" s="186"/>
      <c r="H142" s="199">
        <f t="shared" si="16"/>
        <v>23</v>
      </c>
      <c r="I142" s="270" t="s">
        <v>1176</v>
      </c>
      <c r="J142" s="262">
        <v>23</v>
      </c>
      <c r="K142" s="263">
        <v>14</v>
      </c>
      <c r="L142" s="264">
        <v>85</v>
      </c>
      <c r="M142" s="262">
        <v>43</v>
      </c>
      <c r="N142" s="202">
        <v>1591</v>
      </c>
      <c r="O142" s="202">
        <v>2874</v>
      </c>
      <c r="P142" s="307">
        <v>43.75</v>
      </c>
      <c r="Q142" s="176"/>
    </row>
    <row r="143" spans="1:17" ht="18" customHeight="1">
      <c r="A143" s="191" t="s">
        <v>1107</v>
      </c>
      <c r="B143" s="199">
        <f t="shared" si="15"/>
        <v>1</v>
      </c>
      <c r="C143" s="186"/>
      <c r="D143" s="186">
        <v>1</v>
      </c>
      <c r="E143" s="186"/>
      <c r="F143" s="205"/>
      <c r="G143" s="186"/>
      <c r="H143" s="199">
        <f t="shared" si="16"/>
        <v>18</v>
      </c>
      <c r="I143" s="270" t="s">
        <v>1176</v>
      </c>
      <c r="J143" s="262">
        <v>18</v>
      </c>
      <c r="K143" s="263">
        <v>7</v>
      </c>
      <c r="L143" s="264">
        <v>57</v>
      </c>
      <c r="M143" s="262">
        <v>40</v>
      </c>
      <c r="N143" s="202">
        <v>1401</v>
      </c>
      <c r="O143" s="202">
        <v>2624</v>
      </c>
      <c r="P143" s="307">
        <v>51.86</v>
      </c>
      <c r="Q143" s="176"/>
    </row>
    <row r="144" spans="1:17" ht="18" customHeight="1">
      <c r="A144" s="191" t="s">
        <v>1108</v>
      </c>
      <c r="B144" s="199">
        <f t="shared" si="15"/>
        <v>1</v>
      </c>
      <c r="C144" s="186"/>
      <c r="D144" s="186">
        <v>1</v>
      </c>
      <c r="E144" s="186"/>
      <c r="F144" s="205"/>
      <c r="G144" s="186"/>
      <c r="H144" s="199">
        <f t="shared" si="16"/>
        <v>18</v>
      </c>
      <c r="I144" s="270" t="s">
        <v>1176</v>
      </c>
      <c r="J144" s="262">
        <v>18</v>
      </c>
      <c r="K144" s="263">
        <v>8</v>
      </c>
      <c r="L144" s="264">
        <v>56</v>
      </c>
      <c r="M144" s="262">
        <v>36</v>
      </c>
      <c r="N144" s="202">
        <v>1118</v>
      </c>
      <c r="O144" s="202">
        <v>1953</v>
      </c>
      <c r="P144" s="306">
        <v>54.39</v>
      </c>
      <c r="Q144" s="176"/>
    </row>
    <row r="145" spans="1:17" ht="18" customHeight="1">
      <c r="A145" s="191" t="s">
        <v>1109</v>
      </c>
      <c r="B145" s="199">
        <f t="shared" si="15"/>
        <v>1</v>
      </c>
      <c r="C145" s="186"/>
      <c r="D145" s="186">
        <v>1</v>
      </c>
      <c r="E145" s="186"/>
      <c r="F145" s="205"/>
      <c r="G145" s="186"/>
      <c r="H145" s="199">
        <f t="shared" si="16"/>
        <v>19</v>
      </c>
      <c r="I145" s="270" t="s">
        <v>1176</v>
      </c>
      <c r="J145" s="262">
        <v>19</v>
      </c>
      <c r="K145" s="263">
        <v>8</v>
      </c>
      <c r="L145" s="264">
        <v>51</v>
      </c>
      <c r="M145" s="262">
        <v>38</v>
      </c>
      <c r="N145" s="202">
        <v>1074</v>
      </c>
      <c r="O145" s="202">
        <v>1797</v>
      </c>
      <c r="P145" s="306">
        <v>92.23</v>
      </c>
      <c r="Q145" s="176"/>
    </row>
    <row r="146" spans="1:17" ht="18" customHeight="1">
      <c r="A146" s="191" t="s">
        <v>1110</v>
      </c>
      <c r="B146" s="199">
        <f t="shared" si="15"/>
        <v>1</v>
      </c>
      <c r="C146" s="186"/>
      <c r="D146" s="186">
        <v>1</v>
      </c>
      <c r="E146" s="186"/>
      <c r="F146" s="205"/>
      <c r="G146" s="186"/>
      <c r="H146" s="199">
        <f t="shared" si="16"/>
        <v>22</v>
      </c>
      <c r="I146" s="270" t="s">
        <v>1176</v>
      </c>
      <c r="J146" s="262">
        <v>22</v>
      </c>
      <c r="K146" s="263">
        <v>10</v>
      </c>
      <c r="L146" s="264">
        <v>78</v>
      </c>
      <c r="M146" s="262">
        <v>66</v>
      </c>
      <c r="N146" s="202">
        <v>1673</v>
      </c>
      <c r="O146" s="202">
        <v>2926</v>
      </c>
      <c r="P146" s="306">
        <v>91.7</v>
      </c>
      <c r="Q146" s="176"/>
    </row>
    <row r="147" spans="1:17" ht="18" customHeight="1">
      <c r="A147" s="191" t="s">
        <v>1111</v>
      </c>
      <c r="B147" s="199">
        <f t="shared" si="15"/>
        <v>1</v>
      </c>
      <c r="C147" s="186"/>
      <c r="D147" s="186"/>
      <c r="E147" s="186">
        <v>1</v>
      </c>
      <c r="F147" s="187">
        <v>2</v>
      </c>
      <c r="G147" s="186"/>
      <c r="H147" s="199">
        <f t="shared" si="16"/>
        <v>25</v>
      </c>
      <c r="I147" s="262">
        <v>25</v>
      </c>
      <c r="J147" s="262"/>
      <c r="K147" s="263"/>
      <c r="L147" s="264">
        <v>124</v>
      </c>
      <c r="M147" s="262">
        <v>22</v>
      </c>
      <c r="N147" s="202">
        <v>3483</v>
      </c>
      <c r="O147" s="202">
        <v>7295</v>
      </c>
      <c r="P147" s="306">
        <v>16.38</v>
      </c>
      <c r="Q147" s="176"/>
    </row>
    <row r="148" spans="1:17" ht="18" customHeight="1">
      <c r="A148" s="191" t="s">
        <v>1112</v>
      </c>
      <c r="B148" s="199">
        <f t="shared" si="15"/>
        <v>1</v>
      </c>
      <c r="C148" s="186"/>
      <c r="D148" s="186"/>
      <c r="E148" s="186">
        <v>1</v>
      </c>
      <c r="F148" s="187">
        <v>1</v>
      </c>
      <c r="G148" s="186"/>
      <c r="H148" s="199">
        <f t="shared" si="16"/>
        <v>26</v>
      </c>
      <c r="I148" s="262">
        <v>26</v>
      </c>
      <c r="J148" s="262"/>
      <c r="K148" s="263"/>
      <c r="L148" s="264">
        <v>125</v>
      </c>
      <c r="M148" s="262">
        <v>2</v>
      </c>
      <c r="N148" s="202">
        <v>2833</v>
      </c>
      <c r="O148" s="202">
        <v>5820</v>
      </c>
      <c r="P148" s="306">
        <v>1.98</v>
      </c>
      <c r="Q148" s="176"/>
    </row>
    <row r="149" spans="1:17" ht="18" customHeight="1">
      <c r="A149" s="191" t="s">
        <v>1113</v>
      </c>
      <c r="B149" s="199">
        <f t="shared" si="15"/>
        <v>1</v>
      </c>
      <c r="C149" s="186"/>
      <c r="D149" s="186"/>
      <c r="E149" s="186">
        <v>1</v>
      </c>
      <c r="F149" s="187">
        <v>1</v>
      </c>
      <c r="G149" s="186"/>
      <c r="H149" s="199">
        <f>SUM(I149:J149)</f>
        <v>27</v>
      </c>
      <c r="I149" s="262">
        <v>27</v>
      </c>
      <c r="J149" s="262"/>
      <c r="K149" s="263"/>
      <c r="L149" s="264">
        <v>129</v>
      </c>
      <c r="M149" s="262">
        <v>1</v>
      </c>
      <c r="N149" s="202">
        <v>2188</v>
      </c>
      <c r="O149" s="202">
        <v>3770</v>
      </c>
      <c r="P149" s="306">
        <v>1.02</v>
      </c>
      <c r="Q149" s="176"/>
    </row>
    <row r="150" spans="1:17" ht="18" customHeight="1">
      <c r="A150" s="191" t="s">
        <v>1114</v>
      </c>
      <c r="B150" s="199">
        <f t="shared" si="15"/>
        <v>1</v>
      </c>
      <c r="C150" s="186"/>
      <c r="D150" s="186"/>
      <c r="E150" s="186">
        <v>1</v>
      </c>
      <c r="F150" s="187">
        <v>0</v>
      </c>
      <c r="G150" s="186"/>
      <c r="H150" s="199">
        <f t="shared" si="16"/>
        <v>26</v>
      </c>
      <c r="I150" s="262">
        <v>26</v>
      </c>
      <c r="J150" s="262" t="s">
        <v>1176</v>
      </c>
      <c r="K150" s="263"/>
      <c r="L150" s="264">
        <v>119</v>
      </c>
      <c r="M150" s="262">
        <v>0</v>
      </c>
      <c r="N150" s="202">
        <v>2493</v>
      </c>
      <c r="O150" s="202">
        <v>4744</v>
      </c>
      <c r="P150" s="306">
        <v>0.8</v>
      </c>
      <c r="Q150" s="176"/>
    </row>
    <row r="151" spans="1:17" ht="18" customHeight="1">
      <c r="A151" s="191" t="s">
        <v>1115</v>
      </c>
      <c r="B151" s="199">
        <f t="shared" si="15"/>
        <v>1</v>
      </c>
      <c r="C151" s="186"/>
      <c r="D151" s="186"/>
      <c r="E151" s="186">
        <v>1</v>
      </c>
      <c r="F151" s="187">
        <v>1</v>
      </c>
      <c r="G151" s="186"/>
      <c r="H151" s="199">
        <f t="shared" si="16"/>
        <v>17</v>
      </c>
      <c r="I151" s="262">
        <v>17</v>
      </c>
      <c r="J151" s="262"/>
      <c r="K151" s="263"/>
      <c r="L151" s="264">
        <v>89</v>
      </c>
      <c r="M151" s="262">
        <v>2</v>
      </c>
      <c r="N151" s="202">
        <v>2780</v>
      </c>
      <c r="O151" s="202">
        <v>6354</v>
      </c>
      <c r="P151" s="306">
        <v>5.23</v>
      </c>
      <c r="Q151" s="176"/>
    </row>
    <row r="152" spans="1:17" ht="18" customHeight="1">
      <c r="A152" s="191" t="s">
        <v>96</v>
      </c>
      <c r="B152" s="199">
        <f t="shared" si="15"/>
        <v>1</v>
      </c>
      <c r="C152" s="186"/>
      <c r="D152" s="186"/>
      <c r="E152" s="186">
        <v>1</v>
      </c>
      <c r="F152" s="187">
        <v>0</v>
      </c>
      <c r="G152" s="186"/>
      <c r="H152" s="199">
        <f t="shared" si="16"/>
        <v>29</v>
      </c>
      <c r="I152" s="262">
        <v>29</v>
      </c>
      <c r="J152" s="262"/>
      <c r="K152" s="263"/>
      <c r="L152" s="264">
        <v>170</v>
      </c>
      <c r="M152" s="262">
        <v>1</v>
      </c>
      <c r="N152" s="202">
        <v>5025</v>
      </c>
      <c r="O152" s="202">
        <v>9552</v>
      </c>
      <c r="P152" s="306">
        <v>1.58</v>
      </c>
      <c r="Q152" s="176"/>
    </row>
    <row r="153" spans="1:17" ht="18" customHeight="1">
      <c r="A153" s="191" t="s">
        <v>97</v>
      </c>
      <c r="B153" s="199">
        <f t="shared" si="15"/>
        <v>1</v>
      </c>
      <c r="C153" s="186"/>
      <c r="D153" s="186"/>
      <c r="E153" s="186">
        <v>1</v>
      </c>
      <c r="F153" s="187">
        <v>2</v>
      </c>
      <c r="G153" s="186"/>
      <c r="H153" s="199">
        <f t="shared" si="16"/>
        <v>23</v>
      </c>
      <c r="I153" s="262">
        <v>23</v>
      </c>
      <c r="J153" s="262"/>
      <c r="K153" s="263"/>
      <c r="L153" s="264">
        <v>135</v>
      </c>
      <c r="M153" s="262">
        <v>10</v>
      </c>
      <c r="N153" s="202">
        <v>3571</v>
      </c>
      <c r="O153" s="202">
        <v>7421</v>
      </c>
      <c r="P153" s="306">
        <v>9.86</v>
      </c>
      <c r="Q153" s="176"/>
    </row>
    <row r="154" spans="1:17" ht="18" customHeight="1">
      <c r="A154" s="191" t="s">
        <v>1116</v>
      </c>
      <c r="B154" s="199">
        <f t="shared" si="15"/>
        <v>1</v>
      </c>
      <c r="C154" s="186"/>
      <c r="D154" s="186"/>
      <c r="E154" s="186">
        <v>1</v>
      </c>
      <c r="F154" s="187">
        <v>2</v>
      </c>
      <c r="G154" s="186"/>
      <c r="H154" s="199">
        <f t="shared" si="16"/>
        <v>28</v>
      </c>
      <c r="I154" s="262">
        <v>28</v>
      </c>
      <c r="J154" s="262"/>
      <c r="K154" s="263"/>
      <c r="L154" s="264">
        <v>153</v>
      </c>
      <c r="M154" s="262">
        <v>9</v>
      </c>
      <c r="N154" s="202">
        <v>6930</v>
      </c>
      <c r="O154" s="202">
        <v>15456</v>
      </c>
      <c r="P154" s="306">
        <v>6.5</v>
      </c>
      <c r="Q154" s="176"/>
    </row>
    <row r="155" spans="1:17" ht="18" customHeight="1">
      <c r="A155" s="191" t="s">
        <v>98</v>
      </c>
      <c r="B155" s="199">
        <f t="shared" si="15"/>
        <v>1</v>
      </c>
      <c r="C155" s="186"/>
      <c r="D155" s="186"/>
      <c r="E155" s="186">
        <v>1</v>
      </c>
      <c r="F155" s="187">
        <v>4</v>
      </c>
      <c r="G155" s="186"/>
      <c r="H155" s="199">
        <f t="shared" si="16"/>
        <v>30</v>
      </c>
      <c r="I155" s="262">
        <v>30</v>
      </c>
      <c r="J155" s="262"/>
      <c r="K155" s="263"/>
      <c r="L155" s="264">
        <v>131</v>
      </c>
      <c r="M155" s="262">
        <v>19</v>
      </c>
      <c r="N155" s="202">
        <v>4708</v>
      </c>
      <c r="O155" s="202">
        <v>10186</v>
      </c>
      <c r="P155" s="306">
        <v>17.14</v>
      </c>
      <c r="Q155" s="176"/>
    </row>
    <row r="156" spans="1:17" s="53" customFormat="1" ht="18" customHeight="1">
      <c r="A156" s="190" t="s">
        <v>1087</v>
      </c>
      <c r="B156" s="199">
        <f t="shared" ref="B156:B172" si="17">SUM(C156:E156)</f>
        <v>16</v>
      </c>
      <c r="C156" s="199">
        <f t="shared" ref="C156:O156" si="18">SUM(C157:C172)</f>
        <v>1</v>
      </c>
      <c r="D156" s="199">
        <f t="shared" si="18"/>
        <v>10</v>
      </c>
      <c r="E156" s="199">
        <f t="shared" si="18"/>
        <v>5</v>
      </c>
      <c r="F156" s="214">
        <f t="shared" si="18"/>
        <v>30</v>
      </c>
      <c r="G156" s="199">
        <f t="shared" si="18"/>
        <v>0</v>
      </c>
      <c r="H156" s="199">
        <f t="shared" ref="H156:H172" si="19">SUM(I156:J156)</f>
        <v>416</v>
      </c>
      <c r="I156" s="199">
        <f t="shared" si="18"/>
        <v>141</v>
      </c>
      <c r="J156" s="199">
        <f t="shared" si="18"/>
        <v>275</v>
      </c>
      <c r="K156" s="214">
        <f t="shared" si="18"/>
        <v>179</v>
      </c>
      <c r="L156" s="201">
        <f t="shared" si="18"/>
        <v>1700</v>
      </c>
      <c r="M156" s="199">
        <f t="shared" si="18"/>
        <v>639</v>
      </c>
      <c r="N156" s="199">
        <f t="shared" si="18"/>
        <v>54431</v>
      </c>
      <c r="O156" s="199">
        <f t="shared" si="18"/>
        <v>101088</v>
      </c>
      <c r="P156" s="177">
        <f>SUM(P157:P172)</f>
        <v>919.23000000000013</v>
      </c>
      <c r="Q156" s="182"/>
    </row>
    <row r="157" spans="1:17" ht="18" customHeight="1">
      <c r="A157" s="191" t="s">
        <v>887</v>
      </c>
      <c r="B157" s="199">
        <f t="shared" si="17"/>
        <v>1</v>
      </c>
      <c r="C157" s="186">
        <v>1</v>
      </c>
      <c r="D157" s="186"/>
      <c r="E157" s="186"/>
      <c r="F157" s="203"/>
      <c r="G157" s="186"/>
      <c r="H157" s="199">
        <f t="shared" si="19"/>
        <v>33</v>
      </c>
      <c r="I157" s="186"/>
      <c r="J157" s="186">
        <v>33</v>
      </c>
      <c r="K157" s="187">
        <v>21</v>
      </c>
      <c r="L157" s="200">
        <v>190</v>
      </c>
      <c r="M157" s="186">
        <v>49</v>
      </c>
      <c r="N157" s="337">
        <v>6183</v>
      </c>
      <c r="O157" s="337">
        <v>10539</v>
      </c>
      <c r="P157" s="314">
        <v>51.45</v>
      </c>
      <c r="Q157" s="176"/>
    </row>
    <row r="158" spans="1:17" ht="18" customHeight="1">
      <c r="A158" s="191" t="s">
        <v>888</v>
      </c>
      <c r="B158" s="199">
        <f t="shared" si="17"/>
        <v>1</v>
      </c>
      <c r="C158" s="186"/>
      <c r="D158" s="186">
        <v>1</v>
      </c>
      <c r="E158" s="186"/>
      <c r="F158" s="203"/>
      <c r="G158" s="186"/>
      <c r="H158" s="199">
        <f t="shared" si="19"/>
        <v>22</v>
      </c>
      <c r="I158" s="186"/>
      <c r="J158" s="186">
        <v>22</v>
      </c>
      <c r="K158" s="187">
        <v>15</v>
      </c>
      <c r="L158" s="200">
        <v>82</v>
      </c>
      <c r="M158" s="186">
        <v>50</v>
      </c>
      <c r="N158" s="337">
        <v>2370</v>
      </c>
      <c r="O158" s="337">
        <v>4037</v>
      </c>
      <c r="P158" s="314">
        <v>67.38</v>
      </c>
      <c r="Q158" s="176"/>
    </row>
    <row r="159" spans="1:17" ht="18" customHeight="1">
      <c r="A159" s="191" t="s">
        <v>889</v>
      </c>
      <c r="B159" s="199">
        <f t="shared" si="17"/>
        <v>1</v>
      </c>
      <c r="C159" s="186"/>
      <c r="D159" s="186">
        <v>1</v>
      </c>
      <c r="E159" s="186"/>
      <c r="F159" s="203"/>
      <c r="G159" s="186"/>
      <c r="H159" s="199">
        <f t="shared" si="19"/>
        <v>25</v>
      </c>
      <c r="I159" s="186"/>
      <c r="J159" s="186">
        <v>25</v>
      </c>
      <c r="K159" s="187">
        <v>11</v>
      </c>
      <c r="L159" s="200">
        <v>102</v>
      </c>
      <c r="M159" s="186">
        <v>42</v>
      </c>
      <c r="N159" s="337">
        <v>2271</v>
      </c>
      <c r="O159" s="337">
        <v>3683</v>
      </c>
      <c r="P159" s="314">
        <v>81.09</v>
      </c>
      <c r="Q159" s="176"/>
    </row>
    <row r="160" spans="1:17" ht="18" customHeight="1">
      <c r="A160" s="191" t="s">
        <v>890</v>
      </c>
      <c r="B160" s="199">
        <f t="shared" si="17"/>
        <v>1</v>
      </c>
      <c r="C160" s="186"/>
      <c r="D160" s="186">
        <v>1</v>
      </c>
      <c r="E160" s="186"/>
      <c r="F160" s="203"/>
      <c r="G160" s="186"/>
      <c r="H160" s="199">
        <f t="shared" si="19"/>
        <v>24</v>
      </c>
      <c r="I160" s="186"/>
      <c r="J160" s="186">
        <v>24</v>
      </c>
      <c r="K160" s="187">
        <v>15</v>
      </c>
      <c r="L160" s="200">
        <v>74</v>
      </c>
      <c r="M160" s="186">
        <v>48</v>
      </c>
      <c r="N160" s="337">
        <v>1781</v>
      </c>
      <c r="O160" s="337">
        <v>3117</v>
      </c>
      <c r="P160" s="314">
        <v>53.35</v>
      </c>
      <c r="Q160" s="176"/>
    </row>
    <row r="161" spans="1:17" ht="18" customHeight="1">
      <c r="A161" s="191" t="s">
        <v>891</v>
      </c>
      <c r="B161" s="199">
        <f t="shared" si="17"/>
        <v>1</v>
      </c>
      <c r="C161" s="186"/>
      <c r="D161" s="186">
        <v>1</v>
      </c>
      <c r="E161" s="186"/>
      <c r="F161" s="203"/>
      <c r="G161" s="186"/>
      <c r="H161" s="199">
        <f t="shared" si="19"/>
        <v>17</v>
      </c>
      <c r="I161" s="186"/>
      <c r="J161" s="186">
        <v>17</v>
      </c>
      <c r="K161" s="187">
        <v>13</v>
      </c>
      <c r="L161" s="200">
        <v>49</v>
      </c>
      <c r="M161" s="186">
        <v>37</v>
      </c>
      <c r="N161" s="337">
        <v>1333</v>
      </c>
      <c r="O161" s="337">
        <v>2164</v>
      </c>
      <c r="P161" s="314">
        <v>87.21</v>
      </c>
      <c r="Q161" s="176"/>
    </row>
    <row r="162" spans="1:17" ht="18" customHeight="1">
      <c r="A162" s="191" t="s">
        <v>892</v>
      </c>
      <c r="B162" s="199">
        <f t="shared" si="17"/>
        <v>1</v>
      </c>
      <c r="C162" s="186"/>
      <c r="D162" s="186">
        <v>1</v>
      </c>
      <c r="E162" s="186"/>
      <c r="F162" s="203"/>
      <c r="G162" s="186"/>
      <c r="H162" s="199">
        <f t="shared" si="19"/>
        <v>26</v>
      </c>
      <c r="I162" s="186"/>
      <c r="J162" s="186">
        <v>26</v>
      </c>
      <c r="K162" s="187">
        <v>13</v>
      </c>
      <c r="L162" s="200">
        <v>63</v>
      </c>
      <c r="M162" s="186">
        <v>53</v>
      </c>
      <c r="N162" s="337">
        <v>1902</v>
      </c>
      <c r="O162" s="337">
        <v>3206</v>
      </c>
      <c r="P162" s="314">
        <v>79.44</v>
      </c>
      <c r="Q162" s="176"/>
    </row>
    <row r="163" spans="1:17" ht="18" customHeight="1">
      <c r="A163" s="191" t="s">
        <v>893</v>
      </c>
      <c r="B163" s="199">
        <f t="shared" si="17"/>
        <v>1</v>
      </c>
      <c r="C163" s="186"/>
      <c r="D163" s="186">
        <v>1</v>
      </c>
      <c r="E163" s="186"/>
      <c r="F163" s="203"/>
      <c r="G163" s="186"/>
      <c r="H163" s="199">
        <f t="shared" si="19"/>
        <v>15</v>
      </c>
      <c r="I163" s="186"/>
      <c r="J163" s="186">
        <v>15</v>
      </c>
      <c r="K163" s="187">
        <v>9</v>
      </c>
      <c r="L163" s="200">
        <v>47</v>
      </c>
      <c r="M163" s="186">
        <v>34</v>
      </c>
      <c r="N163" s="337">
        <v>796</v>
      </c>
      <c r="O163" s="337">
        <v>1242</v>
      </c>
      <c r="P163" s="314">
        <v>89.41</v>
      </c>
      <c r="Q163" s="176"/>
    </row>
    <row r="164" spans="1:17" ht="18" customHeight="1">
      <c r="A164" s="191" t="s">
        <v>894</v>
      </c>
      <c r="B164" s="199">
        <f t="shared" si="17"/>
        <v>1</v>
      </c>
      <c r="C164" s="186"/>
      <c r="D164" s="186">
        <v>1</v>
      </c>
      <c r="E164" s="186"/>
      <c r="F164" s="203"/>
      <c r="G164" s="186"/>
      <c r="H164" s="199">
        <f t="shared" si="19"/>
        <v>25</v>
      </c>
      <c r="I164" s="186"/>
      <c r="J164" s="186">
        <v>25</v>
      </c>
      <c r="K164" s="187">
        <v>14</v>
      </c>
      <c r="L164" s="200">
        <v>102</v>
      </c>
      <c r="M164" s="186">
        <v>60</v>
      </c>
      <c r="N164" s="337">
        <v>2370</v>
      </c>
      <c r="O164" s="337">
        <v>4116</v>
      </c>
      <c r="P164" s="314">
        <v>88.21</v>
      </c>
      <c r="Q164" s="176"/>
    </row>
    <row r="165" spans="1:17" ht="18" customHeight="1">
      <c r="A165" s="191" t="s">
        <v>895</v>
      </c>
      <c r="B165" s="199">
        <f t="shared" si="17"/>
        <v>1</v>
      </c>
      <c r="C165" s="186"/>
      <c r="D165" s="186">
        <v>1</v>
      </c>
      <c r="E165" s="186"/>
      <c r="F165" s="203"/>
      <c r="G165" s="186"/>
      <c r="H165" s="199">
        <f t="shared" si="19"/>
        <v>37</v>
      </c>
      <c r="I165" s="186"/>
      <c r="J165" s="186">
        <v>37</v>
      </c>
      <c r="K165" s="187">
        <v>30</v>
      </c>
      <c r="L165" s="200">
        <v>135</v>
      </c>
      <c r="M165" s="186">
        <v>98</v>
      </c>
      <c r="N165" s="337">
        <v>3456</v>
      </c>
      <c r="O165" s="337">
        <v>5629</v>
      </c>
      <c r="P165" s="314">
        <v>120.56</v>
      </c>
      <c r="Q165" s="176"/>
    </row>
    <row r="166" spans="1:17" ht="18" customHeight="1">
      <c r="A166" s="191" t="s">
        <v>896</v>
      </c>
      <c r="B166" s="199">
        <f t="shared" si="17"/>
        <v>1</v>
      </c>
      <c r="C166" s="186"/>
      <c r="D166" s="186">
        <v>1</v>
      </c>
      <c r="E166" s="186"/>
      <c r="F166" s="203"/>
      <c r="G166" s="186"/>
      <c r="H166" s="199">
        <f t="shared" si="19"/>
        <v>32</v>
      </c>
      <c r="I166" s="186"/>
      <c r="J166" s="186">
        <v>32</v>
      </c>
      <c r="K166" s="187">
        <v>24</v>
      </c>
      <c r="L166" s="200">
        <v>78</v>
      </c>
      <c r="M166" s="186">
        <v>59</v>
      </c>
      <c r="N166" s="337">
        <v>2651</v>
      </c>
      <c r="O166" s="337">
        <v>4391</v>
      </c>
      <c r="P166" s="314">
        <v>71.17</v>
      </c>
      <c r="Q166" s="176"/>
    </row>
    <row r="167" spans="1:17" ht="18" customHeight="1">
      <c r="A167" s="191" t="s">
        <v>897</v>
      </c>
      <c r="B167" s="199">
        <f t="shared" si="17"/>
        <v>1</v>
      </c>
      <c r="C167" s="186"/>
      <c r="D167" s="186">
        <v>1</v>
      </c>
      <c r="E167" s="186"/>
      <c r="F167" s="203"/>
      <c r="G167" s="186"/>
      <c r="H167" s="199">
        <f t="shared" si="19"/>
        <v>19</v>
      </c>
      <c r="I167" s="186"/>
      <c r="J167" s="186">
        <v>19</v>
      </c>
      <c r="K167" s="187">
        <v>14</v>
      </c>
      <c r="L167" s="200">
        <v>60</v>
      </c>
      <c r="M167" s="186">
        <v>38</v>
      </c>
      <c r="N167" s="337">
        <v>1862</v>
      </c>
      <c r="O167" s="337">
        <v>3056</v>
      </c>
      <c r="P167" s="314">
        <v>50.92</v>
      </c>
      <c r="Q167" s="176"/>
    </row>
    <row r="168" spans="1:17" ht="18" customHeight="1">
      <c r="A168" s="191" t="s">
        <v>540</v>
      </c>
      <c r="B168" s="199">
        <f t="shared" si="17"/>
        <v>1</v>
      </c>
      <c r="C168" s="186"/>
      <c r="D168" s="186"/>
      <c r="E168" s="186">
        <v>1</v>
      </c>
      <c r="F168" s="187">
        <v>5</v>
      </c>
      <c r="G168" s="186"/>
      <c r="H168" s="199">
        <f t="shared" si="19"/>
        <v>54</v>
      </c>
      <c r="I168" s="200">
        <v>54</v>
      </c>
      <c r="J168" s="200"/>
      <c r="K168" s="204"/>
      <c r="L168" s="200">
        <v>287</v>
      </c>
      <c r="M168" s="200">
        <v>12</v>
      </c>
      <c r="N168" s="337">
        <v>13156</v>
      </c>
      <c r="O168" s="337">
        <v>27732</v>
      </c>
      <c r="P168" s="314">
        <v>10.75</v>
      </c>
      <c r="Q168" s="176"/>
    </row>
    <row r="169" spans="1:17" ht="18" customHeight="1">
      <c r="A169" s="191" t="s">
        <v>146</v>
      </c>
      <c r="B169" s="199">
        <f t="shared" si="17"/>
        <v>1</v>
      </c>
      <c r="C169" s="186"/>
      <c r="D169" s="186"/>
      <c r="E169" s="186">
        <v>1</v>
      </c>
      <c r="F169" s="187">
        <v>8</v>
      </c>
      <c r="G169" s="186"/>
      <c r="H169" s="199">
        <f t="shared" si="19"/>
        <v>32</v>
      </c>
      <c r="I169" s="200">
        <v>32</v>
      </c>
      <c r="J169" s="186"/>
      <c r="K169" s="203"/>
      <c r="L169" s="200">
        <v>140</v>
      </c>
      <c r="M169" s="186">
        <v>21</v>
      </c>
      <c r="N169" s="337">
        <v>4709</v>
      </c>
      <c r="O169" s="337">
        <v>9593</v>
      </c>
      <c r="P169" s="314">
        <v>20.85</v>
      </c>
      <c r="Q169" s="176"/>
    </row>
    <row r="170" spans="1:17" ht="18" customHeight="1">
      <c r="A170" s="191" t="s">
        <v>898</v>
      </c>
      <c r="B170" s="199">
        <f t="shared" si="17"/>
        <v>1</v>
      </c>
      <c r="C170" s="186"/>
      <c r="D170" s="186"/>
      <c r="E170" s="186">
        <v>1</v>
      </c>
      <c r="F170" s="187">
        <v>7</v>
      </c>
      <c r="G170" s="186"/>
      <c r="H170" s="199">
        <f t="shared" si="19"/>
        <v>21</v>
      </c>
      <c r="I170" s="186">
        <v>21</v>
      </c>
      <c r="J170" s="186"/>
      <c r="K170" s="203"/>
      <c r="L170" s="200">
        <v>101</v>
      </c>
      <c r="M170" s="186">
        <v>14</v>
      </c>
      <c r="N170" s="337">
        <v>2706</v>
      </c>
      <c r="O170" s="337">
        <v>4606</v>
      </c>
      <c r="P170" s="314">
        <v>15.12</v>
      </c>
      <c r="Q170" s="176"/>
    </row>
    <row r="171" spans="1:17" ht="18" customHeight="1">
      <c r="A171" s="191" t="s">
        <v>899</v>
      </c>
      <c r="B171" s="199">
        <f t="shared" si="17"/>
        <v>1</v>
      </c>
      <c r="C171" s="186"/>
      <c r="D171" s="186"/>
      <c r="E171" s="186">
        <v>1</v>
      </c>
      <c r="F171" s="187">
        <v>1</v>
      </c>
      <c r="G171" s="186"/>
      <c r="H171" s="199">
        <f t="shared" si="19"/>
        <v>17</v>
      </c>
      <c r="I171" s="186">
        <v>17</v>
      </c>
      <c r="J171" s="186"/>
      <c r="K171" s="203"/>
      <c r="L171" s="200">
        <v>108</v>
      </c>
      <c r="M171" s="186">
        <v>2</v>
      </c>
      <c r="N171" s="337">
        <v>4508</v>
      </c>
      <c r="O171" s="337">
        <v>9939</v>
      </c>
      <c r="P171" s="314">
        <v>5.07</v>
      </c>
      <c r="Q171" s="176"/>
    </row>
    <row r="172" spans="1:17" ht="18" customHeight="1">
      <c r="A172" s="191" t="s">
        <v>541</v>
      </c>
      <c r="B172" s="199">
        <f t="shared" si="17"/>
        <v>1</v>
      </c>
      <c r="C172" s="186"/>
      <c r="D172" s="186"/>
      <c r="E172" s="186">
        <v>1</v>
      </c>
      <c r="F172" s="187">
        <v>9</v>
      </c>
      <c r="G172" s="186"/>
      <c r="H172" s="199">
        <f t="shared" si="19"/>
        <v>17</v>
      </c>
      <c r="I172" s="186">
        <v>17</v>
      </c>
      <c r="J172" s="186"/>
      <c r="K172" s="203"/>
      <c r="L172" s="200">
        <v>82</v>
      </c>
      <c r="M172" s="186">
        <v>22</v>
      </c>
      <c r="N172" s="337">
        <v>2377</v>
      </c>
      <c r="O172" s="337">
        <v>4038</v>
      </c>
      <c r="P172" s="314">
        <v>27.25</v>
      </c>
      <c r="Q172" s="176"/>
    </row>
    <row r="173" spans="1:17" s="53" customFormat="1" ht="18" customHeight="1">
      <c r="A173" s="190" t="s">
        <v>998</v>
      </c>
      <c r="B173" s="199">
        <f>SUM(B174:B197)</f>
        <v>24</v>
      </c>
      <c r="C173" s="199">
        <f t="shared" ref="C173:O173" si="20">SUM(C174:C197)</f>
        <v>1</v>
      </c>
      <c r="D173" s="199">
        <f t="shared" si="20"/>
        <v>17</v>
      </c>
      <c r="E173" s="199">
        <f t="shared" si="20"/>
        <v>6</v>
      </c>
      <c r="F173" s="214">
        <f t="shared" si="20"/>
        <v>36</v>
      </c>
      <c r="G173" s="199">
        <f t="shared" si="20"/>
        <v>4</v>
      </c>
      <c r="H173" s="199">
        <f t="shared" si="20"/>
        <v>514</v>
      </c>
      <c r="I173" s="199">
        <f t="shared" si="20"/>
        <v>149</v>
      </c>
      <c r="J173" s="199">
        <f t="shared" si="20"/>
        <v>365</v>
      </c>
      <c r="K173" s="214">
        <f t="shared" si="20"/>
        <v>200</v>
      </c>
      <c r="L173" s="201">
        <f t="shared" si="20"/>
        <v>2200</v>
      </c>
      <c r="M173" s="199">
        <f t="shared" si="20"/>
        <v>1004</v>
      </c>
      <c r="N173" s="199">
        <f t="shared" si="20"/>
        <v>49315</v>
      </c>
      <c r="O173" s="199">
        <f t="shared" si="20"/>
        <v>94823</v>
      </c>
      <c r="P173" s="177">
        <f>SUM(P174:P197)</f>
        <v>1254.6844172599999</v>
      </c>
      <c r="Q173" s="182"/>
    </row>
    <row r="174" spans="1:17" ht="18" customHeight="1">
      <c r="A174" s="191" t="s">
        <v>999</v>
      </c>
      <c r="B174" s="199">
        <f>SUM(C174:E174)</f>
        <v>1</v>
      </c>
      <c r="C174" s="186">
        <v>1</v>
      </c>
      <c r="D174" s="186"/>
      <c r="E174" s="186"/>
      <c r="F174" s="187"/>
      <c r="G174" s="186"/>
      <c r="H174" s="199">
        <f>SUM(I174:J174)</f>
        <v>33</v>
      </c>
      <c r="I174" s="186"/>
      <c r="J174" s="186">
        <v>33</v>
      </c>
      <c r="K174" s="187">
        <v>15</v>
      </c>
      <c r="L174" s="200">
        <v>144</v>
      </c>
      <c r="M174" s="186">
        <v>68</v>
      </c>
      <c r="N174" s="308">
        <v>3414</v>
      </c>
      <c r="O174" s="308">
        <v>6201</v>
      </c>
      <c r="P174" s="309">
        <v>43.39</v>
      </c>
      <c r="Q174" s="176"/>
    </row>
    <row r="175" spans="1:17" ht="18" customHeight="1">
      <c r="A175" s="191" t="s">
        <v>1000</v>
      </c>
      <c r="B175" s="199">
        <f t="shared" ref="B175:B197" si="21">SUM(C175:E175)</f>
        <v>1</v>
      </c>
      <c r="C175" s="186"/>
      <c r="D175" s="186">
        <v>1</v>
      </c>
      <c r="E175" s="186"/>
      <c r="F175" s="187"/>
      <c r="G175" s="186"/>
      <c r="H175" s="199">
        <f t="shared" ref="H175:H197" si="22">SUM(I175:J175)</f>
        <v>25</v>
      </c>
      <c r="I175" s="186"/>
      <c r="J175" s="186">
        <v>25</v>
      </c>
      <c r="K175" s="187">
        <v>15</v>
      </c>
      <c r="L175" s="200">
        <v>106</v>
      </c>
      <c r="M175" s="186">
        <v>36</v>
      </c>
      <c r="N175" s="308">
        <v>2093</v>
      </c>
      <c r="O175" s="308">
        <v>3774</v>
      </c>
      <c r="P175" s="309">
        <v>57.35</v>
      </c>
      <c r="Q175" s="176"/>
    </row>
    <row r="176" spans="1:17" ht="18" customHeight="1">
      <c r="A176" s="191" t="s">
        <v>1001</v>
      </c>
      <c r="B176" s="199">
        <f t="shared" si="21"/>
        <v>1</v>
      </c>
      <c r="C176" s="186"/>
      <c r="D176" s="186">
        <v>1</v>
      </c>
      <c r="E176" s="186"/>
      <c r="F176" s="187"/>
      <c r="G176" s="186"/>
      <c r="H176" s="199">
        <f t="shared" si="22"/>
        <v>13</v>
      </c>
      <c r="I176" s="186"/>
      <c r="J176" s="186">
        <v>13</v>
      </c>
      <c r="K176" s="187">
        <v>7</v>
      </c>
      <c r="L176" s="200">
        <v>40</v>
      </c>
      <c r="M176" s="186">
        <v>28</v>
      </c>
      <c r="N176" s="308">
        <v>771</v>
      </c>
      <c r="O176" s="308">
        <v>1324</v>
      </c>
      <c r="P176" s="309">
        <v>51.64</v>
      </c>
      <c r="Q176" s="176"/>
    </row>
    <row r="177" spans="1:17" ht="18" customHeight="1">
      <c r="A177" s="191" t="s">
        <v>1002</v>
      </c>
      <c r="B177" s="199">
        <f t="shared" si="21"/>
        <v>1</v>
      </c>
      <c r="C177" s="186"/>
      <c r="D177" s="186">
        <v>1</v>
      </c>
      <c r="E177" s="186"/>
      <c r="F177" s="187"/>
      <c r="G177" s="186">
        <v>1</v>
      </c>
      <c r="H177" s="199">
        <f t="shared" si="22"/>
        <v>25</v>
      </c>
      <c r="I177" s="186"/>
      <c r="J177" s="186">
        <v>25</v>
      </c>
      <c r="K177" s="187">
        <v>17</v>
      </c>
      <c r="L177" s="200">
        <v>141</v>
      </c>
      <c r="M177" s="186">
        <v>87</v>
      </c>
      <c r="N177" s="308">
        <v>2214</v>
      </c>
      <c r="O177" s="308">
        <v>3878</v>
      </c>
      <c r="P177" s="309">
        <v>91.14</v>
      </c>
      <c r="Q177" s="176"/>
    </row>
    <row r="178" spans="1:17" ht="18" customHeight="1">
      <c r="A178" s="191" t="s">
        <v>1003</v>
      </c>
      <c r="B178" s="199">
        <f t="shared" si="21"/>
        <v>1</v>
      </c>
      <c r="C178" s="186"/>
      <c r="D178" s="186">
        <v>1</v>
      </c>
      <c r="E178" s="186"/>
      <c r="F178" s="187"/>
      <c r="G178" s="186"/>
      <c r="H178" s="199">
        <f t="shared" si="22"/>
        <v>18</v>
      </c>
      <c r="I178" s="186"/>
      <c r="J178" s="186">
        <v>18</v>
      </c>
      <c r="K178" s="187">
        <v>12</v>
      </c>
      <c r="L178" s="200">
        <v>80</v>
      </c>
      <c r="M178" s="186">
        <v>43</v>
      </c>
      <c r="N178" s="310">
        <v>1399</v>
      </c>
      <c r="O178" s="310">
        <v>2530</v>
      </c>
      <c r="P178" s="309">
        <v>39.6</v>
      </c>
      <c r="Q178" s="176"/>
    </row>
    <row r="179" spans="1:17" ht="18" customHeight="1">
      <c r="A179" s="191" t="s">
        <v>1004</v>
      </c>
      <c r="B179" s="199">
        <f t="shared" si="21"/>
        <v>1</v>
      </c>
      <c r="C179" s="186"/>
      <c r="D179" s="186">
        <v>1</v>
      </c>
      <c r="E179" s="186"/>
      <c r="F179" s="187"/>
      <c r="G179" s="186"/>
      <c r="H179" s="199">
        <f t="shared" si="22"/>
        <v>38</v>
      </c>
      <c r="I179" s="186"/>
      <c r="J179" s="186">
        <v>38</v>
      </c>
      <c r="K179" s="187">
        <v>19</v>
      </c>
      <c r="L179" s="200">
        <v>127</v>
      </c>
      <c r="M179" s="186">
        <v>74</v>
      </c>
      <c r="N179" s="310">
        <v>2149</v>
      </c>
      <c r="O179" s="310">
        <v>3869</v>
      </c>
      <c r="P179" s="309">
        <v>89.2</v>
      </c>
      <c r="Q179" s="176"/>
    </row>
    <row r="180" spans="1:17" ht="18" customHeight="1">
      <c r="A180" s="191" t="s">
        <v>1005</v>
      </c>
      <c r="B180" s="199">
        <f t="shared" si="21"/>
        <v>1</v>
      </c>
      <c r="C180" s="186"/>
      <c r="D180" s="186">
        <v>1</v>
      </c>
      <c r="E180" s="186"/>
      <c r="F180" s="187"/>
      <c r="G180" s="186"/>
      <c r="H180" s="199">
        <f t="shared" si="22"/>
        <v>16</v>
      </c>
      <c r="I180" s="186"/>
      <c r="J180" s="186">
        <v>16</v>
      </c>
      <c r="K180" s="187">
        <v>8</v>
      </c>
      <c r="L180" s="200">
        <v>55</v>
      </c>
      <c r="M180" s="186">
        <v>36</v>
      </c>
      <c r="N180" s="310">
        <v>879</v>
      </c>
      <c r="O180" s="310">
        <v>1601</v>
      </c>
      <c r="P180" s="309">
        <v>33.21</v>
      </c>
      <c r="Q180" s="176"/>
    </row>
    <row r="181" spans="1:17" ht="18" customHeight="1">
      <c r="A181" s="191" t="s">
        <v>1006</v>
      </c>
      <c r="B181" s="199">
        <f t="shared" si="21"/>
        <v>1</v>
      </c>
      <c r="C181" s="186"/>
      <c r="D181" s="186">
        <v>1</v>
      </c>
      <c r="E181" s="186"/>
      <c r="F181" s="187"/>
      <c r="G181" s="186"/>
      <c r="H181" s="199">
        <f t="shared" si="22"/>
        <v>16</v>
      </c>
      <c r="I181" s="186"/>
      <c r="J181" s="186">
        <v>16</v>
      </c>
      <c r="K181" s="187">
        <v>9</v>
      </c>
      <c r="L181" s="200">
        <v>73</v>
      </c>
      <c r="M181" s="186">
        <v>38</v>
      </c>
      <c r="N181" s="310">
        <v>1071</v>
      </c>
      <c r="O181" s="310">
        <v>1885</v>
      </c>
      <c r="P181" s="309">
        <v>80.709999999999994</v>
      </c>
      <c r="Q181" s="176"/>
    </row>
    <row r="182" spans="1:17" ht="18" customHeight="1">
      <c r="A182" s="191" t="s">
        <v>1007</v>
      </c>
      <c r="B182" s="199">
        <f t="shared" si="21"/>
        <v>1</v>
      </c>
      <c r="C182" s="186"/>
      <c r="D182" s="186">
        <v>1</v>
      </c>
      <c r="E182" s="186"/>
      <c r="F182" s="187"/>
      <c r="G182" s="186"/>
      <c r="H182" s="199">
        <f t="shared" si="22"/>
        <v>19</v>
      </c>
      <c r="I182" s="186"/>
      <c r="J182" s="186">
        <v>19</v>
      </c>
      <c r="K182" s="187">
        <v>10</v>
      </c>
      <c r="L182" s="200">
        <v>66</v>
      </c>
      <c r="M182" s="186">
        <v>41</v>
      </c>
      <c r="N182" s="310">
        <v>1370</v>
      </c>
      <c r="O182" s="310">
        <v>2553</v>
      </c>
      <c r="P182" s="309">
        <v>70.52</v>
      </c>
      <c r="Q182" s="176"/>
    </row>
    <row r="183" spans="1:17" ht="18" customHeight="1">
      <c r="A183" s="191" t="s">
        <v>1008</v>
      </c>
      <c r="B183" s="199">
        <f t="shared" si="21"/>
        <v>1</v>
      </c>
      <c r="C183" s="186"/>
      <c r="D183" s="186">
        <v>1</v>
      </c>
      <c r="E183" s="186"/>
      <c r="F183" s="187"/>
      <c r="G183" s="186">
        <v>1</v>
      </c>
      <c r="H183" s="199">
        <f t="shared" si="22"/>
        <v>24</v>
      </c>
      <c r="I183" s="186"/>
      <c r="J183" s="186">
        <v>24</v>
      </c>
      <c r="K183" s="187">
        <v>12</v>
      </c>
      <c r="L183" s="200">
        <v>63</v>
      </c>
      <c r="M183" s="186">
        <v>49</v>
      </c>
      <c r="N183" s="308">
        <v>1394</v>
      </c>
      <c r="O183" s="308">
        <v>2416</v>
      </c>
      <c r="P183" s="309">
        <v>84.96</v>
      </c>
      <c r="Q183" s="176"/>
    </row>
    <row r="184" spans="1:17" ht="18" customHeight="1">
      <c r="A184" s="191" t="s">
        <v>1009</v>
      </c>
      <c r="B184" s="199">
        <f t="shared" si="21"/>
        <v>1</v>
      </c>
      <c r="C184" s="186"/>
      <c r="D184" s="186">
        <v>1</v>
      </c>
      <c r="E184" s="186"/>
      <c r="F184" s="187"/>
      <c r="G184" s="186"/>
      <c r="H184" s="199">
        <f t="shared" si="22"/>
        <v>16</v>
      </c>
      <c r="I184" s="186"/>
      <c r="J184" s="186">
        <v>16</v>
      </c>
      <c r="K184" s="187">
        <v>9</v>
      </c>
      <c r="L184" s="200">
        <v>58</v>
      </c>
      <c r="M184" s="186">
        <v>48</v>
      </c>
      <c r="N184" s="310">
        <v>1072</v>
      </c>
      <c r="O184" s="310">
        <v>1901</v>
      </c>
      <c r="P184" s="309">
        <v>56.15</v>
      </c>
      <c r="Q184" s="176"/>
    </row>
    <row r="185" spans="1:17" ht="18" customHeight="1">
      <c r="A185" s="191" t="s">
        <v>1010</v>
      </c>
      <c r="B185" s="199">
        <f t="shared" si="21"/>
        <v>1</v>
      </c>
      <c r="C185" s="186"/>
      <c r="D185" s="186">
        <v>1</v>
      </c>
      <c r="E185" s="186"/>
      <c r="F185" s="187"/>
      <c r="G185" s="186"/>
      <c r="H185" s="199">
        <f>SUM(I185:J185)</f>
        <v>20</v>
      </c>
      <c r="I185" s="186"/>
      <c r="J185" s="186">
        <v>20</v>
      </c>
      <c r="K185" s="187">
        <v>11</v>
      </c>
      <c r="L185" s="200">
        <v>75</v>
      </c>
      <c r="M185" s="186">
        <v>52</v>
      </c>
      <c r="N185" s="310">
        <v>1510</v>
      </c>
      <c r="O185" s="310">
        <v>2858</v>
      </c>
      <c r="P185" s="309">
        <v>59.57</v>
      </c>
      <c r="Q185" s="176"/>
    </row>
    <row r="186" spans="1:17" ht="18" customHeight="1">
      <c r="A186" s="191" t="s">
        <v>1011</v>
      </c>
      <c r="B186" s="199">
        <f t="shared" si="21"/>
        <v>1</v>
      </c>
      <c r="C186" s="186"/>
      <c r="D186" s="186">
        <v>1</v>
      </c>
      <c r="E186" s="186"/>
      <c r="F186" s="187"/>
      <c r="G186" s="186">
        <v>1</v>
      </c>
      <c r="H186" s="199">
        <f t="shared" si="22"/>
        <v>12</v>
      </c>
      <c r="I186" s="186"/>
      <c r="J186" s="186">
        <v>12</v>
      </c>
      <c r="K186" s="187">
        <v>6</v>
      </c>
      <c r="L186" s="200">
        <v>52</v>
      </c>
      <c r="M186" s="186">
        <v>35</v>
      </c>
      <c r="N186" s="308">
        <v>864</v>
      </c>
      <c r="O186" s="308">
        <v>1490</v>
      </c>
      <c r="P186" s="309">
        <v>99.4</v>
      </c>
      <c r="Q186" s="176"/>
    </row>
    <row r="187" spans="1:17" ht="18" customHeight="1">
      <c r="A187" s="191" t="s">
        <v>1012</v>
      </c>
      <c r="B187" s="199">
        <f t="shared" si="21"/>
        <v>1</v>
      </c>
      <c r="C187" s="186"/>
      <c r="D187" s="186">
        <v>1</v>
      </c>
      <c r="E187" s="186"/>
      <c r="F187" s="187"/>
      <c r="G187" s="186"/>
      <c r="H187" s="199">
        <f t="shared" si="22"/>
        <v>19</v>
      </c>
      <c r="I187" s="186"/>
      <c r="J187" s="186">
        <v>19</v>
      </c>
      <c r="K187" s="187">
        <v>12</v>
      </c>
      <c r="L187" s="200">
        <v>77</v>
      </c>
      <c r="M187" s="186">
        <v>55</v>
      </c>
      <c r="N187" s="310">
        <v>1482</v>
      </c>
      <c r="O187" s="310">
        <v>2591</v>
      </c>
      <c r="P187" s="309">
        <v>88.1</v>
      </c>
      <c r="Q187" s="176"/>
    </row>
    <row r="188" spans="1:17" ht="18" customHeight="1">
      <c r="A188" s="191" t="s">
        <v>1013</v>
      </c>
      <c r="B188" s="199">
        <f t="shared" si="21"/>
        <v>1</v>
      </c>
      <c r="C188" s="186"/>
      <c r="D188" s="186">
        <v>1</v>
      </c>
      <c r="E188" s="186"/>
      <c r="F188" s="187"/>
      <c r="G188" s="186">
        <v>1</v>
      </c>
      <c r="H188" s="199">
        <f t="shared" si="22"/>
        <v>20</v>
      </c>
      <c r="I188" s="186"/>
      <c r="J188" s="186">
        <v>20</v>
      </c>
      <c r="K188" s="187">
        <v>10</v>
      </c>
      <c r="L188" s="200">
        <v>72</v>
      </c>
      <c r="M188" s="186">
        <v>48</v>
      </c>
      <c r="N188" s="308">
        <v>897</v>
      </c>
      <c r="O188" s="308">
        <v>1517</v>
      </c>
      <c r="P188" s="309">
        <v>53.94</v>
      </c>
      <c r="Q188" s="176"/>
    </row>
    <row r="189" spans="1:17" ht="18" customHeight="1">
      <c r="A189" s="191" t="s">
        <v>1014</v>
      </c>
      <c r="B189" s="199">
        <f t="shared" si="21"/>
        <v>1</v>
      </c>
      <c r="C189" s="186"/>
      <c r="D189" s="186">
        <v>1</v>
      </c>
      <c r="E189" s="186"/>
      <c r="F189" s="187"/>
      <c r="G189" s="186"/>
      <c r="H189" s="199">
        <f t="shared" si="22"/>
        <v>20</v>
      </c>
      <c r="I189" s="186"/>
      <c r="J189" s="186">
        <v>20</v>
      </c>
      <c r="K189" s="187">
        <v>11</v>
      </c>
      <c r="L189" s="200">
        <v>71</v>
      </c>
      <c r="M189" s="186">
        <v>47</v>
      </c>
      <c r="N189" s="310">
        <v>1226</v>
      </c>
      <c r="O189" s="310">
        <v>2143</v>
      </c>
      <c r="P189" s="309">
        <v>39.520000000000003</v>
      </c>
      <c r="Q189" s="176"/>
    </row>
    <row r="190" spans="1:17" ht="18" customHeight="1">
      <c r="A190" s="191" t="s">
        <v>1015</v>
      </c>
      <c r="B190" s="199">
        <f t="shared" si="21"/>
        <v>1</v>
      </c>
      <c r="C190" s="186"/>
      <c r="D190" s="186">
        <v>1</v>
      </c>
      <c r="E190" s="186"/>
      <c r="F190" s="187"/>
      <c r="G190" s="186"/>
      <c r="H190" s="199">
        <f t="shared" si="22"/>
        <v>22</v>
      </c>
      <c r="I190" s="186"/>
      <c r="J190" s="186">
        <v>22</v>
      </c>
      <c r="K190" s="187">
        <v>12</v>
      </c>
      <c r="L190" s="200">
        <v>57</v>
      </c>
      <c r="M190" s="186">
        <v>43</v>
      </c>
      <c r="N190" s="310">
        <v>1143</v>
      </c>
      <c r="O190" s="310">
        <v>1967</v>
      </c>
      <c r="P190" s="309">
        <v>52.37</v>
      </c>
      <c r="Q190" s="176"/>
    </row>
    <row r="191" spans="1:17" ht="18" customHeight="1">
      <c r="A191" s="191" t="s">
        <v>1016</v>
      </c>
      <c r="B191" s="199">
        <f t="shared" si="21"/>
        <v>1</v>
      </c>
      <c r="C191" s="186"/>
      <c r="D191" s="186">
        <v>1</v>
      </c>
      <c r="E191" s="186"/>
      <c r="F191" s="187"/>
      <c r="G191" s="186"/>
      <c r="H191" s="199">
        <f t="shared" si="22"/>
        <v>9</v>
      </c>
      <c r="I191" s="186"/>
      <c r="J191" s="186">
        <v>9</v>
      </c>
      <c r="K191" s="187">
        <v>5</v>
      </c>
      <c r="L191" s="200">
        <v>35</v>
      </c>
      <c r="M191" s="186">
        <v>27</v>
      </c>
      <c r="N191" s="310">
        <v>471</v>
      </c>
      <c r="O191" s="310">
        <v>777</v>
      </c>
      <c r="P191" s="309">
        <v>54.4</v>
      </c>
      <c r="Q191" s="176"/>
    </row>
    <row r="192" spans="1:17" ht="18" customHeight="1">
      <c r="A192" s="191" t="s">
        <v>1017</v>
      </c>
      <c r="B192" s="199">
        <f t="shared" si="21"/>
        <v>1</v>
      </c>
      <c r="C192" s="186"/>
      <c r="D192" s="186"/>
      <c r="E192" s="186">
        <v>1</v>
      </c>
      <c r="F192" s="187">
        <v>5</v>
      </c>
      <c r="G192" s="186"/>
      <c r="H192" s="199">
        <f t="shared" si="22"/>
        <v>31</v>
      </c>
      <c r="I192" s="186">
        <v>31</v>
      </c>
      <c r="J192" s="186"/>
      <c r="K192" s="187"/>
      <c r="L192" s="200">
        <v>181</v>
      </c>
      <c r="M192" s="186">
        <v>35</v>
      </c>
      <c r="N192" s="310">
        <v>5364</v>
      </c>
      <c r="O192" s="310">
        <v>11484</v>
      </c>
      <c r="P192" s="309">
        <v>27.78</v>
      </c>
      <c r="Q192" s="176"/>
    </row>
    <row r="193" spans="1:17" ht="18" customHeight="1">
      <c r="A193" s="191" t="s">
        <v>1018</v>
      </c>
      <c r="B193" s="199">
        <f t="shared" si="21"/>
        <v>1</v>
      </c>
      <c r="C193" s="186"/>
      <c r="D193" s="186"/>
      <c r="E193" s="186">
        <v>1</v>
      </c>
      <c r="F193" s="187">
        <v>6</v>
      </c>
      <c r="G193" s="186"/>
      <c r="H193" s="199">
        <f t="shared" si="22"/>
        <v>27</v>
      </c>
      <c r="I193" s="186">
        <v>27</v>
      </c>
      <c r="J193" s="186"/>
      <c r="K193" s="187"/>
      <c r="L193" s="200">
        <v>137</v>
      </c>
      <c r="M193" s="186">
        <v>22</v>
      </c>
      <c r="N193" s="310">
        <v>4524</v>
      </c>
      <c r="O193" s="310">
        <v>9345</v>
      </c>
      <c r="P193" s="309">
        <v>14.434443760000001</v>
      </c>
      <c r="Q193" s="176"/>
    </row>
    <row r="194" spans="1:17" ht="18" customHeight="1">
      <c r="A194" s="194" t="s">
        <v>1019</v>
      </c>
      <c r="B194" s="199">
        <f t="shared" si="21"/>
        <v>1</v>
      </c>
      <c r="C194" s="200"/>
      <c r="D194" s="200"/>
      <c r="E194" s="200">
        <v>1</v>
      </c>
      <c r="F194" s="205">
        <v>5</v>
      </c>
      <c r="G194" s="200"/>
      <c r="H194" s="199">
        <f t="shared" si="22"/>
        <v>24</v>
      </c>
      <c r="I194" s="200">
        <v>24</v>
      </c>
      <c r="J194" s="200"/>
      <c r="K194" s="205"/>
      <c r="L194" s="200">
        <v>134</v>
      </c>
      <c r="M194" s="200">
        <v>16</v>
      </c>
      <c r="N194" s="311">
        <v>4365</v>
      </c>
      <c r="O194" s="311">
        <v>8934</v>
      </c>
      <c r="P194" s="309">
        <v>11.7534507</v>
      </c>
      <c r="Q194" s="176"/>
    </row>
    <row r="195" spans="1:17" ht="18" customHeight="1">
      <c r="A195" s="191" t="s">
        <v>1020</v>
      </c>
      <c r="B195" s="199">
        <f t="shared" si="21"/>
        <v>1</v>
      </c>
      <c r="C195" s="186"/>
      <c r="D195" s="186"/>
      <c r="E195" s="186">
        <v>1</v>
      </c>
      <c r="F195" s="187">
        <v>9</v>
      </c>
      <c r="G195" s="186"/>
      <c r="H195" s="199">
        <f t="shared" si="22"/>
        <v>28</v>
      </c>
      <c r="I195" s="186">
        <v>28</v>
      </c>
      <c r="J195" s="186"/>
      <c r="K195" s="187"/>
      <c r="L195" s="200">
        <v>153</v>
      </c>
      <c r="M195" s="186">
        <v>26</v>
      </c>
      <c r="N195" s="310">
        <v>3791</v>
      </c>
      <c r="O195" s="310">
        <v>7716</v>
      </c>
      <c r="P195" s="309">
        <v>18.140662200000001</v>
      </c>
      <c r="Q195" s="176"/>
    </row>
    <row r="196" spans="1:17" ht="18" customHeight="1">
      <c r="A196" s="191" t="s">
        <v>1021</v>
      </c>
      <c r="B196" s="199">
        <f t="shared" si="21"/>
        <v>1</v>
      </c>
      <c r="C196" s="186"/>
      <c r="D196" s="186"/>
      <c r="E196" s="186">
        <v>1</v>
      </c>
      <c r="F196" s="187">
        <v>5</v>
      </c>
      <c r="G196" s="186"/>
      <c r="H196" s="199">
        <f t="shared" si="22"/>
        <v>16</v>
      </c>
      <c r="I196" s="186">
        <v>16</v>
      </c>
      <c r="J196" s="186"/>
      <c r="K196" s="187"/>
      <c r="L196" s="200">
        <v>79</v>
      </c>
      <c r="M196" s="186">
        <v>19</v>
      </c>
      <c r="N196" s="310">
        <v>1719</v>
      </c>
      <c r="O196" s="310">
        <v>3408</v>
      </c>
      <c r="P196" s="309">
        <v>11.798522200000001</v>
      </c>
      <c r="Q196" s="176"/>
    </row>
    <row r="197" spans="1:17" ht="18" customHeight="1">
      <c r="A197" s="191" t="s">
        <v>1022</v>
      </c>
      <c r="B197" s="199">
        <f t="shared" si="21"/>
        <v>1</v>
      </c>
      <c r="C197" s="186"/>
      <c r="D197" s="186"/>
      <c r="E197" s="186">
        <v>1</v>
      </c>
      <c r="F197" s="187">
        <v>6</v>
      </c>
      <c r="G197" s="186"/>
      <c r="H197" s="199">
        <f t="shared" si="22"/>
        <v>23</v>
      </c>
      <c r="I197" s="186">
        <v>23</v>
      </c>
      <c r="J197" s="186"/>
      <c r="K197" s="187"/>
      <c r="L197" s="200">
        <v>124</v>
      </c>
      <c r="M197" s="186">
        <v>31</v>
      </c>
      <c r="N197" s="310">
        <v>4133</v>
      </c>
      <c r="O197" s="310">
        <v>8661</v>
      </c>
      <c r="P197" s="309">
        <v>25.6073384</v>
      </c>
      <c r="Q197" s="176"/>
    </row>
    <row r="198" spans="1:17" s="53" customFormat="1" ht="18" customHeight="1">
      <c r="A198" s="190" t="s">
        <v>996</v>
      </c>
      <c r="B198" s="199">
        <f t="shared" ref="B198:B212" si="23">SUM(C198:E198)</f>
        <v>14</v>
      </c>
      <c r="C198" s="199">
        <f t="shared" ref="C198:M198" si="24">SUM(C199:C212)</f>
        <v>2</v>
      </c>
      <c r="D198" s="199">
        <f t="shared" si="24"/>
        <v>7</v>
      </c>
      <c r="E198" s="199">
        <f t="shared" si="24"/>
        <v>5</v>
      </c>
      <c r="F198" s="214">
        <f t="shared" si="24"/>
        <v>11</v>
      </c>
      <c r="G198" s="199">
        <f t="shared" si="24"/>
        <v>2</v>
      </c>
      <c r="H198" s="199">
        <f t="shared" ref="H198:H211" si="25">SUM(I198:J198)</f>
        <v>335</v>
      </c>
      <c r="I198" s="199">
        <f t="shared" si="24"/>
        <v>117</v>
      </c>
      <c r="J198" s="199">
        <f>SUM(J199:J212)</f>
        <v>218</v>
      </c>
      <c r="K198" s="214">
        <f t="shared" si="24"/>
        <v>119</v>
      </c>
      <c r="L198" s="201">
        <f t="shared" si="24"/>
        <v>1640</v>
      </c>
      <c r="M198" s="199">
        <f t="shared" si="24"/>
        <v>523</v>
      </c>
      <c r="N198" s="199">
        <f>SUM(N199:N212)</f>
        <v>37056</v>
      </c>
      <c r="O198" s="199">
        <f>SUM(O199:O212)</f>
        <v>70373</v>
      </c>
      <c r="P198" s="177">
        <f>SUM(P199:P212)</f>
        <v>912.01999999999987</v>
      </c>
      <c r="Q198" s="182"/>
    </row>
    <row r="199" spans="1:17" ht="18" customHeight="1">
      <c r="A199" s="194" t="s">
        <v>544</v>
      </c>
      <c r="B199" s="199">
        <f t="shared" si="23"/>
        <v>1</v>
      </c>
      <c r="C199" s="200">
        <v>1</v>
      </c>
      <c r="D199" s="200"/>
      <c r="E199" s="200"/>
      <c r="F199" s="205"/>
      <c r="G199" s="200">
        <v>1</v>
      </c>
      <c r="H199" s="199">
        <f t="shared" si="25"/>
        <v>32</v>
      </c>
      <c r="I199" s="200"/>
      <c r="J199" s="200">
        <v>32</v>
      </c>
      <c r="K199" s="205">
        <v>18</v>
      </c>
      <c r="L199" s="200">
        <v>188</v>
      </c>
      <c r="M199" s="200">
        <v>49</v>
      </c>
      <c r="N199" s="312">
        <v>3799</v>
      </c>
      <c r="O199" s="313">
        <v>6869</v>
      </c>
      <c r="P199" s="314">
        <v>156.75</v>
      </c>
      <c r="Q199" s="176"/>
    </row>
    <row r="200" spans="1:17" ht="18" customHeight="1">
      <c r="A200" s="194" t="s">
        <v>546</v>
      </c>
      <c r="B200" s="199">
        <f t="shared" si="23"/>
        <v>1</v>
      </c>
      <c r="C200" s="200">
        <v>1</v>
      </c>
      <c r="D200" s="200"/>
      <c r="E200" s="200"/>
      <c r="F200" s="205"/>
      <c r="G200" s="200">
        <v>1</v>
      </c>
      <c r="H200" s="199">
        <f t="shared" si="25"/>
        <v>30</v>
      </c>
      <c r="I200" s="200"/>
      <c r="J200" s="200">
        <v>30</v>
      </c>
      <c r="K200" s="205">
        <v>14</v>
      </c>
      <c r="L200" s="200">
        <v>136</v>
      </c>
      <c r="M200" s="200">
        <v>67</v>
      </c>
      <c r="N200" s="312">
        <v>2369</v>
      </c>
      <c r="O200" s="313">
        <v>4028</v>
      </c>
      <c r="P200" s="314">
        <v>152.38</v>
      </c>
      <c r="Q200" s="176"/>
    </row>
    <row r="201" spans="1:17" ht="18" customHeight="1">
      <c r="A201" s="194" t="s">
        <v>548</v>
      </c>
      <c r="B201" s="199">
        <f t="shared" si="23"/>
        <v>1</v>
      </c>
      <c r="C201" s="200"/>
      <c r="D201" s="200">
        <v>1</v>
      </c>
      <c r="E201" s="200"/>
      <c r="F201" s="205"/>
      <c r="G201" s="200"/>
      <c r="H201" s="199">
        <f t="shared" si="25"/>
        <v>22</v>
      </c>
      <c r="I201" s="200"/>
      <c r="J201" s="200">
        <v>22</v>
      </c>
      <c r="K201" s="205">
        <v>11</v>
      </c>
      <c r="L201" s="200">
        <v>102</v>
      </c>
      <c r="M201" s="200">
        <v>43</v>
      </c>
      <c r="N201" s="313">
        <v>1484</v>
      </c>
      <c r="O201" s="313">
        <v>2418</v>
      </c>
      <c r="P201" s="314">
        <v>38.590000000000003</v>
      </c>
      <c r="Q201" s="176"/>
    </row>
    <row r="202" spans="1:17" ht="18" customHeight="1">
      <c r="A202" s="194" t="s">
        <v>551</v>
      </c>
      <c r="B202" s="199">
        <f t="shared" si="23"/>
        <v>1</v>
      </c>
      <c r="C202" s="200"/>
      <c r="D202" s="200">
        <v>1</v>
      </c>
      <c r="E202" s="200"/>
      <c r="F202" s="205"/>
      <c r="G202" s="200"/>
      <c r="H202" s="199">
        <f t="shared" si="25"/>
        <v>30</v>
      </c>
      <c r="I202" s="200"/>
      <c r="J202" s="200">
        <v>30</v>
      </c>
      <c r="K202" s="205">
        <v>16</v>
      </c>
      <c r="L202" s="200">
        <v>106</v>
      </c>
      <c r="M202" s="200">
        <v>53</v>
      </c>
      <c r="N202" s="313">
        <v>1752</v>
      </c>
      <c r="O202" s="313">
        <v>3026</v>
      </c>
      <c r="P202" s="314">
        <v>32.67</v>
      </c>
      <c r="Q202" s="176"/>
    </row>
    <row r="203" spans="1:17" ht="18" customHeight="1">
      <c r="A203" s="194" t="s">
        <v>554</v>
      </c>
      <c r="B203" s="199">
        <f t="shared" si="23"/>
        <v>1</v>
      </c>
      <c r="C203" s="200"/>
      <c r="D203" s="200">
        <v>1</v>
      </c>
      <c r="E203" s="200"/>
      <c r="F203" s="205"/>
      <c r="G203" s="200"/>
      <c r="H203" s="199">
        <f t="shared" si="25"/>
        <v>17</v>
      </c>
      <c r="I203" s="200"/>
      <c r="J203" s="200">
        <v>17</v>
      </c>
      <c r="K203" s="205">
        <v>11</v>
      </c>
      <c r="L203" s="200">
        <v>98</v>
      </c>
      <c r="M203" s="200">
        <v>34</v>
      </c>
      <c r="N203" s="313">
        <v>1503</v>
      </c>
      <c r="O203" s="313">
        <v>2432</v>
      </c>
      <c r="P203" s="314">
        <v>53.29</v>
      </c>
      <c r="Q203" s="176"/>
    </row>
    <row r="204" spans="1:17" ht="18" customHeight="1">
      <c r="A204" s="194" t="s">
        <v>557</v>
      </c>
      <c r="B204" s="199">
        <f t="shared" si="23"/>
        <v>1</v>
      </c>
      <c r="C204" s="200"/>
      <c r="D204" s="200">
        <v>1</v>
      </c>
      <c r="E204" s="200"/>
      <c r="F204" s="205"/>
      <c r="G204" s="200"/>
      <c r="H204" s="199">
        <f t="shared" si="25"/>
        <v>25</v>
      </c>
      <c r="I204" s="200"/>
      <c r="J204" s="200">
        <v>25</v>
      </c>
      <c r="K204" s="205">
        <v>21</v>
      </c>
      <c r="L204" s="200">
        <v>115</v>
      </c>
      <c r="M204" s="200">
        <v>64</v>
      </c>
      <c r="N204" s="313">
        <v>1601</v>
      </c>
      <c r="O204" s="313">
        <v>2693</v>
      </c>
      <c r="P204" s="314">
        <v>111.42</v>
      </c>
      <c r="Q204" s="176"/>
    </row>
    <row r="205" spans="1:17" ht="18" customHeight="1">
      <c r="A205" s="194" t="s">
        <v>560</v>
      </c>
      <c r="B205" s="199">
        <f t="shared" si="23"/>
        <v>1</v>
      </c>
      <c r="C205" s="200"/>
      <c r="D205" s="200">
        <v>1</v>
      </c>
      <c r="E205" s="200"/>
      <c r="F205" s="205"/>
      <c r="G205" s="200"/>
      <c r="H205" s="199">
        <f t="shared" si="25"/>
        <v>20</v>
      </c>
      <c r="I205" s="200"/>
      <c r="J205" s="200">
        <v>20</v>
      </c>
      <c r="K205" s="205">
        <v>9</v>
      </c>
      <c r="L205" s="200">
        <v>66</v>
      </c>
      <c r="M205" s="200">
        <v>61</v>
      </c>
      <c r="N205" s="313">
        <v>1188</v>
      </c>
      <c r="O205" s="313">
        <v>2028</v>
      </c>
      <c r="P205" s="315">
        <v>142.16</v>
      </c>
      <c r="Q205" s="176"/>
    </row>
    <row r="206" spans="1:17" ht="18" customHeight="1">
      <c r="A206" s="194" t="s">
        <v>563</v>
      </c>
      <c r="B206" s="199">
        <f t="shared" si="23"/>
        <v>1</v>
      </c>
      <c r="C206" s="200"/>
      <c r="D206" s="200">
        <v>1</v>
      </c>
      <c r="E206" s="200"/>
      <c r="F206" s="205"/>
      <c r="G206" s="200"/>
      <c r="H206" s="199">
        <f t="shared" si="25"/>
        <v>19</v>
      </c>
      <c r="I206" s="200"/>
      <c r="J206" s="200">
        <v>19</v>
      </c>
      <c r="K206" s="205">
        <v>8</v>
      </c>
      <c r="L206" s="200">
        <v>122</v>
      </c>
      <c r="M206" s="200">
        <v>36</v>
      </c>
      <c r="N206" s="313">
        <v>2120</v>
      </c>
      <c r="O206" s="313">
        <v>3503</v>
      </c>
      <c r="P206" s="314">
        <v>75.11</v>
      </c>
      <c r="Q206" s="176"/>
    </row>
    <row r="207" spans="1:17" ht="18" customHeight="1">
      <c r="A207" s="194" t="s">
        <v>564</v>
      </c>
      <c r="B207" s="199">
        <f t="shared" si="23"/>
        <v>1</v>
      </c>
      <c r="C207" s="200"/>
      <c r="D207" s="200">
        <v>1</v>
      </c>
      <c r="E207" s="200"/>
      <c r="F207" s="205"/>
      <c r="G207" s="200"/>
      <c r="H207" s="199">
        <f t="shared" si="25"/>
        <v>23</v>
      </c>
      <c r="I207" s="200"/>
      <c r="J207" s="200">
        <v>23</v>
      </c>
      <c r="K207" s="205">
        <v>11</v>
      </c>
      <c r="L207" s="200">
        <v>92</v>
      </c>
      <c r="M207" s="200">
        <v>59</v>
      </c>
      <c r="N207" s="313">
        <v>1586</v>
      </c>
      <c r="O207" s="313">
        <v>2560</v>
      </c>
      <c r="P207" s="315">
        <v>103.48</v>
      </c>
      <c r="Q207" s="176"/>
    </row>
    <row r="208" spans="1:17" ht="18" customHeight="1">
      <c r="A208" s="194" t="s">
        <v>567</v>
      </c>
      <c r="B208" s="199">
        <f t="shared" si="23"/>
        <v>1</v>
      </c>
      <c r="C208" s="200"/>
      <c r="D208" s="200"/>
      <c r="E208" s="200">
        <v>1</v>
      </c>
      <c r="F208" s="205">
        <v>1</v>
      </c>
      <c r="G208" s="200"/>
      <c r="H208" s="199">
        <f t="shared" si="25"/>
        <v>24</v>
      </c>
      <c r="I208" s="200">
        <v>24</v>
      </c>
      <c r="J208" s="200"/>
      <c r="K208" s="205"/>
      <c r="L208" s="200">
        <v>119</v>
      </c>
      <c r="M208" s="200">
        <v>4</v>
      </c>
      <c r="N208" s="313">
        <v>2793</v>
      </c>
      <c r="O208" s="313">
        <v>5630</v>
      </c>
      <c r="P208" s="314">
        <v>0.91</v>
      </c>
      <c r="Q208" s="176"/>
    </row>
    <row r="209" spans="1:25" ht="18" customHeight="1">
      <c r="A209" s="194" t="s">
        <v>124</v>
      </c>
      <c r="B209" s="199">
        <f t="shared" si="23"/>
        <v>1</v>
      </c>
      <c r="C209" s="200"/>
      <c r="D209" s="200"/>
      <c r="E209" s="200">
        <v>1</v>
      </c>
      <c r="F209" s="205">
        <v>2</v>
      </c>
      <c r="G209" s="200"/>
      <c r="H209" s="199">
        <f t="shared" si="25"/>
        <v>24</v>
      </c>
      <c r="I209" s="200">
        <v>24</v>
      </c>
      <c r="J209" s="200"/>
      <c r="K209" s="205"/>
      <c r="L209" s="200">
        <v>130</v>
      </c>
      <c r="M209" s="200">
        <v>11</v>
      </c>
      <c r="N209" s="313">
        <v>3599</v>
      </c>
      <c r="O209" s="313">
        <v>6924</v>
      </c>
      <c r="P209" s="314">
        <v>4.5599999999999996</v>
      </c>
      <c r="Q209" s="176"/>
    </row>
    <row r="210" spans="1:25" ht="18" customHeight="1">
      <c r="A210" s="194" t="s">
        <v>125</v>
      </c>
      <c r="B210" s="199">
        <f t="shared" si="23"/>
        <v>1</v>
      </c>
      <c r="C210" s="200"/>
      <c r="D210" s="200"/>
      <c r="E210" s="200">
        <v>1</v>
      </c>
      <c r="F210" s="205">
        <v>3</v>
      </c>
      <c r="G210" s="200"/>
      <c r="H210" s="199">
        <f t="shared" si="25"/>
        <v>24</v>
      </c>
      <c r="I210" s="200">
        <v>24</v>
      </c>
      <c r="J210" s="200"/>
      <c r="K210" s="205"/>
      <c r="L210" s="200">
        <v>134</v>
      </c>
      <c r="M210" s="200">
        <v>11</v>
      </c>
      <c r="N210" s="313">
        <v>4465</v>
      </c>
      <c r="O210" s="313">
        <v>9059</v>
      </c>
      <c r="P210" s="315">
        <v>9.01</v>
      </c>
      <c r="Q210" s="176"/>
    </row>
    <row r="211" spans="1:25" ht="18" customHeight="1">
      <c r="A211" s="194" t="s">
        <v>126</v>
      </c>
      <c r="B211" s="199">
        <f t="shared" si="23"/>
        <v>1</v>
      </c>
      <c r="C211" s="200"/>
      <c r="D211" s="200"/>
      <c r="E211" s="200">
        <v>1</v>
      </c>
      <c r="F211" s="205">
        <v>4</v>
      </c>
      <c r="G211" s="200"/>
      <c r="H211" s="199">
        <f t="shared" si="25"/>
        <v>14</v>
      </c>
      <c r="I211" s="200">
        <v>14</v>
      </c>
      <c r="J211" s="200"/>
      <c r="K211" s="205"/>
      <c r="L211" s="200">
        <v>75</v>
      </c>
      <c r="M211" s="200">
        <v>28</v>
      </c>
      <c r="N211" s="313">
        <v>1740</v>
      </c>
      <c r="O211" s="313">
        <v>3081</v>
      </c>
      <c r="P211" s="314">
        <v>29.64</v>
      </c>
      <c r="Q211" s="176"/>
    </row>
    <row r="212" spans="1:25" ht="18" customHeight="1">
      <c r="A212" s="194" t="s">
        <v>127</v>
      </c>
      <c r="B212" s="199">
        <f t="shared" si="23"/>
        <v>1</v>
      </c>
      <c r="C212" s="200"/>
      <c r="D212" s="200"/>
      <c r="E212" s="200">
        <v>1</v>
      </c>
      <c r="F212" s="205">
        <v>1</v>
      </c>
      <c r="G212" s="200"/>
      <c r="H212" s="199">
        <f>SUM(I212:J212)</f>
        <v>31</v>
      </c>
      <c r="I212" s="200">
        <v>31</v>
      </c>
      <c r="J212" s="200"/>
      <c r="K212" s="205"/>
      <c r="L212" s="200">
        <v>157</v>
      </c>
      <c r="M212" s="200">
        <v>3</v>
      </c>
      <c r="N212" s="313">
        <v>7057</v>
      </c>
      <c r="O212" s="313">
        <v>16122</v>
      </c>
      <c r="P212" s="314">
        <v>2.0499999999999998</v>
      </c>
      <c r="Q212" s="176"/>
    </row>
    <row r="213" spans="1:25" s="53" customFormat="1" ht="18" customHeight="1">
      <c r="A213" s="190" t="s">
        <v>110</v>
      </c>
      <c r="B213" s="199">
        <v>15</v>
      </c>
      <c r="C213" s="199">
        <v>3</v>
      </c>
      <c r="D213" s="199">
        <v>5</v>
      </c>
      <c r="E213" s="199">
        <v>7</v>
      </c>
      <c r="F213" s="214">
        <v>28</v>
      </c>
      <c r="G213" s="214">
        <v>0</v>
      </c>
      <c r="H213" s="199">
        <f>SUM(H214:H228)</f>
        <v>436</v>
      </c>
      <c r="I213" s="199">
        <f>SUM(I214:I228)</f>
        <v>194</v>
      </c>
      <c r="J213" s="199">
        <f>SUM(J214:J228)</f>
        <v>242</v>
      </c>
      <c r="K213" s="214">
        <v>137</v>
      </c>
      <c r="L213" s="201">
        <f>SUM(L214:L228)</f>
        <v>3205</v>
      </c>
      <c r="M213" s="199">
        <v>351</v>
      </c>
      <c r="N213" s="199">
        <f>SUM(N214:N228)</f>
        <v>127392</v>
      </c>
      <c r="O213" s="199">
        <f>SUM(O214:O228)</f>
        <v>267725</v>
      </c>
      <c r="P213" s="177">
        <f>SUM(P214:P228)</f>
        <v>411.84000000000003</v>
      </c>
      <c r="Q213" s="182"/>
      <c r="R213" s="235"/>
      <c r="S213" s="182"/>
      <c r="T213" s="182"/>
      <c r="U213" s="182"/>
      <c r="V213" s="182"/>
      <c r="W213" s="182"/>
      <c r="X213" s="182"/>
      <c r="Y213" s="182"/>
    </row>
    <row r="214" spans="1:25" ht="18" customHeight="1">
      <c r="A214" s="191" t="s">
        <v>573</v>
      </c>
      <c r="B214" s="199">
        <f t="shared" ref="B214:B228" si="26">SUM(C214:E214)</f>
        <v>1</v>
      </c>
      <c r="C214" s="186">
        <v>1</v>
      </c>
      <c r="D214" s="186"/>
      <c r="E214" s="186"/>
      <c r="F214" s="187"/>
      <c r="G214" s="186"/>
      <c r="H214" s="199">
        <f>SUM(I214:J214)</f>
        <v>42</v>
      </c>
      <c r="I214" s="206"/>
      <c r="J214" s="206">
        <v>42</v>
      </c>
      <c r="K214" s="206">
        <v>16</v>
      </c>
      <c r="L214" s="207">
        <v>374</v>
      </c>
      <c r="M214" s="206">
        <v>39</v>
      </c>
      <c r="N214" s="317">
        <v>14102</v>
      </c>
      <c r="O214" s="317">
        <v>29669</v>
      </c>
      <c r="P214" s="318">
        <v>48.66</v>
      </c>
      <c r="Q214" s="176"/>
      <c r="S214" s="176"/>
      <c r="T214" s="176"/>
      <c r="U214" s="176"/>
      <c r="V214" s="176"/>
      <c r="W214" s="176"/>
      <c r="X214" s="176"/>
      <c r="Y214" s="176"/>
    </row>
    <row r="215" spans="1:25" ht="18" customHeight="1">
      <c r="A215" s="191" t="s">
        <v>575</v>
      </c>
      <c r="B215" s="199">
        <f t="shared" si="26"/>
        <v>1</v>
      </c>
      <c r="C215" s="186">
        <v>1</v>
      </c>
      <c r="D215" s="186"/>
      <c r="E215" s="186"/>
      <c r="F215" s="187"/>
      <c r="G215" s="186"/>
      <c r="H215" s="199">
        <f t="shared" ref="H215:H228" si="27">SUM(I215:J215)</f>
        <v>54</v>
      </c>
      <c r="I215" s="206"/>
      <c r="J215" s="206">
        <v>54</v>
      </c>
      <c r="K215" s="206">
        <v>25</v>
      </c>
      <c r="L215" s="207">
        <v>406</v>
      </c>
      <c r="M215" s="206">
        <v>52</v>
      </c>
      <c r="N215" s="317">
        <v>17141</v>
      </c>
      <c r="O215" s="317">
        <v>34876</v>
      </c>
      <c r="P215" s="318">
        <v>46.17</v>
      </c>
      <c r="Q215" s="176"/>
    </row>
    <row r="216" spans="1:25" ht="18" customHeight="1">
      <c r="A216" s="191" t="s">
        <v>1133</v>
      </c>
      <c r="B216" s="199">
        <f t="shared" si="26"/>
        <v>1</v>
      </c>
      <c r="C216" s="186">
        <v>1</v>
      </c>
      <c r="D216" s="186"/>
      <c r="E216" s="186"/>
      <c r="F216" s="187"/>
      <c r="G216" s="186"/>
      <c r="H216" s="199">
        <f t="shared" si="27"/>
        <v>29</v>
      </c>
      <c r="I216" s="206"/>
      <c r="J216" s="206">
        <v>29</v>
      </c>
      <c r="K216" s="206">
        <v>16</v>
      </c>
      <c r="L216" s="207">
        <v>217</v>
      </c>
      <c r="M216" s="206">
        <v>25</v>
      </c>
      <c r="N216" s="317">
        <v>10709</v>
      </c>
      <c r="O216" s="317">
        <v>20852</v>
      </c>
      <c r="P216" s="318">
        <v>18.34</v>
      </c>
      <c r="Q216" s="176"/>
    </row>
    <row r="217" spans="1:25" ht="18" customHeight="1">
      <c r="A217" s="191" t="s">
        <v>577</v>
      </c>
      <c r="B217" s="199">
        <f t="shared" si="26"/>
        <v>1</v>
      </c>
      <c r="C217" s="186"/>
      <c r="D217" s="186">
        <v>1</v>
      </c>
      <c r="E217" s="186"/>
      <c r="F217" s="187"/>
      <c r="G217" s="186"/>
      <c r="H217" s="199">
        <f t="shared" si="27"/>
        <v>26</v>
      </c>
      <c r="I217" s="206"/>
      <c r="J217" s="206">
        <v>26</v>
      </c>
      <c r="K217" s="206">
        <v>14</v>
      </c>
      <c r="L217" s="207">
        <v>97</v>
      </c>
      <c r="M217" s="206">
        <v>52</v>
      </c>
      <c r="N217" s="317">
        <v>2982</v>
      </c>
      <c r="O217" s="317">
        <v>5545</v>
      </c>
      <c r="P217" s="318">
        <v>47.81</v>
      </c>
      <c r="Q217" s="176"/>
    </row>
    <row r="218" spans="1:25" ht="18" customHeight="1">
      <c r="A218" s="191" t="s">
        <v>579</v>
      </c>
      <c r="B218" s="199">
        <f t="shared" si="26"/>
        <v>1</v>
      </c>
      <c r="C218" s="186"/>
      <c r="D218" s="186">
        <v>1</v>
      </c>
      <c r="E218" s="186"/>
      <c r="F218" s="187"/>
      <c r="G218" s="186"/>
      <c r="H218" s="199">
        <f t="shared" si="27"/>
        <v>21</v>
      </c>
      <c r="I218" s="206"/>
      <c r="J218" s="206">
        <v>21</v>
      </c>
      <c r="K218" s="206">
        <v>16</v>
      </c>
      <c r="L218" s="207">
        <v>108</v>
      </c>
      <c r="M218" s="206">
        <v>31</v>
      </c>
      <c r="N218" s="317">
        <v>2948</v>
      </c>
      <c r="O218" s="317">
        <v>5396</v>
      </c>
      <c r="P218" s="318">
        <v>22.05</v>
      </c>
      <c r="Q218" s="176"/>
    </row>
    <row r="219" spans="1:25" ht="18" customHeight="1">
      <c r="A219" s="191" t="s">
        <v>582</v>
      </c>
      <c r="B219" s="199">
        <f t="shared" si="26"/>
        <v>1</v>
      </c>
      <c r="C219" s="186"/>
      <c r="D219" s="186">
        <v>1</v>
      </c>
      <c r="E219" s="186"/>
      <c r="F219" s="187"/>
      <c r="G219" s="186"/>
      <c r="H219" s="199">
        <f t="shared" si="27"/>
        <v>29</v>
      </c>
      <c r="I219" s="206"/>
      <c r="J219" s="206">
        <v>29</v>
      </c>
      <c r="K219" s="206">
        <v>20</v>
      </c>
      <c r="L219" s="207">
        <v>83</v>
      </c>
      <c r="M219" s="206">
        <v>42</v>
      </c>
      <c r="N219" s="317">
        <v>1832</v>
      </c>
      <c r="O219" s="317">
        <v>3239</v>
      </c>
      <c r="P219" s="318">
        <v>79.510000000000005</v>
      </c>
      <c r="Q219" s="176"/>
    </row>
    <row r="220" spans="1:25" ht="18" customHeight="1">
      <c r="A220" s="191" t="s">
        <v>584</v>
      </c>
      <c r="B220" s="199">
        <f t="shared" si="26"/>
        <v>1</v>
      </c>
      <c r="C220" s="186"/>
      <c r="D220" s="186">
        <v>1</v>
      </c>
      <c r="E220" s="186"/>
      <c r="F220" s="187"/>
      <c r="G220" s="186"/>
      <c r="H220" s="199">
        <f t="shared" si="27"/>
        <v>24</v>
      </c>
      <c r="I220" s="206"/>
      <c r="J220" s="206">
        <v>24</v>
      </c>
      <c r="K220" s="206">
        <v>18</v>
      </c>
      <c r="L220" s="207">
        <v>66</v>
      </c>
      <c r="M220" s="206">
        <v>34</v>
      </c>
      <c r="N220" s="317">
        <v>2005</v>
      </c>
      <c r="O220" s="317">
        <v>3719</v>
      </c>
      <c r="P220" s="318">
        <v>38.19</v>
      </c>
      <c r="Q220" s="176"/>
    </row>
    <row r="221" spans="1:25" ht="18" customHeight="1">
      <c r="A221" s="191" t="s">
        <v>589</v>
      </c>
      <c r="B221" s="199">
        <f t="shared" si="26"/>
        <v>1</v>
      </c>
      <c r="C221" s="186"/>
      <c r="D221" s="186">
        <v>1</v>
      </c>
      <c r="E221" s="186"/>
      <c r="F221" s="187"/>
      <c r="G221" s="186"/>
      <c r="H221" s="199">
        <f t="shared" si="27"/>
        <v>17</v>
      </c>
      <c r="I221" s="206"/>
      <c r="J221" s="206">
        <v>17</v>
      </c>
      <c r="K221" s="206">
        <v>12</v>
      </c>
      <c r="L221" s="207">
        <v>66</v>
      </c>
      <c r="M221" s="206">
        <v>25</v>
      </c>
      <c r="N221" s="317">
        <v>1530</v>
      </c>
      <c r="O221" s="317">
        <v>2864</v>
      </c>
      <c r="P221" s="318">
        <v>70.56</v>
      </c>
      <c r="Q221" s="176"/>
    </row>
    <row r="222" spans="1:25" ht="18" customHeight="1">
      <c r="A222" s="191" t="s">
        <v>146</v>
      </c>
      <c r="B222" s="199">
        <f t="shared" si="26"/>
        <v>1</v>
      </c>
      <c r="C222" s="186"/>
      <c r="D222" s="186"/>
      <c r="E222" s="186">
        <v>1</v>
      </c>
      <c r="F222" s="187">
        <v>1</v>
      </c>
      <c r="G222" s="186"/>
      <c r="H222" s="199">
        <f t="shared" si="27"/>
        <v>18</v>
      </c>
      <c r="I222" s="206">
        <v>18</v>
      </c>
      <c r="J222" s="206"/>
      <c r="K222" s="206"/>
      <c r="L222" s="207">
        <v>109</v>
      </c>
      <c r="M222" s="206">
        <v>3</v>
      </c>
      <c r="N222" s="317">
        <v>3521</v>
      </c>
      <c r="O222" s="317">
        <v>6269</v>
      </c>
      <c r="P222" s="318">
        <v>0.92</v>
      </c>
      <c r="Q222" s="176"/>
    </row>
    <row r="223" spans="1:25" ht="18" customHeight="1">
      <c r="A223" s="191" t="s">
        <v>540</v>
      </c>
      <c r="B223" s="199">
        <f t="shared" si="26"/>
        <v>1</v>
      </c>
      <c r="C223" s="186"/>
      <c r="D223" s="186"/>
      <c r="E223" s="186">
        <v>1</v>
      </c>
      <c r="F223" s="187">
        <v>10</v>
      </c>
      <c r="G223" s="186"/>
      <c r="H223" s="199">
        <f t="shared" si="27"/>
        <v>40</v>
      </c>
      <c r="I223" s="206">
        <v>40</v>
      </c>
      <c r="J223" s="206"/>
      <c r="K223" s="206"/>
      <c r="L223" s="207">
        <v>343</v>
      </c>
      <c r="M223" s="206">
        <v>17</v>
      </c>
      <c r="N223" s="317">
        <v>17722</v>
      </c>
      <c r="O223" s="317">
        <v>38645</v>
      </c>
      <c r="P223" s="318">
        <v>18.100000000000001</v>
      </c>
      <c r="Q223" s="176"/>
    </row>
    <row r="224" spans="1:25" ht="18" customHeight="1">
      <c r="A224" s="191" t="s">
        <v>593</v>
      </c>
      <c r="B224" s="199">
        <f t="shared" si="26"/>
        <v>1</v>
      </c>
      <c r="C224" s="186"/>
      <c r="D224" s="186"/>
      <c r="E224" s="186">
        <v>1</v>
      </c>
      <c r="F224" s="187">
        <v>3</v>
      </c>
      <c r="G224" s="186"/>
      <c r="H224" s="199">
        <f t="shared" si="27"/>
        <v>38</v>
      </c>
      <c r="I224" s="206">
        <v>38</v>
      </c>
      <c r="J224" s="206"/>
      <c r="K224" s="206"/>
      <c r="L224" s="207">
        <v>441</v>
      </c>
      <c r="M224" s="206">
        <v>5</v>
      </c>
      <c r="N224" s="317">
        <v>15332</v>
      </c>
      <c r="O224" s="317">
        <v>34952</v>
      </c>
      <c r="P224" s="318">
        <v>5.27</v>
      </c>
      <c r="Q224" s="176"/>
    </row>
    <row r="225" spans="1:17" ht="18" customHeight="1">
      <c r="A225" s="191" t="s">
        <v>595</v>
      </c>
      <c r="B225" s="199">
        <f t="shared" si="26"/>
        <v>1</v>
      </c>
      <c r="C225" s="186"/>
      <c r="D225" s="186"/>
      <c r="E225" s="186">
        <v>1</v>
      </c>
      <c r="F225" s="187">
        <v>2</v>
      </c>
      <c r="G225" s="186"/>
      <c r="H225" s="199">
        <f t="shared" si="27"/>
        <v>27</v>
      </c>
      <c r="I225" s="206">
        <v>27</v>
      </c>
      <c r="J225" s="206"/>
      <c r="K225" s="206"/>
      <c r="L225" s="207">
        <v>355</v>
      </c>
      <c r="M225" s="206">
        <v>4</v>
      </c>
      <c r="N225" s="317">
        <v>13997</v>
      </c>
      <c r="O225" s="317">
        <v>35864</v>
      </c>
      <c r="P225" s="318">
        <v>1.87</v>
      </c>
      <c r="Q225" s="176"/>
    </row>
    <row r="226" spans="1:17" ht="18" customHeight="1">
      <c r="A226" s="191" t="s">
        <v>541</v>
      </c>
      <c r="B226" s="199">
        <f t="shared" si="26"/>
        <v>1</v>
      </c>
      <c r="C226" s="186"/>
      <c r="D226" s="186"/>
      <c r="E226" s="186">
        <v>1</v>
      </c>
      <c r="F226" s="187">
        <v>5</v>
      </c>
      <c r="G226" s="186"/>
      <c r="H226" s="199">
        <f t="shared" si="27"/>
        <v>25</v>
      </c>
      <c r="I226" s="206">
        <v>25</v>
      </c>
      <c r="J226" s="206"/>
      <c r="K226" s="206"/>
      <c r="L226" s="207">
        <v>266</v>
      </c>
      <c r="M226" s="206">
        <v>7</v>
      </c>
      <c r="N226" s="317">
        <v>8527</v>
      </c>
      <c r="O226" s="317">
        <v>19703</v>
      </c>
      <c r="P226" s="318">
        <v>3.7</v>
      </c>
      <c r="Q226" s="176"/>
    </row>
    <row r="227" spans="1:17" ht="18" customHeight="1">
      <c r="A227" s="191" t="s">
        <v>597</v>
      </c>
      <c r="B227" s="199">
        <f t="shared" si="26"/>
        <v>1</v>
      </c>
      <c r="C227" s="186"/>
      <c r="D227" s="186"/>
      <c r="E227" s="186">
        <v>1</v>
      </c>
      <c r="F227" s="187">
        <v>6</v>
      </c>
      <c r="G227" s="186"/>
      <c r="H227" s="199">
        <f t="shared" si="27"/>
        <v>24</v>
      </c>
      <c r="I227" s="206">
        <v>24</v>
      </c>
      <c r="J227" s="206"/>
      <c r="K227" s="206"/>
      <c r="L227" s="207">
        <v>158</v>
      </c>
      <c r="M227" s="206">
        <v>13</v>
      </c>
      <c r="N227" s="317">
        <v>10313</v>
      </c>
      <c r="O227" s="317">
        <v>16681</v>
      </c>
      <c r="P227" s="318">
        <v>9.5299999999999994</v>
      </c>
      <c r="Q227" s="176"/>
    </row>
    <row r="228" spans="1:17" ht="18" customHeight="1">
      <c r="A228" s="191" t="s">
        <v>599</v>
      </c>
      <c r="B228" s="199">
        <f t="shared" si="26"/>
        <v>1</v>
      </c>
      <c r="C228" s="186"/>
      <c r="D228" s="186"/>
      <c r="E228" s="186">
        <v>1</v>
      </c>
      <c r="F228" s="187">
        <v>1</v>
      </c>
      <c r="G228" s="186"/>
      <c r="H228" s="199">
        <f t="shared" si="27"/>
        <v>22</v>
      </c>
      <c r="I228" s="206">
        <v>22</v>
      </c>
      <c r="J228" s="206"/>
      <c r="K228" s="206"/>
      <c r="L228" s="207">
        <v>116</v>
      </c>
      <c r="M228" s="206">
        <v>2</v>
      </c>
      <c r="N228" s="317">
        <v>4731</v>
      </c>
      <c r="O228" s="317">
        <v>9451</v>
      </c>
      <c r="P228" s="318">
        <v>1.1599999999999999</v>
      </c>
      <c r="Q228" s="176"/>
    </row>
    <row r="229" spans="1:17" s="53" customFormat="1" ht="18" customHeight="1">
      <c r="A229" s="190" t="s">
        <v>1155</v>
      </c>
      <c r="B229" s="199">
        <f t="shared" ref="B229:B256" si="28">SUM(C229:E229)</f>
        <v>8</v>
      </c>
      <c r="C229" s="199">
        <f>SUM(C230:C237)</f>
        <v>1</v>
      </c>
      <c r="D229" s="199">
        <f>SUM(D230:D237)</f>
        <v>7</v>
      </c>
      <c r="E229" s="199">
        <f>SUM(E230:E237)</f>
        <v>0</v>
      </c>
      <c r="F229" s="214">
        <f>SUM(F230:F237)</f>
        <v>0</v>
      </c>
      <c r="G229" s="199">
        <f>SUM(G230:G237)</f>
        <v>0</v>
      </c>
      <c r="H229" s="199">
        <f t="shared" ref="H229:H256" si="29">SUM(I229:J229)</f>
        <v>180</v>
      </c>
      <c r="I229" s="199">
        <f t="shared" ref="I229:O229" si="30">SUM(I230:I237)</f>
        <v>0</v>
      </c>
      <c r="J229" s="199">
        <f t="shared" si="30"/>
        <v>180</v>
      </c>
      <c r="K229" s="214">
        <f t="shared" si="30"/>
        <v>92</v>
      </c>
      <c r="L229" s="201">
        <f t="shared" si="30"/>
        <v>502</v>
      </c>
      <c r="M229" s="199">
        <f t="shared" si="30"/>
        <v>320</v>
      </c>
      <c r="N229" s="199">
        <f t="shared" si="30"/>
        <v>13693</v>
      </c>
      <c r="O229" s="199">
        <f t="shared" si="30"/>
        <v>23340</v>
      </c>
      <c r="P229" s="177">
        <v>614.34</v>
      </c>
      <c r="Q229" s="182"/>
    </row>
    <row r="230" spans="1:17" ht="18" customHeight="1">
      <c r="A230" s="191" t="s">
        <v>603</v>
      </c>
      <c r="B230" s="199">
        <f t="shared" si="28"/>
        <v>1</v>
      </c>
      <c r="C230" s="186">
        <v>1</v>
      </c>
      <c r="D230" s="186"/>
      <c r="E230" s="186"/>
      <c r="F230" s="187"/>
      <c r="G230" s="186"/>
      <c r="H230" s="199">
        <f t="shared" si="29"/>
        <v>34</v>
      </c>
      <c r="I230" s="186"/>
      <c r="J230" s="186">
        <v>34</v>
      </c>
      <c r="K230" s="187">
        <v>17</v>
      </c>
      <c r="L230" s="186">
        <v>113</v>
      </c>
      <c r="M230" s="186">
        <v>57</v>
      </c>
      <c r="N230" s="189">
        <v>4431</v>
      </c>
      <c r="O230" s="189">
        <v>8275</v>
      </c>
      <c r="P230" s="319">
        <v>84.07</v>
      </c>
      <c r="Q230" s="176"/>
    </row>
    <row r="231" spans="1:17" ht="18" customHeight="1">
      <c r="A231" s="191" t="s">
        <v>606</v>
      </c>
      <c r="B231" s="199">
        <f t="shared" si="28"/>
        <v>1</v>
      </c>
      <c r="C231" s="186"/>
      <c r="D231" s="186">
        <v>1</v>
      </c>
      <c r="E231" s="186"/>
      <c r="F231" s="187"/>
      <c r="G231" s="186"/>
      <c r="H231" s="199">
        <f t="shared" si="29"/>
        <v>26</v>
      </c>
      <c r="I231" s="186"/>
      <c r="J231" s="186">
        <v>26</v>
      </c>
      <c r="K231" s="187">
        <v>14</v>
      </c>
      <c r="L231" s="189">
        <v>63</v>
      </c>
      <c r="M231" s="186">
        <v>51</v>
      </c>
      <c r="N231" s="189">
        <v>1436</v>
      </c>
      <c r="O231" s="189">
        <v>2296</v>
      </c>
      <c r="P231" s="319">
        <v>101.35</v>
      </c>
      <c r="Q231" s="176"/>
    </row>
    <row r="232" spans="1:17" ht="18" customHeight="1">
      <c r="A232" s="191" t="s">
        <v>609</v>
      </c>
      <c r="B232" s="199">
        <f t="shared" si="28"/>
        <v>1</v>
      </c>
      <c r="C232" s="186"/>
      <c r="D232" s="186">
        <v>1</v>
      </c>
      <c r="E232" s="186"/>
      <c r="F232" s="187"/>
      <c r="G232" s="186"/>
      <c r="H232" s="199">
        <f t="shared" si="29"/>
        <v>31</v>
      </c>
      <c r="I232" s="186"/>
      <c r="J232" s="186">
        <v>31</v>
      </c>
      <c r="K232" s="187">
        <v>15</v>
      </c>
      <c r="L232" s="189">
        <v>70</v>
      </c>
      <c r="M232" s="186">
        <v>44</v>
      </c>
      <c r="N232" s="189">
        <v>2252</v>
      </c>
      <c r="O232" s="189">
        <v>3821</v>
      </c>
      <c r="P232" s="319">
        <v>98.43</v>
      </c>
      <c r="Q232" s="176"/>
    </row>
    <row r="233" spans="1:17" ht="18" customHeight="1">
      <c r="A233" s="191" t="s">
        <v>612</v>
      </c>
      <c r="B233" s="199">
        <f t="shared" si="28"/>
        <v>1</v>
      </c>
      <c r="C233" s="186"/>
      <c r="D233" s="186">
        <v>1</v>
      </c>
      <c r="E233" s="186"/>
      <c r="F233" s="187"/>
      <c r="G233" s="186"/>
      <c r="H233" s="199">
        <f t="shared" si="29"/>
        <v>14</v>
      </c>
      <c r="I233" s="186"/>
      <c r="J233" s="186">
        <v>14</v>
      </c>
      <c r="K233" s="187">
        <v>8</v>
      </c>
      <c r="L233" s="186">
        <v>43</v>
      </c>
      <c r="M233" s="186">
        <v>28</v>
      </c>
      <c r="N233" s="189">
        <v>1239</v>
      </c>
      <c r="O233" s="189">
        <v>2093</v>
      </c>
      <c r="P233" s="319">
        <v>64.81</v>
      </c>
      <c r="Q233" s="176"/>
    </row>
    <row r="234" spans="1:17" ht="18" customHeight="1">
      <c r="A234" s="191" t="s">
        <v>615</v>
      </c>
      <c r="B234" s="199">
        <f t="shared" si="28"/>
        <v>1</v>
      </c>
      <c r="C234" s="186"/>
      <c r="D234" s="186">
        <v>1</v>
      </c>
      <c r="E234" s="186"/>
      <c r="F234" s="187"/>
      <c r="G234" s="186"/>
      <c r="H234" s="199">
        <f t="shared" si="29"/>
        <v>19</v>
      </c>
      <c r="I234" s="186"/>
      <c r="J234" s="186">
        <v>19</v>
      </c>
      <c r="K234" s="187">
        <v>9</v>
      </c>
      <c r="L234" s="186">
        <v>58</v>
      </c>
      <c r="M234" s="186">
        <v>41</v>
      </c>
      <c r="N234" s="189">
        <v>1234</v>
      </c>
      <c r="O234" s="189">
        <v>1971</v>
      </c>
      <c r="P234" s="319">
        <v>60.02</v>
      </c>
      <c r="Q234" s="176"/>
    </row>
    <row r="235" spans="1:17" ht="18" customHeight="1">
      <c r="A235" s="191" t="s">
        <v>618</v>
      </c>
      <c r="B235" s="199">
        <f t="shared" si="28"/>
        <v>1</v>
      </c>
      <c r="C235" s="186"/>
      <c r="D235" s="186">
        <v>1</v>
      </c>
      <c r="E235" s="186"/>
      <c r="F235" s="187"/>
      <c r="G235" s="186"/>
      <c r="H235" s="199">
        <f t="shared" si="29"/>
        <v>24</v>
      </c>
      <c r="I235" s="186"/>
      <c r="J235" s="186">
        <v>24</v>
      </c>
      <c r="K235" s="187">
        <v>11</v>
      </c>
      <c r="L235" s="189">
        <v>67</v>
      </c>
      <c r="M235" s="186">
        <v>34</v>
      </c>
      <c r="N235" s="189">
        <v>1458</v>
      </c>
      <c r="O235" s="189">
        <v>2365</v>
      </c>
      <c r="P235" s="319">
        <v>54.24</v>
      </c>
      <c r="Q235" s="176"/>
    </row>
    <row r="236" spans="1:17" ht="18" customHeight="1">
      <c r="A236" s="191" t="s">
        <v>621</v>
      </c>
      <c r="B236" s="199">
        <f t="shared" si="28"/>
        <v>1</v>
      </c>
      <c r="C236" s="186"/>
      <c r="D236" s="186">
        <v>1</v>
      </c>
      <c r="E236" s="186"/>
      <c r="F236" s="187"/>
      <c r="G236" s="186"/>
      <c r="H236" s="199">
        <f t="shared" si="29"/>
        <v>14</v>
      </c>
      <c r="I236" s="186"/>
      <c r="J236" s="186">
        <v>14</v>
      </c>
      <c r="K236" s="187">
        <v>7</v>
      </c>
      <c r="L236" s="189">
        <v>43</v>
      </c>
      <c r="M236" s="186">
        <v>26</v>
      </c>
      <c r="N236" s="189">
        <v>785</v>
      </c>
      <c r="O236" s="189">
        <v>1211</v>
      </c>
      <c r="P236" s="319">
        <v>36.79</v>
      </c>
      <c r="Q236" s="176"/>
    </row>
    <row r="237" spans="1:17" ht="18" customHeight="1">
      <c r="A237" s="191" t="s">
        <v>1182</v>
      </c>
      <c r="B237" s="199">
        <f t="shared" si="28"/>
        <v>1</v>
      </c>
      <c r="C237" s="186"/>
      <c r="D237" s="186">
        <v>1</v>
      </c>
      <c r="E237" s="186"/>
      <c r="F237" s="187"/>
      <c r="G237" s="186"/>
      <c r="H237" s="199">
        <f t="shared" si="29"/>
        <v>18</v>
      </c>
      <c r="I237" s="186"/>
      <c r="J237" s="186">
        <v>18</v>
      </c>
      <c r="K237" s="187">
        <v>11</v>
      </c>
      <c r="L237" s="186">
        <v>45</v>
      </c>
      <c r="M237" s="186">
        <v>39</v>
      </c>
      <c r="N237" s="189">
        <v>858</v>
      </c>
      <c r="O237" s="189">
        <v>1308</v>
      </c>
      <c r="P237" s="319">
        <v>114.6</v>
      </c>
      <c r="Q237" s="176"/>
    </row>
    <row r="238" spans="1:17" s="53" customFormat="1" ht="18" customHeight="1">
      <c r="A238" s="190" t="s">
        <v>416</v>
      </c>
      <c r="B238" s="199">
        <f t="shared" si="28"/>
        <v>18</v>
      </c>
      <c r="C238" s="199">
        <f t="shared" ref="C238:I238" si="31">SUM(C239:C256)</f>
        <v>1</v>
      </c>
      <c r="D238" s="199">
        <f t="shared" si="31"/>
        <v>17</v>
      </c>
      <c r="E238" s="199">
        <f t="shared" si="31"/>
        <v>0</v>
      </c>
      <c r="F238" s="199">
        <f t="shared" si="31"/>
        <v>0</v>
      </c>
      <c r="G238" s="199">
        <f t="shared" si="31"/>
        <v>0</v>
      </c>
      <c r="H238" s="199">
        <f t="shared" si="29"/>
        <v>400</v>
      </c>
      <c r="I238" s="199">
        <f t="shared" si="31"/>
        <v>0</v>
      </c>
      <c r="J238" s="199">
        <f t="shared" ref="J238:O238" si="32">SUM(J239:J256)</f>
        <v>400</v>
      </c>
      <c r="K238" s="214">
        <f t="shared" si="32"/>
        <v>182</v>
      </c>
      <c r="L238" s="201">
        <f t="shared" si="32"/>
        <v>1558</v>
      </c>
      <c r="M238" s="199">
        <f t="shared" si="32"/>
        <v>699</v>
      </c>
      <c r="N238" s="199">
        <f t="shared" si="32"/>
        <v>29005</v>
      </c>
      <c r="O238" s="199">
        <f t="shared" si="32"/>
        <v>50186</v>
      </c>
      <c r="P238" s="177">
        <f>SUM(P239:P256)</f>
        <v>1174.6263137999999</v>
      </c>
      <c r="Q238" s="182"/>
    </row>
    <row r="239" spans="1:17" ht="18" customHeight="1">
      <c r="A239" s="191" t="s">
        <v>272</v>
      </c>
      <c r="B239" s="199">
        <f t="shared" si="28"/>
        <v>1</v>
      </c>
      <c r="C239" s="186">
        <v>1</v>
      </c>
      <c r="D239" s="186"/>
      <c r="E239" s="186"/>
      <c r="F239" s="187"/>
      <c r="G239" s="186"/>
      <c r="H239" s="199">
        <f t="shared" si="29"/>
        <v>31</v>
      </c>
      <c r="I239" s="186"/>
      <c r="J239" s="200">
        <v>31</v>
      </c>
      <c r="K239" s="187">
        <v>13</v>
      </c>
      <c r="L239" s="200">
        <v>213</v>
      </c>
      <c r="M239" s="186">
        <v>42</v>
      </c>
      <c r="N239" s="320">
        <v>6695</v>
      </c>
      <c r="O239" s="321">
        <v>12811</v>
      </c>
      <c r="P239" s="338">
        <v>68.761289500000004</v>
      </c>
      <c r="Q239" s="176"/>
    </row>
    <row r="240" spans="1:17" ht="18" customHeight="1">
      <c r="A240" s="191" t="s">
        <v>275</v>
      </c>
      <c r="B240" s="199">
        <f t="shared" si="28"/>
        <v>1</v>
      </c>
      <c r="C240" s="186"/>
      <c r="D240" s="186">
        <v>1</v>
      </c>
      <c r="E240" s="186"/>
      <c r="F240" s="187"/>
      <c r="G240" s="186"/>
      <c r="H240" s="199">
        <f t="shared" si="29"/>
        <v>15</v>
      </c>
      <c r="I240" s="186"/>
      <c r="J240" s="200">
        <v>15</v>
      </c>
      <c r="K240" s="187">
        <v>9</v>
      </c>
      <c r="L240" s="200">
        <v>61</v>
      </c>
      <c r="M240" s="186">
        <v>32</v>
      </c>
      <c r="N240" s="320">
        <v>1158</v>
      </c>
      <c r="O240" s="321">
        <v>1910</v>
      </c>
      <c r="P240" s="338">
        <v>74.122710999999995</v>
      </c>
      <c r="Q240" s="176"/>
    </row>
    <row r="241" spans="1:17" ht="18" customHeight="1">
      <c r="A241" s="191" t="s">
        <v>278</v>
      </c>
      <c r="B241" s="199">
        <f t="shared" si="28"/>
        <v>1</v>
      </c>
      <c r="C241" s="186"/>
      <c r="D241" s="186">
        <v>1</v>
      </c>
      <c r="E241" s="186"/>
      <c r="F241" s="187"/>
      <c r="G241" s="186"/>
      <c r="H241" s="199">
        <f t="shared" si="29"/>
        <v>19</v>
      </c>
      <c r="I241" s="186"/>
      <c r="J241" s="200">
        <v>19</v>
      </c>
      <c r="K241" s="187">
        <v>8</v>
      </c>
      <c r="L241" s="200">
        <v>52</v>
      </c>
      <c r="M241" s="186">
        <v>38</v>
      </c>
      <c r="N241" s="321">
        <v>993</v>
      </c>
      <c r="O241" s="321">
        <v>1592</v>
      </c>
      <c r="P241" s="338">
        <v>65.090008999999995</v>
      </c>
      <c r="Q241" s="176"/>
    </row>
    <row r="242" spans="1:17" ht="18" customHeight="1">
      <c r="A242" s="191" t="s">
        <v>281</v>
      </c>
      <c r="B242" s="199">
        <f t="shared" si="28"/>
        <v>1</v>
      </c>
      <c r="C242" s="186"/>
      <c r="D242" s="186">
        <v>1</v>
      </c>
      <c r="E242" s="186"/>
      <c r="F242" s="187"/>
      <c r="G242" s="186"/>
      <c r="H242" s="199">
        <f t="shared" si="29"/>
        <v>17</v>
      </c>
      <c r="I242" s="186"/>
      <c r="J242" s="200">
        <v>17</v>
      </c>
      <c r="K242" s="187">
        <v>10</v>
      </c>
      <c r="L242" s="200">
        <v>68</v>
      </c>
      <c r="M242" s="186">
        <v>54</v>
      </c>
      <c r="N242" s="321">
        <v>999</v>
      </c>
      <c r="O242" s="321">
        <v>1741</v>
      </c>
      <c r="P242" s="338">
        <v>104.0263042</v>
      </c>
      <c r="Q242" s="176"/>
    </row>
    <row r="243" spans="1:17" ht="18" customHeight="1">
      <c r="A243" s="191" t="s">
        <v>284</v>
      </c>
      <c r="B243" s="199">
        <f t="shared" si="28"/>
        <v>1</v>
      </c>
      <c r="C243" s="186"/>
      <c r="D243" s="186">
        <v>1</v>
      </c>
      <c r="E243" s="186"/>
      <c r="F243" s="187"/>
      <c r="G243" s="186"/>
      <c r="H243" s="199">
        <f t="shared" si="29"/>
        <v>20</v>
      </c>
      <c r="I243" s="186"/>
      <c r="J243" s="200">
        <v>20</v>
      </c>
      <c r="K243" s="187">
        <v>10</v>
      </c>
      <c r="L243" s="200">
        <v>67</v>
      </c>
      <c r="M243" s="186">
        <v>30</v>
      </c>
      <c r="N243" s="321">
        <v>969</v>
      </c>
      <c r="O243" s="321">
        <v>1559</v>
      </c>
      <c r="P243" s="338">
        <v>73.320986099999999</v>
      </c>
      <c r="Q243" s="176"/>
    </row>
    <row r="244" spans="1:17" ht="18" customHeight="1">
      <c r="A244" s="191" t="s">
        <v>287</v>
      </c>
      <c r="B244" s="199">
        <f t="shared" si="28"/>
        <v>1</v>
      </c>
      <c r="C244" s="186"/>
      <c r="D244" s="186">
        <v>1</v>
      </c>
      <c r="E244" s="186"/>
      <c r="F244" s="187"/>
      <c r="G244" s="186"/>
      <c r="H244" s="199">
        <f t="shared" si="29"/>
        <v>20</v>
      </c>
      <c r="I244" s="186"/>
      <c r="J244" s="200">
        <v>20</v>
      </c>
      <c r="K244" s="187">
        <v>8</v>
      </c>
      <c r="L244" s="200">
        <v>55</v>
      </c>
      <c r="M244" s="186">
        <v>33</v>
      </c>
      <c r="N244" s="321">
        <v>827</v>
      </c>
      <c r="O244" s="321">
        <v>1483</v>
      </c>
      <c r="P244" s="338">
        <v>67.159070999999997</v>
      </c>
      <c r="Q244" s="176"/>
    </row>
    <row r="245" spans="1:17" ht="18" customHeight="1">
      <c r="A245" s="191" t="s">
        <v>290</v>
      </c>
      <c r="B245" s="199">
        <f t="shared" si="28"/>
        <v>1</v>
      </c>
      <c r="C245" s="186"/>
      <c r="D245" s="186">
        <v>1</v>
      </c>
      <c r="E245" s="186"/>
      <c r="F245" s="187"/>
      <c r="G245" s="186"/>
      <c r="H245" s="199">
        <f t="shared" si="29"/>
        <v>18</v>
      </c>
      <c r="I245" s="186"/>
      <c r="J245" s="200">
        <v>18</v>
      </c>
      <c r="K245" s="187">
        <v>7</v>
      </c>
      <c r="L245" s="200">
        <v>52</v>
      </c>
      <c r="M245" s="186">
        <v>32</v>
      </c>
      <c r="N245" s="321">
        <v>882</v>
      </c>
      <c r="O245" s="321">
        <v>1463</v>
      </c>
      <c r="P245" s="338">
        <v>41.526426000000001</v>
      </c>
      <c r="Q245" s="176"/>
    </row>
    <row r="246" spans="1:17" ht="18" customHeight="1">
      <c r="A246" s="191" t="s">
        <v>293</v>
      </c>
      <c r="B246" s="199">
        <f t="shared" si="28"/>
        <v>1</v>
      </c>
      <c r="C246" s="186"/>
      <c r="D246" s="186">
        <v>1</v>
      </c>
      <c r="E246" s="186"/>
      <c r="F246" s="187"/>
      <c r="G246" s="186"/>
      <c r="H246" s="199">
        <f t="shared" si="29"/>
        <v>39</v>
      </c>
      <c r="I246" s="186"/>
      <c r="J246" s="200">
        <v>39</v>
      </c>
      <c r="K246" s="187">
        <v>15</v>
      </c>
      <c r="L246" s="200">
        <v>111</v>
      </c>
      <c r="M246" s="186">
        <v>46</v>
      </c>
      <c r="N246" s="320">
        <v>2514</v>
      </c>
      <c r="O246" s="321">
        <v>4179</v>
      </c>
      <c r="P246" s="338">
        <v>74.1801016</v>
      </c>
      <c r="Q246" s="176"/>
    </row>
    <row r="247" spans="1:17" ht="18" customHeight="1">
      <c r="A247" s="191" t="s">
        <v>296</v>
      </c>
      <c r="B247" s="199">
        <f t="shared" si="28"/>
        <v>1</v>
      </c>
      <c r="C247" s="186"/>
      <c r="D247" s="186">
        <v>1</v>
      </c>
      <c r="E247" s="186"/>
      <c r="F247" s="187"/>
      <c r="G247" s="186"/>
      <c r="H247" s="199">
        <f t="shared" si="29"/>
        <v>26</v>
      </c>
      <c r="I247" s="186"/>
      <c r="J247" s="200">
        <v>26</v>
      </c>
      <c r="K247" s="187">
        <v>13</v>
      </c>
      <c r="L247" s="200">
        <v>97</v>
      </c>
      <c r="M247" s="186">
        <v>41</v>
      </c>
      <c r="N247" s="320">
        <v>2322</v>
      </c>
      <c r="O247" s="321">
        <v>3823</v>
      </c>
      <c r="P247" s="338">
        <v>67.429386600000001</v>
      </c>
      <c r="Q247" s="176"/>
    </row>
    <row r="248" spans="1:17" ht="18" customHeight="1">
      <c r="A248" s="191" t="s">
        <v>299</v>
      </c>
      <c r="B248" s="199">
        <f t="shared" si="28"/>
        <v>1</v>
      </c>
      <c r="C248" s="186"/>
      <c r="D248" s="186">
        <v>1</v>
      </c>
      <c r="E248" s="186"/>
      <c r="F248" s="187"/>
      <c r="G248" s="186"/>
      <c r="H248" s="199">
        <f t="shared" si="29"/>
        <v>23</v>
      </c>
      <c r="I248" s="186"/>
      <c r="J248" s="200">
        <v>23</v>
      </c>
      <c r="K248" s="187">
        <v>14</v>
      </c>
      <c r="L248" s="200">
        <v>118</v>
      </c>
      <c r="M248" s="186">
        <v>51</v>
      </c>
      <c r="N248" s="320">
        <v>1539</v>
      </c>
      <c r="O248" s="321">
        <v>2550</v>
      </c>
      <c r="P248" s="338">
        <v>65.502115000000003</v>
      </c>
      <c r="Q248" s="176"/>
    </row>
    <row r="249" spans="1:17" ht="18" customHeight="1">
      <c r="A249" s="191" t="s">
        <v>302</v>
      </c>
      <c r="B249" s="199">
        <f t="shared" si="28"/>
        <v>1</v>
      </c>
      <c r="C249" s="186"/>
      <c r="D249" s="186">
        <v>1</v>
      </c>
      <c r="E249" s="186"/>
      <c r="F249" s="187"/>
      <c r="G249" s="186"/>
      <c r="H249" s="199">
        <f t="shared" si="29"/>
        <v>24</v>
      </c>
      <c r="I249" s="186"/>
      <c r="J249" s="200">
        <v>24</v>
      </c>
      <c r="K249" s="187">
        <v>10</v>
      </c>
      <c r="L249" s="200">
        <v>78</v>
      </c>
      <c r="M249" s="186">
        <v>36</v>
      </c>
      <c r="N249" s="320">
        <v>1019</v>
      </c>
      <c r="O249" s="321">
        <v>1738</v>
      </c>
      <c r="P249" s="338">
        <v>43.679628000000001</v>
      </c>
      <c r="Q249" s="176"/>
    </row>
    <row r="250" spans="1:17" ht="18" customHeight="1">
      <c r="A250" s="191" t="s">
        <v>305</v>
      </c>
      <c r="B250" s="199">
        <f t="shared" si="28"/>
        <v>1</v>
      </c>
      <c r="C250" s="186"/>
      <c r="D250" s="186">
        <v>1</v>
      </c>
      <c r="E250" s="186"/>
      <c r="F250" s="187"/>
      <c r="G250" s="186"/>
      <c r="H250" s="199">
        <f t="shared" si="29"/>
        <v>18</v>
      </c>
      <c r="I250" s="186"/>
      <c r="J250" s="200">
        <v>18</v>
      </c>
      <c r="K250" s="187">
        <v>8</v>
      </c>
      <c r="L250" s="200">
        <v>62</v>
      </c>
      <c r="M250" s="186">
        <v>24</v>
      </c>
      <c r="N250" s="321">
        <v>982</v>
      </c>
      <c r="O250" s="321">
        <v>1664</v>
      </c>
      <c r="P250" s="338">
        <v>53.501425599999997</v>
      </c>
      <c r="Q250" s="176"/>
    </row>
    <row r="251" spans="1:17" ht="18" customHeight="1">
      <c r="A251" s="191" t="s">
        <v>308</v>
      </c>
      <c r="B251" s="199">
        <f t="shared" si="28"/>
        <v>1</v>
      </c>
      <c r="C251" s="186"/>
      <c r="D251" s="186">
        <v>1</v>
      </c>
      <c r="E251" s="186"/>
      <c r="F251" s="187"/>
      <c r="G251" s="186"/>
      <c r="H251" s="199">
        <f t="shared" si="29"/>
        <v>19</v>
      </c>
      <c r="I251" s="186"/>
      <c r="J251" s="200">
        <v>19</v>
      </c>
      <c r="K251" s="187">
        <v>7</v>
      </c>
      <c r="L251" s="200">
        <v>59</v>
      </c>
      <c r="M251" s="186">
        <v>21</v>
      </c>
      <c r="N251" s="320">
        <v>1025</v>
      </c>
      <c r="O251" s="321">
        <v>1757</v>
      </c>
      <c r="P251" s="338">
        <v>23.989948500000001</v>
      </c>
      <c r="Q251" s="176"/>
    </row>
    <row r="252" spans="1:17" ht="18" customHeight="1">
      <c r="A252" s="191" t="s">
        <v>311</v>
      </c>
      <c r="B252" s="199">
        <f t="shared" si="28"/>
        <v>1</v>
      </c>
      <c r="C252" s="186"/>
      <c r="D252" s="186">
        <v>1</v>
      </c>
      <c r="E252" s="186"/>
      <c r="F252" s="187"/>
      <c r="G252" s="186"/>
      <c r="H252" s="199">
        <f t="shared" si="29"/>
        <v>24</v>
      </c>
      <c r="I252" s="186"/>
      <c r="J252" s="200">
        <v>24</v>
      </c>
      <c r="K252" s="187">
        <v>9</v>
      </c>
      <c r="L252" s="200">
        <v>115</v>
      </c>
      <c r="M252" s="186">
        <v>44</v>
      </c>
      <c r="N252" s="320">
        <v>2493</v>
      </c>
      <c r="O252" s="321">
        <v>4440</v>
      </c>
      <c r="P252" s="338">
        <v>43.694923199999998</v>
      </c>
      <c r="Q252" s="176"/>
    </row>
    <row r="253" spans="1:17" ht="18" customHeight="1">
      <c r="A253" s="191" t="s">
        <v>314</v>
      </c>
      <c r="B253" s="199">
        <f t="shared" si="28"/>
        <v>1</v>
      </c>
      <c r="C253" s="186"/>
      <c r="D253" s="186">
        <v>1</v>
      </c>
      <c r="E253" s="186"/>
      <c r="F253" s="187"/>
      <c r="G253" s="186"/>
      <c r="H253" s="199">
        <f t="shared" si="29"/>
        <v>38</v>
      </c>
      <c r="I253" s="186"/>
      <c r="J253" s="200">
        <v>38</v>
      </c>
      <c r="K253" s="187">
        <v>16</v>
      </c>
      <c r="L253" s="200">
        <v>169</v>
      </c>
      <c r="M253" s="186">
        <v>65</v>
      </c>
      <c r="N253" s="320">
        <v>2219</v>
      </c>
      <c r="O253" s="321">
        <v>3711</v>
      </c>
      <c r="P253" s="338">
        <v>89.7965935</v>
      </c>
      <c r="Q253" s="176"/>
    </row>
    <row r="254" spans="1:17" ht="18" customHeight="1">
      <c r="A254" s="191" t="s">
        <v>317</v>
      </c>
      <c r="B254" s="199">
        <f t="shared" si="28"/>
        <v>1</v>
      </c>
      <c r="C254" s="186"/>
      <c r="D254" s="186">
        <v>1</v>
      </c>
      <c r="E254" s="186"/>
      <c r="F254" s="187"/>
      <c r="G254" s="186"/>
      <c r="H254" s="199">
        <f t="shared" si="29"/>
        <v>11</v>
      </c>
      <c r="I254" s="186"/>
      <c r="J254" s="200">
        <v>11</v>
      </c>
      <c r="K254" s="187">
        <v>6</v>
      </c>
      <c r="L254" s="200">
        <v>48</v>
      </c>
      <c r="M254" s="186">
        <v>27</v>
      </c>
      <c r="N254" s="321">
        <v>523</v>
      </c>
      <c r="O254" s="321">
        <v>805</v>
      </c>
      <c r="P254" s="338">
        <v>55.832175499999998</v>
      </c>
      <c r="Q254" s="176"/>
    </row>
    <row r="255" spans="1:17" ht="18" customHeight="1">
      <c r="A255" s="191" t="s">
        <v>320</v>
      </c>
      <c r="B255" s="199">
        <f t="shared" si="28"/>
        <v>1</v>
      </c>
      <c r="C255" s="186"/>
      <c r="D255" s="186">
        <v>1</v>
      </c>
      <c r="E255" s="186"/>
      <c r="F255" s="187"/>
      <c r="G255" s="186"/>
      <c r="H255" s="199">
        <f t="shared" si="29"/>
        <v>25</v>
      </c>
      <c r="I255" s="186"/>
      <c r="J255" s="200">
        <v>25</v>
      </c>
      <c r="K255" s="187">
        <v>13</v>
      </c>
      <c r="L255" s="200">
        <v>80</v>
      </c>
      <c r="M255" s="186">
        <v>55</v>
      </c>
      <c r="N255" s="320">
        <v>1282</v>
      </c>
      <c r="O255" s="321">
        <v>2122</v>
      </c>
      <c r="P255" s="338">
        <v>101.2217433</v>
      </c>
      <c r="Q255" s="176"/>
    </row>
    <row r="256" spans="1:17" ht="18" customHeight="1">
      <c r="A256" s="191" t="s">
        <v>323</v>
      </c>
      <c r="B256" s="199">
        <f t="shared" si="28"/>
        <v>1</v>
      </c>
      <c r="C256" s="186"/>
      <c r="D256" s="186">
        <v>1</v>
      </c>
      <c r="E256" s="186"/>
      <c r="F256" s="187"/>
      <c r="G256" s="186"/>
      <c r="H256" s="199">
        <f t="shared" si="29"/>
        <v>13</v>
      </c>
      <c r="I256" s="186"/>
      <c r="J256" s="200">
        <v>13</v>
      </c>
      <c r="K256" s="187">
        <v>6</v>
      </c>
      <c r="L256" s="200">
        <v>53</v>
      </c>
      <c r="M256" s="186">
        <v>28</v>
      </c>
      <c r="N256" s="321">
        <v>564</v>
      </c>
      <c r="O256" s="321">
        <v>838</v>
      </c>
      <c r="P256" s="338">
        <v>61.791476199999998</v>
      </c>
      <c r="Q256" s="176"/>
    </row>
    <row r="257" spans="1:17" ht="18" customHeight="1">
      <c r="A257" s="190" t="s">
        <v>113</v>
      </c>
      <c r="B257" s="199">
        <f t="shared" ref="B257:P257" si="33">SUM(B258:B265)</f>
        <v>8</v>
      </c>
      <c r="C257" s="199">
        <f t="shared" si="33"/>
        <v>1</v>
      </c>
      <c r="D257" s="199">
        <f t="shared" si="33"/>
        <v>7</v>
      </c>
      <c r="E257" s="199">
        <f t="shared" si="33"/>
        <v>0</v>
      </c>
      <c r="F257" s="199">
        <f t="shared" si="33"/>
        <v>0</v>
      </c>
      <c r="G257" s="199">
        <f t="shared" si="33"/>
        <v>0</v>
      </c>
      <c r="H257" s="199">
        <f t="shared" si="33"/>
        <v>136</v>
      </c>
      <c r="I257" s="199">
        <f t="shared" si="33"/>
        <v>0</v>
      </c>
      <c r="J257" s="199">
        <f t="shared" si="33"/>
        <v>136</v>
      </c>
      <c r="K257" s="199">
        <f t="shared" si="33"/>
        <v>86</v>
      </c>
      <c r="L257" s="199">
        <f t="shared" si="33"/>
        <v>542</v>
      </c>
      <c r="M257" s="199">
        <f t="shared" si="33"/>
        <v>397</v>
      </c>
      <c r="N257" s="199">
        <f t="shared" si="33"/>
        <v>14038</v>
      </c>
      <c r="O257" s="199">
        <f t="shared" si="33"/>
        <v>24295</v>
      </c>
      <c r="P257" s="177">
        <f t="shared" si="33"/>
        <v>846.06999999999994</v>
      </c>
      <c r="Q257" s="176"/>
    </row>
    <row r="258" spans="1:17" ht="18" customHeight="1">
      <c r="A258" s="191" t="s">
        <v>631</v>
      </c>
      <c r="B258" s="199">
        <f t="shared" ref="B258:B265" si="34">SUM(C258:E258)</f>
        <v>1</v>
      </c>
      <c r="C258" s="186">
        <v>1</v>
      </c>
      <c r="D258" s="186"/>
      <c r="E258" s="186"/>
      <c r="F258" s="187"/>
      <c r="G258" s="186"/>
      <c r="H258" s="199">
        <f t="shared" ref="H258:H265" si="35">SUM(I258:J258)</f>
        <v>14</v>
      </c>
      <c r="I258" s="186"/>
      <c r="J258" s="186">
        <v>14</v>
      </c>
      <c r="K258" s="187">
        <v>9</v>
      </c>
      <c r="L258" s="200">
        <v>73</v>
      </c>
      <c r="M258" s="200">
        <v>26</v>
      </c>
      <c r="N258" s="200">
        <v>2684</v>
      </c>
      <c r="O258" s="200">
        <v>5085</v>
      </c>
      <c r="P258" s="314">
        <v>82.43</v>
      </c>
      <c r="Q258" s="176"/>
    </row>
    <row r="259" spans="1:17" ht="18" customHeight="1">
      <c r="A259" s="191" t="s">
        <v>900</v>
      </c>
      <c r="B259" s="199">
        <f t="shared" si="34"/>
        <v>1</v>
      </c>
      <c r="C259" s="186"/>
      <c r="D259" s="186">
        <v>1</v>
      </c>
      <c r="E259" s="186"/>
      <c r="F259" s="187"/>
      <c r="G259" s="186"/>
      <c r="H259" s="199">
        <f t="shared" si="35"/>
        <v>12</v>
      </c>
      <c r="I259" s="186"/>
      <c r="J259" s="186">
        <v>12</v>
      </c>
      <c r="K259" s="187">
        <v>10</v>
      </c>
      <c r="L259" s="200">
        <v>54</v>
      </c>
      <c r="M259" s="200">
        <v>51</v>
      </c>
      <c r="N259" s="200">
        <v>1086</v>
      </c>
      <c r="O259" s="200">
        <v>1789</v>
      </c>
      <c r="P259" s="314">
        <v>133.03</v>
      </c>
      <c r="Q259" s="176"/>
    </row>
    <row r="260" spans="1:17" ht="18" customHeight="1">
      <c r="A260" s="191" t="s">
        <v>634</v>
      </c>
      <c r="B260" s="199">
        <f t="shared" si="34"/>
        <v>1</v>
      </c>
      <c r="C260" s="186"/>
      <c r="D260" s="186">
        <v>1</v>
      </c>
      <c r="E260" s="186"/>
      <c r="F260" s="187"/>
      <c r="G260" s="186"/>
      <c r="H260" s="199">
        <f t="shared" si="35"/>
        <v>17</v>
      </c>
      <c r="I260" s="186"/>
      <c r="J260" s="186">
        <v>17</v>
      </c>
      <c r="K260" s="187">
        <v>9</v>
      </c>
      <c r="L260" s="200">
        <v>68</v>
      </c>
      <c r="M260" s="200">
        <v>55</v>
      </c>
      <c r="N260" s="200">
        <v>1427</v>
      </c>
      <c r="O260" s="200">
        <v>2424</v>
      </c>
      <c r="P260" s="314">
        <v>122.54</v>
      </c>
      <c r="Q260" s="176"/>
    </row>
    <row r="261" spans="1:17" ht="18" customHeight="1">
      <c r="A261" s="191" t="s">
        <v>637</v>
      </c>
      <c r="B261" s="199">
        <f t="shared" si="34"/>
        <v>1</v>
      </c>
      <c r="C261" s="186"/>
      <c r="D261" s="186">
        <v>1</v>
      </c>
      <c r="E261" s="186"/>
      <c r="F261" s="187"/>
      <c r="G261" s="186"/>
      <c r="H261" s="199">
        <f t="shared" si="35"/>
        <v>10</v>
      </c>
      <c r="I261" s="186"/>
      <c r="J261" s="186">
        <v>10</v>
      </c>
      <c r="K261" s="187">
        <v>7</v>
      </c>
      <c r="L261" s="200">
        <v>41</v>
      </c>
      <c r="M261" s="200">
        <v>33</v>
      </c>
      <c r="N261" s="200">
        <v>1181</v>
      </c>
      <c r="O261" s="200">
        <v>2062</v>
      </c>
      <c r="P261" s="314">
        <v>78.77</v>
      </c>
      <c r="Q261" s="176"/>
    </row>
    <row r="262" spans="1:17" ht="18" customHeight="1">
      <c r="A262" s="191" t="s">
        <v>640</v>
      </c>
      <c r="B262" s="199">
        <f t="shared" si="34"/>
        <v>1</v>
      </c>
      <c r="C262" s="186"/>
      <c r="D262" s="186">
        <v>1</v>
      </c>
      <c r="E262" s="186"/>
      <c r="F262" s="187"/>
      <c r="G262" s="186"/>
      <c r="H262" s="199">
        <f t="shared" si="35"/>
        <v>19</v>
      </c>
      <c r="I262" s="186"/>
      <c r="J262" s="186">
        <v>19</v>
      </c>
      <c r="K262" s="187">
        <v>13</v>
      </c>
      <c r="L262" s="200">
        <v>64</v>
      </c>
      <c r="M262" s="200">
        <v>65</v>
      </c>
      <c r="N262" s="200">
        <v>1435</v>
      </c>
      <c r="O262" s="200">
        <v>2461</v>
      </c>
      <c r="P262" s="314">
        <v>112.47</v>
      </c>
      <c r="Q262" s="176"/>
    </row>
    <row r="263" spans="1:17" ht="18" customHeight="1">
      <c r="A263" s="191" t="s">
        <v>643</v>
      </c>
      <c r="B263" s="199">
        <f t="shared" si="34"/>
        <v>1</v>
      </c>
      <c r="C263" s="186"/>
      <c r="D263" s="186">
        <v>1</v>
      </c>
      <c r="E263" s="186"/>
      <c r="F263" s="187"/>
      <c r="G263" s="186"/>
      <c r="H263" s="199">
        <f t="shared" si="35"/>
        <v>21</v>
      </c>
      <c r="I263" s="186"/>
      <c r="J263" s="186">
        <v>21</v>
      </c>
      <c r="K263" s="187">
        <v>12</v>
      </c>
      <c r="L263" s="200">
        <v>59</v>
      </c>
      <c r="M263" s="200">
        <v>53</v>
      </c>
      <c r="N263" s="200">
        <v>1563</v>
      </c>
      <c r="O263" s="200">
        <v>2530</v>
      </c>
      <c r="P263" s="314">
        <v>107.8</v>
      </c>
      <c r="Q263" s="176"/>
    </row>
    <row r="264" spans="1:17" ht="18" customHeight="1">
      <c r="A264" s="191" t="s">
        <v>646</v>
      </c>
      <c r="B264" s="199">
        <f t="shared" si="34"/>
        <v>1</v>
      </c>
      <c r="C264" s="186"/>
      <c r="D264" s="186">
        <v>1</v>
      </c>
      <c r="E264" s="186"/>
      <c r="F264" s="187"/>
      <c r="G264" s="186"/>
      <c r="H264" s="199">
        <f t="shared" si="35"/>
        <v>18</v>
      </c>
      <c r="I264" s="186"/>
      <c r="J264" s="186">
        <v>18</v>
      </c>
      <c r="K264" s="187">
        <v>11</v>
      </c>
      <c r="L264" s="200">
        <v>59</v>
      </c>
      <c r="M264" s="200">
        <v>43</v>
      </c>
      <c r="N264" s="200">
        <v>1040</v>
      </c>
      <c r="O264" s="200">
        <v>1738</v>
      </c>
      <c r="P264" s="314">
        <v>99.52</v>
      </c>
      <c r="Q264" s="176"/>
    </row>
    <row r="265" spans="1:17" ht="18" customHeight="1">
      <c r="A265" s="191" t="s">
        <v>649</v>
      </c>
      <c r="B265" s="199">
        <f t="shared" si="34"/>
        <v>1</v>
      </c>
      <c r="C265" s="186"/>
      <c r="D265" s="186">
        <v>1</v>
      </c>
      <c r="E265" s="186"/>
      <c r="F265" s="187"/>
      <c r="G265" s="186"/>
      <c r="H265" s="199">
        <f t="shared" si="35"/>
        <v>25</v>
      </c>
      <c r="I265" s="186"/>
      <c r="J265" s="186">
        <v>25</v>
      </c>
      <c r="K265" s="187">
        <v>15</v>
      </c>
      <c r="L265" s="200">
        <v>124</v>
      </c>
      <c r="M265" s="200">
        <v>71</v>
      </c>
      <c r="N265" s="200">
        <v>3622</v>
      </c>
      <c r="O265" s="200">
        <v>6206</v>
      </c>
      <c r="P265" s="314">
        <v>109.51</v>
      </c>
      <c r="Q265" s="176"/>
    </row>
    <row r="266" spans="1:17" s="53" customFormat="1" ht="18" customHeight="1">
      <c r="A266" s="195" t="s">
        <v>1118</v>
      </c>
      <c r="B266" s="201">
        <f t="shared" ref="B266:B282" si="36">SUM(C266:E266)</f>
        <v>6</v>
      </c>
      <c r="C266" s="201">
        <f>SUM(C267:C272)</f>
        <v>1</v>
      </c>
      <c r="D266" s="201">
        <f>SUM(D267:D272)</f>
        <v>5</v>
      </c>
      <c r="E266" s="201">
        <f>SUM(E267:E272)</f>
        <v>0</v>
      </c>
      <c r="F266" s="201">
        <f>SUM(F267:F272)</f>
        <v>0</v>
      </c>
      <c r="G266" s="201">
        <f>SUM(G267:G272)</f>
        <v>0</v>
      </c>
      <c r="H266" s="201">
        <f t="shared" ref="H266:H282" si="37">SUM(I266:J266)</f>
        <v>115</v>
      </c>
      <c r="I266" s="201">
        <f t="shared" ref="I266:P266" si="38">SUM(I267:I272)</f>
        <v>0</v>
      </c>
      <c r="J266" s="201">
        <f t="shared" si="38"/>
        <v>115</v>
      </c>
      <c r="K266" s="213">
        <f t="shared" si="38"/>
        <v>74</v>
      </c>
      <c r="L266" s="201">
        <f t="shared" si="38"/>
        <v>485</v>
      </c>
      <c r="M266" s="201">
        <f t="shared" si="38"/>
        <v>275</v>
      </c>
      <c r="N266" s="201">
        <f t="shared" si="38"/>
        <v>9070</v>
      </c>
      <c r="O266" s="201">
        <f t="shared" si="38"/>
        <v>16022</v>
      </c>
      <c r="P266" s="179">
        <f t="shared" si="38"/>
        <v>815.77</v>
      </c>
      <c r="Q266" s="182"/>
    </row>
    <row r="267" spans="1:17" ht="18" customHeight="1">
      <c r="A267" s="191" t="s">
        <v>328</v>
      </c>
      <c r="B267" s="199">
        <f t="shared" si="36"/>
        <v>1</v>
      </c>
      <c r="C267" s="186">
        <v>1</v>
      </c>
      <c r="D267" s="186"/>
      <c r="E267" s="186"/>
      <c r="F267" s="187"/>
      <c r="G267" s="186"/>
      <c r="H267" s="199">
        <f t="shared" si="37"/>
        <v>29</v>
      </c>
      <c r="I267" s="186"/>
      <c r="J267" s="186">
        <v>29</v>
      </c>
      <c r="K267" s="187">
        <v>15</v>
      </c>
      <c r="L267" s="200">
        <v>142</v>
      </c>
      <c r="M267" s="186">
        <v>55</v>
      </c>
      <c r="N267" s="322">
        <v>3749</v>
      </c>
      <c r="O267" s="322">
        <v>7025</v>
      </c>
      <c r="P267" s="305">
        <v>130.79</v>
      </c>
      <c r="Q267" s="176"/>
    </row>
    <row r="268" spans="1:17" ht="18" customHeight="1">
      <c r="A268" s="191" t="s">
        <v>331</v>
      </c>
      <c r="B268" s="199">
        <f t="shared" si="36"/>
        <v>1</v>
      </c>
      <c r="C268" s="186"/>
      <c r="D268" s="186">
        <v>1</v>
      </c>
      <c r="E268" s="186"/>
      <c r="F268" s="187"/>
      <c r="G268" s="186"/>
      <c r="H268" s="199">
        <f t="shared" si="37"/>
        <v>19</v>
      </c>
      <c r="I268" s="186"/>
      <c r="J268" s="186">
        <v>19</v>
      </c>
      <c r="K268" s="187">
        <v>13</v>
      </c>
      <c r="L268" s="200">
        <v>60</v>
      </c>
      <c r="M268" s="186">
        <v>36</v>
      </c>
      <c r="N268" s="322">
        <v>1216</v>
      </c>
      <c r="O268" s="322">
        <v>2049</v>
      </c>
      <c r="P268" s="305">
        <v>79.11</v>
      </c>
      <c r="Q268" s="176"/>
    </row>
    <row r="269" spans="1:17" ht="18" customHeight="1">
      <c r="A269" s="191" t="s">
        <v>334</v>
      </c>
      <c r="B269" s="199">
        <f t="shared" si="36"/>
        <v>1</v>
      </c>
      <c r="C269" s="186"/>
      <c r="D269" s="186">
        <v>1</v>
      </c>
      <c r="E269" s="186"/>
      <c r="F269" s="187"/>
      <c r="G269" s="186"/>
      <c r="H269" s="199">
        <f t="shared" si="37"/>
        <v>18</v>
      </c>
      <c r="I269" s="186"/>
      <c r="J269" s="186">
        <v>18</v>
      </c>
      <c r="K269" s="187">
        <v>13</v>
      </c>
      <c r="L269" s="200">
        <v>73</v>
      </c>
      <c r="M269" s="186">
        <v>53</v>
      </c>
      <c r="N269" s="322">
        <v>991</v>
      </c>
      <c r="O269" s="322">
        <v>1635</v>
      </c>
      <c r="P269" s="305">
        <v>139.44</v>
      </c>
      <c r="Q269" s="176"/>
    </row>
    <row r="270" spans="1:17" ht="18" customHeight="1">
      <c r="A270" s="191" t="s">
        <v>337</v>
      </c>
      <c r="B270" s="199">
        <f t="shared" si="36"/>
        <v>1</v>
      </c>
      <c r="C270" s="186"/>
      <c r="D270" s="186">
        <v>1</v>
      </c>
      <c r="E270" s="186"/>
      <c r="F270" s="187"/>
      <c r="G270" s="186"/>
      <c r="H270" s="199">
        <f t="shared" si="37"/>
        <v>14</v>
      </c>
      <c r="I270" s="186"/>
      <c r="J270" s="186">
        <v>14</v>
      </c>
      <c r="K270" s="187">
        <v>11</v>
      </c>
      <c r="L270" s="200">
        <v>62</v>
      </c>
      <c r="M270" s="186">
        <v>44</v>
      </c>
      <c r="N270" s="322">
        <v>980</v>
      </c>
      <c r="O270" s="322">
        <v>1708</v>
      </c>
      <c r="P270" s="305">
        <v>126.65</v>
      </c>
      <c r="Q270" s="176"/>
    </row>
    <row r="271" spans="1:17" ht="18" customHeight="1">
      <c r="A271" s="191" t="s">
        <v>339</v>
      </c>
      <c r="B271" s="199">
        <f t="shared" si="36"/>
        <v>1</v>
      </c>
      <c r="C271" s="186"/>
      <c r="D271" s="186">
        <v>1</v>
      </c>
      <c r="E271" s="186"/>
      <c r="F271" s="187"/>
      <c r="G271" s="186"/>
      <c r="H271" s="199">
        <f t="shared" si="37"/>
        <v>15</v>
      </c>
      <c r="I271" s="186"/>
      <c r="J271" s="186">
        <v>15</v>
      </c>
      <c r="K271" s="187">
        <v>9</v>
      </c>
      <c r="L271" s="200">
        <v>69</v>
      </c>
      <c r="M271" s="186">
        <v>44</v>
      </c>
      <c r="N271" s="322">
        <v>955</v>
      </c>
      <c r="O271" s="322">
        <v>1635</v>
      </c>
      <c r="P271" s="305">
        <v>217.48</v>
      </c>
      <c r="Q271" s="176"/>
    </row>
    <row r="272" spans="1:17" ht="18" customHeight="1">
      <c r="A272" s="191" t="s">
        <v>342</v>
      </c>
      <c r="B272" s="199">
        <f t="shared" si="36"/>
        <v>1</v>
      </c>
      <c r="C272" s="186"/>
      <c r="D272" s="186">
        <v>1</v>
      </c>
      <c r="E272" s="186"/>
      <c r="F272" s="187"/>
      <c r="G272" s="186"/>
      <c r="H272" s="199">
        <f t="shared" si="37"/>
        <v>20</v>
      </c>
      <c r="I272" s="186"/>
      <c r="J272" s="186">
        <v>20</v>
      </c>
      <c r="K272" s="187">
        <v>13</v>
      </c>
      <c r="L272" s="200">
        <v>79</v>
      </c>
      <c r="M272" s="186">
        <v>43</v>
      </c>
      <c r="N272" s="322">
        <v>1179</v>
      </c>
      <c r="O272" s="322">
        <v>1970</v>
      </c>
      <c r="P272" s="305">
        <v>122.3</v>
      </c>
      <c r="Q272" s="176"/>
    </row>
    <row r="273" spans="1:17" ht="18" customHeight="1">
      <c r="A273" s="190" t="s">
        <v>417</v>
      </c>
      <c r="B273" s="199">
        <f t="shared" si="36"/>
        <v>9</v>
      </c>
      <c r="C273" s="199">
        <f>SUM(C274:C282)</f>
        <v>1</v>
      </c>
      <c r="D273" s="199">
        <f>SUM(D274:D282)</f>
        <v>8</v>
      </c>
      <c r="E273" s="199">
        <f>SUM(E274:E282)</f>
        <v>0</v>
      </c>
      <c r="F273" s="199">
        <f>SUM(F274:F282)</f>
        <v>0</v>
      </c>
      <c r="G273" s="199">
        <f>SUM(G274:G282)</f>
        <v>2</v>
      </c>
      <c r="H273" s="199">
        <f t="shared" si="37"/>
        <v>204</v>
      </c>
      <c r="I273" s="199">
        <f t="shared" ref="I273:O273" si="39">SUM(I274:I282)</f>
        <v>0</v>
      </c>
      <c r="J273" s="199">
        <f t="shared" si="39"/>
        <v>204</v>
      </c>
      <c r="K273" s="214">
        <f t="shared" si="39"/>
        <v>118</v>
      </c>
      <c r="L273" s="201">
        <f t="shared" si="39"/>
        <v>881</v>
      </c>
      <c r="M273" s="199">
        <f t="shared" si="39"/>
        <v>325</v>
      </c>
      <c r="N273" s="199">
        <f t="shared" si="39"/>
        <v>19741</v>
      </c>
      <c r="O273" s="199">
        <f t="shared" si="39"/>
        <v>34650</v>
      </c>
      <c r="P273" s="177">
        <f>SUM(P274:P282)</f>
        <v>741.25999999999988</v>
      </c>
      <c r="Q273" s="176"/>
    </row>
    <row r="274" spans="1:17" ht="18" customHeight="1">
      <c r="A274" s="194" t="s">
        <v>656</v>
      </c>
      <c r="B274" s="199">
        <f t="shared" si="36"/>
        <v>1</v>
      </c>
      <c r="C274" s="202">
        <v>1</v>
      </c>
      <c r="D274" s="202"/>
      <c r="E274" s="202"/>
      <c r="F274" s="202"/>
      <c r="G274" s="202"/>
      <c r="H274" s="199">
        <f t="shared" si="37"/>
        <v>27</v>
      </c>
      <c r="I274" s="200"/>
      <c r="J274" s="202">
        <v>27</v>
      </c>
      <c r="K274" s="205">
        <v>17</v>
      </c>
      <c r="L274" s="202">
        <v>179</v>
      </c>
      <c r="M274" s="202">
        <v>37</v>
      </c>
      <c r="N274" s="202">
        <v>5411</v>
      </c>
      <c r="O274" s="202">
        <v>10580</v>
      </c>
      <c r="P274" s="314">
        <v>66.13</v>
      </c>
      <c r="Q274" s="176"/>
    </row>
    <row r="275" spans="1:17" ht="18" customHeight="1">
      <c r="A275" s="194" t="s">
        <v>659</v>
      </c>
      <c r="B275" s="199">
        <f t="shared" si="36"/>
        <v>1</v>
      </c>
      <c r="C275" s="202"/>
      <c r="D275" s="202">
        <v>1</v>
      </c>
      <c r="E275" s="202"/>
      <c r="F275" s="202"/>
      <c r="G275" s="202"/>
      <c r="H275" s="199">
        <f t="shared" si="37"/>
        <v>22</v>
      </c>
      <c r="I275" s="200"/>
      <c r="J275" s="202">
        <v>22</v>
      </c>
      <c r="K275" s="205">
        <v>10</v>
      </c>
      <c r="L275" s="202">
        <v>115</v>
      </c>
      <c r="M275" s="202">
        <v>28</v>
      </c>
      <c r="N275" s="202">
        <v>3399</v>
      </c>
      <c r="O275" s="202">
        <v>5896</v>
      </c>
      <c r="P275" s="314">
        <v>36.909999999999997</v>
      </c>
      <c r="Q275" s="176"/>
    </row>
    <row r="276" spans="1:17" ht="18" customHeight="1">
      <c r="A276" s="194" t="s">
        <v>662</v>
      </c>
      <c r="B276" s="199">
        <f t="shared" si="36"/>
        <v>1</v>
      </c>
      <c r="C276" s="202"/>
      <c r="D276" s="202">
        <v>1</v>
      </c>
      <c r="E276" s="202"/>
      <c r="F276" s="202"/>
      <c r="G276" s="202"/>
      <c r="H276" s="199">
        <f t="shared" si="37"/>
        <v>22</v>
      </c>
      <c r="I276" s="200"/>
      <c r="J276" s="202">
        <v>22</v>
      </c>
      <c r="K276" s="205">
        <v>15</v>
      </c>
      <c r="L276" s="202">
        <v>58</v>
      </c>
      <c r="M276" s="202">
        <v>26</v>
      </c>
      <c r="N276" s="202">
        <v>1449</v>
      </c>
      <c r="O276" s="202">
        <v>2269</v>
      </c>
      <c r="P276" s="314">
        <v>73.3</v>
      </c>
      <c r="Q276" s="176"/>
    </row>
    <row r="277" spans="1:17" ht="18" customHeight="1">
      <c r="A277" s="194" t="s">
        <v>665</v>
      </c>
      <c r="B277" s="199">
        <f t="shared" si="36"/>
        <v>1</v>
      </c>
      <c r="C277" s="202"/>
      <c r="D277" s="202">
        <v>1</v>
      </c>
      <c r="E277" s="202"/>
      <c r="F277" s="202"/>
      <c r="G277" s="202"/>
      <c r="H277" s="199">
        <f t="shared" si="37"/>
        <v>19</v>
      </c>
      <c r="I277" s="200"/>
      <c r="J277" s="202">
        <v>19</v>
      </c>
      <c r="K277" s="205">
        <v>11</v>
      </c>
      <c r="L277" s="202">
        <v>52</v>
      </c>
      <c r="M277" s="202">
        <v>37</v>
      </c>
      <c r="N277" s="202">
        <v>711</v>
      </c>
      <c r="O277" s="202">
        <v>1097</v>
      </c>
      <c r="P277" s="314">
        <v>72.900000000000006</v>
      </c>
      <c r="Q277" s="176"/>
    </row>
    <row r="278" spans="1:17" ht="18" customHeight="1">
      <c r="A278" s="194" t="s">
        <v>668</v>
      </c>
      <c r="B278" s="199">
        <f t="shared" si="36"/>
        <v>1</v>
      </c>
      <c r="C278" s="202"/>
      <c r="D278" s="202">
        <v>1</v>
      </c>
      <c r="E278" s="202"/>
      <c r="F278" s="202"/>
      <c r="G278" s="202">
        <v>1</v>
      </c>
      <c r="H278" s="199">
        <f t="shared" si="37"/>
        <v>24</v>
      </c>
      <c r="I278" s="200"/>
      <c r="J278" s="202">
        <v>24</v>
      </c>
      <c r="K278" s="205">
        <v>19</v>
      </c>
      <c r="L278" s="202">
        <v>85</v>
      </c>
      <c r="M278" s="202">
        <v>50</v>
      </c>
      <c r="N278" s="202">
        <v>1166</v>
      </c>
      <c r="O278" s="202">
        <v>1947</v>
      </c>
      <c r="P278" s="314">
        <v>150.22999999999999</v>
      </c>
      <c r="Q278" s="176"/>
    </row>
    <row r="279" spans="1:17" ht="18" customHeight="1">
      <c r="A279" s="194" t="s">
        <v>671</v>
      </c>
      <c r="B279" s="199">
        <f t="shared" si="36"/>
        <v>1</v>
      </c>
      <c r="C279" s="202"/>
      <c r="D279" s="202">
        <v>1</v>
      </c>
      <c r="E279" s="202"/>
      <c r="F279" s="202"/>
      <c r="G279" s="202">
        <v>1</v>
      </c>
      <c r="H279" s="199">
        <f t="shared" si="37"/>
        <v>18</v>
      </c>
      <c r="I279" s="200"/>
      <c r="J279" s="202">
        <v>18</v>
      </c>
      <c r="K279" s="205">
        <v>10</v>
      </c>
      <c r="L279" s="202">
        <v>93</v>
      </c>
      <c r="M279" s="202">
        <v>33</v>
      </c>
      <c r="N279" s="202">
        <v>1492</v>
      </c>
      <c r="O279" s="202">
        <v>2475</v>
      </c>
      <c r="P279" s="314">
        <v>59.38</v>
      </c>
      <c r="Q279" s="176"/>
    </row>
    <row r="280" spans="1:17" ht="18" customHeight="1">
      <c r="A280" s="194" t="s">
        <v>674</v>
      </c>
      <c r="B280" s="199">
        <f t="shared" si="36"/>
        <v>1</v>
      </c>
      <c r="C280" s="202"/>
      <c r="D280" s="202">
        <v>1</v>
      </c>
      <c r="E280" s="202"/>
      <c r="F280" s="202"/>
      <c r="G280" s="202"/>
      <c r="H280" s="199">
        <f t="shared" si="37"/>
        <v>24</v>
      </c>
      <c r="I280" s="200"/>
      <c r="J280" s="202">
        <v>24</v>
      </c>
      <c r="K280" s="205">
        <v>9</v>
      </c>
      <c r="L280" s="202">
        <v>116</v>
      </c>
      <c r="M280" s="202">
        <v>32</v>
      </c>
      <c r="N280" s="202">
        <v>3452</v>
      </c>
      <c r="O280" s="202">
        <v>6159</v>
      </c>
      <c r="P280" s="314">
        <v>63.99</v>
      </c>
      <c r="Q280" s="176"/>
    </row>
    <row r="281" spans="1:17" ht="18" customHeight="1">
      <c r="A281" s="194" t="s">
        <v>677</v>
      </c>
      <c r="B281" s="199">
        <f t="shared" si="36"/>
        <v>1</v>
      </c>
      <c r="C281" s="202"/>
      <c r="D281" s="202">
        <v>1</v>
      </c>
      <c r="E281" s="202"/>
      <c r="F281" s="202"/>
      <c r="G281" s="202"/>
      <c r="H281" s="199">
        <f t="shared" si="37"/>
        <v>25</v>
      </c>
      <c r="I281" s="200"/>
      <c r="J281" s="202">
        <v>25</v>
      </c>
      <c r="K281" s="205">
        <v>14</v>
      </c>
      <c r="L281" s="202">
        <v>107</v>
      </c>
      <c r="M281" s="202">
        <v>38</v>
      </c>
      <c r="N281" s="202">
        <v>1667</v>
      </c>
      <c r="O281" s="202">
        <v>2670</v>
      </c>
      <c r="P281" s="314">
        <v>66.069999999999993</v>
      </c>
      <c r="Q281" s="176"/>
    </row>
    <row r="282" spans="1:17" ht="18" customHeight="1">
      <c r="A282" s="191" t="s">
        <v>680</v>
      </c>
      <c r="B282" s="199">
        <f t="shared" si="36"/>
        <v>1</v>
      </c>
      <c r="C282" s="202"/>
      <c r="D282" s="202">
        <v>1</v>
      </c>
      <c r="E282" s="202"/>
      <c r="F282" s="202"/>
      <c r="G282" s="202"/>
      <c r="H282" s="199">
        <f t="shared" si="37"/>
        <v>23</v>
      </c>
      <c r="I282" s="200"/>
      <c r="J282" s="202">
        <v>23</v>
      </c>
      <c r="K282" s="205">
        <v>13</v>
      </c>
      <c r="L282" s="202">
        <v>76</v>
      </c>
      <c r="M282" s="202">
        <v>44</v>
      </c>
      <c r="N282" s="202">
        <v>994</v>
      </c>
      <c r="O282" s="202">
        <v>1557</v>
      </c>
      <c r="P282" s="314">
        <v>152.35</v>
      </c>
      <c r="Q282" s="176"/>
    </row>
    <row r="283" spans="1:17" s="53" customFormat="1" ht="18" customHeight="1">
      <c r="A283" s="190" t="s">
        <v>418</v>
      </c>
      <c r="B283" s="199">
        <f t="shared" ref="B283:G283" si="40">SUM(B284:B292)</f>
        <v>9</v>
      </c>
      <c r="C283" s="199">
        <f t="shared" si="40"/>
        <v>2</v>
      </c>
      <c r="D283" s="199">
        <f t="shared" si="40"/>
        <v>7</v>
      </c>
      <c r="E283" s="199">
        <f t="shared" si="40"/>
        <v>0</v>
      </c>
      <c r="F283" s="199">
        <f t="shared" si="40"/>
        <v>0</v>
      </c>
      <c r="G283" s="199">
        <f t="shared" si="40"/>
        <v>2</v>
      </c>
      <c r="H283" s="199">
        <f t="shared" ref="H283:M283" si="41">SUM(H284:H292)</f>
        <v>212</v>
      </c>
      <c r="I283" s="199">
        <f t="shared" si="41"/>
        <v>0</v>
      </c>
      <c r="J283" s="199">
        <f t="shared" si="41"/>
        <v>212</v>
      </c>
      <c r="K283" s="214">
        <f t="shared" si="41"/>
        <v>127</v>
      </c>
      <c r="L283" s="201">
        <f t="shared" si="41"/>
        <v>1032</v>
      </c>
      <c r="M283" s="199">
        <f t="shared" si="41"/>
        <v>412</v>
      </c>
      <c r="N283" s="199">
        <f>SUM(N284:N292)</f>
        <v>23443</v>
      </c>
      <c r="O283" s="199">
        <f>SUM(O284:O292)</f>
        <v>41614</v>
      </c>
      <c r="P283" s="177">
        <f>SUM(P284:P292)</f>
        <v>694.22284990000003</v>
      </c>
      <c r="Q283" s="182"/>
    </row>
    <row r="284" spans="1:17" ht="18" customHeight="1">
      <c r="A284" s="191" t="s">
        <v>1091</v>
      </c>
      <c r="B284" s="199">
        <f>SUM(C284:E284)</f>
        <v>1</v>
      </c>
      <c r="C284" s="186">
        <v>1</v>
      </c>
      <c r="D284" s="186"/>
      <c r="E284" s="186"/>
      <c r="F284" s="187"/>
      <c r="G284" s="186">
        <v>1</v>
      </c>
      <c r="H284" s="199">
        <f>SUM(I284:J284)</f>
        <v>38</v>
      </c>
      <c r="I284" s="186"/>
      <c r="J284" s="186">
        <v>38</v>
      </c>
      <c r="K284" s="187">
        <v>21</v>
      </c>
      <c r="L284" s="200">
        <v>232</v>
      </c>
      <c r="M284" s="186">
        <v>71</v>
      </c>
      <c r="N284" s="186">
        <v>6106</v>
      </c>
      <c r="O284" s="186">
        <v>11617</v>
      </c>
      <c r="P284" s="323">
        <v>86.945562300000006</v>
      </c>
      <c r="Q284" s="176"/>
    </row>
    <row r="285" spans="1:17" ht="18" customHeight="1">
      <c r="A285" s="191" t="s">
        <v>1092</v>
      </c>
      <c r="B285" s="199">
        <f t="shared" ref="B285:B292" si="42">SUM(C285:E285)</f>
        <v>1</v>
      </c>
      <c r="C285" s="186">
        <v>1</v>
      </c>
      <c r="D285" s="186"/>
      <c r="E285" s="186"/>
      <c r="F285" s="187"/>
      <c r="G285" s="186">
        <v>1</v>
      </c>
      <c r="H285" s="199">
        <f t="shared" ref="H285:H292" si="43">SUM(I285:J285)</f>
        <v>26</v>
      </c>
      <c r="I285" s="186"/>
      <c r="J285" s="186">
        <v>26</v>
      </c>
      <c r="K285" s="187">
        <v>17</v>
      </c>
      <c r="L285" s="200">
        <v>167</v>
      </c>
      <c r="M285" s="186">
        <v>37</v>
      </c>
      <c r="N285" s="186">
        <v>4173</v>
      </c>
      <c r="O285" s="186">
        <v>8282</v>
      </c>
      <c r="P285" s="323">
        <v>43.187752600000003</v>
      </c>
      <c r="Q285" s="176"/>
    </row>
    <row r="286" spans="1:17" ht="18" customHeight="1">
      <c r="A286" s="191" t="s">
        <v>1093</v>
      </c>
      <c r="B286" s="199">
        <f t="shared" si="42"/>
        <v>1</v>
      </c>
      <c r="C286" s="186"/>
      <c r="D286" s="186">
        <v>1</v>
      </c>
      <c r="E286" s="186"/>
      <c r="F286" s="187"/>
      <c r="G286" s="186"/>
      <c r="H286" s="199">
        <f t="shared" si="43"/>
        <v>18</v>
      </c>
      <c r="I286" s="186"/>
      <c r="J286" s="186">
        <v>18</v>
      </c>
      <c r="K286" s="187">
        <v>10</v>
      </c>
      <c r="L286" s="200">
        <v>73</v>
      </c>
      <c r="M286" s="186">
        <v>31</v>
      </c>
      <c r="N286" s="186">
        <v>1301</v>
      </c>
      <c r="O286" s="186">
        <v>2160</v>
      </c>
      <c r="P286" s="323">
        <v>46.997216899999998</v>
      </c>
      <c r="Q286" s="176"/>
    </row>
    <row r="287" spans="1:17" ht="18" customHeight="1">
      <c r="A287" s="191" t="s">
        <v>1094</v>
      </c>
      <c r="B287" s="199">
        <f t="shared" si="42"/>
        <v>1</v>
      </c>
      <c r="C287" s="186"/>
      <c r="D287" s="186">
        <v>1</v>
      </c>
      <c r="E287" s="186"/>
      <c r="F287" s="187"/>
      <c r="G287" s="186"/>
      <c r="H287" s="199">
        <f t="shared" si="43"/>
        <v>23</v>
      </c>
      <c r="I287" s="186"/>
      <c r="J287" s="186">
        <v>23</v>
      </c>
      <c r="K287" s="187">
        <v>12</v>
      </c>
      <c r="L287" s="200">
        <v>127</v>
      </c>
      <c r="M287" s="186">
        <v>40</v>
      </c>
      <c r="N287" s="186">
        <v>2288</v>
      </c>
      <c r="O287" s="186">
        <v>3809</v>
      </c>
      <c r="P287" s="323">
        <v>61.4420407</v>
      </c>
      <c r="Q287" s="176"/>
    </row>
    <row r="288" spans="1:17" ht="18" customHeight="1">
      <c r="A288" s="191" t="s">
        <v>1095</v>
      </c>
      <c r="B288" s="199">
        <f t="shared" si="42"/>
        <v>1</v>
      </c>
      <c r="C288" s="186"/>
      <c r="D288" s="186">
        <v>1</v>
      </c>
      <c r="E288" s="186"/>
      <c r="F288" s="187"/>
      <c r="G288" s="186"/>
      <c r="H288" s="199">
        <f t="shared" si="43"/>
        <v>15</v>
      </c>
      <c r="I288" s="186"/>
      <c r="J288" s="186">
        <v>15</v>
      </c>
      <c r="K288" s="187">
        <v>8</v>
      </c>
      <c r="L288" s="200">
        <v>62</v>
      </c>
      <c r="M288" s="186">
        <v>27</v>
      </c>
      <c r="N288" s="186">
        <v>1399</v>
      </c>
      <c r="O288" s="186">
        <v>2276</v>
      </c>
      <c r="P288" s="323">
        <v>50.985990000000001</v>
      </c>
      <c r="Q288" s="176"/>
    </row>
    <row r="289" spans="1:19" ht="18" customHeight="1">
      <c r="A289" s="191" t="s">
        <v>1096</v>
      </c>
      <c r="B289" s="199">
        <f t="shared" si="42"/>
        <v>1</v>
      </c>
      <c r="C289" s="186"/>
      <c r="D289" s="186">
        <v>1</v>
      </c>
      <c r="E289" s="186"/>
      <c r="F289" s="187"/>
      <c r="G289" s="186"/>
      <c r="H289" s="199">
        <f t="shared" si="43"/>
        <v>31</v>
      </c>
      <c r="I289" s="186"/>
      <c r="J289" s="186">
        <v>31</v>
      </c>
      <c r="K289" s="187">
        <v>17</v>
      </c>
      <c r="L289" s="200">
        <v>109</v>
      </c>
      <c r="M289" s="186">
        <v>55</v>
      </c>
      <c r="N289" s="186">
        <v>2537</v>
      </c>
      <c r="O289" s="186">
        <v>4504</v>
      </c>
      <c r="P289" s="323">
        <v>55.286201900000002</v>
      </c>
      <c r="Q289" s="176"/>
    </row>
    <row r="290" spans="1:19" ht="18" customHeight="1">
      <c r="A290" s="191" t="s">
        <v>1097</v>
      </c>
      <c r="B290" s="199">
        <f t="shared" si="42"/>
        <v>1</v>
      </c>
      <c r="C290" s="186"/>
      <c r="D290" s="186">
        <v>1</v>
      </c>
      <c r="E290" s="186"/>
      <c r="F290" s="187"/>
      <c r="G290" s="186"/>
      <c r="H290" s="199">
        <f t="shared" si="43"/>
        <v>13</v>
      </c>
      <c r="I290" s="186"/>
      <c r="J290" s="186">
        <v>13</v>
      </c>
      <c r="K290" s="187">
        <v>12</v>
      </c>
      <c r="L290" s="200">
        <v>47</v>
      </c>
      <c r="M290" s="186">
        <v>33</v>
      </c>
      <c r="N290" s="186">
        <v>1290</v>
      </c>
      <c r="O290" s="186">
        <v>2008</v>
      </c>
      <c r="P290" s="323">
        <v>147.30131030000001</v>
      </c>
      <c r="Q290" s="176"/>
    </row>
    <row r="291" spans="1:19" ht="18" customHeight="1">
      <c r="A291" s="191" t="s">
        <v>1098</v>
      </c>
      <c r="B291" s="199">
        <f t="shared" si="42"/>
        <v>1</v>
      </c>
      <c r="C291" s="186"/>
      <c r="D291" s="186">
        <v>1</v>
      </c>
      <c r="E291" s="186"/>
      <c r="F291" s="187"/>
      <c r="G291" s="186"/>
      <c r="H291" s="199">
        <f t="shared" si="43"/>
        <v>21</v>
      </c>
      <c r="I291" s="186"/>
      <c r="J291" s="186">
        <v>21</v>
      </c>
      <c r="K291" s="187">
        <v>10</v>
      </c>
      <c r="L291" s="200">
        <v>99</v>
      </c>
      <c r="M291" s="186">
        <v>43</v>
      </c>
      <c r="N291" s="186">
        <v>2020</v>
      </c>
      <c r="O291" s="186">
        <v>3222</v>
      </c>
      <c r="P291" s="323">
        <v>71.884654499999996</v>
      </c>
      <c r="Q291" s="176"/>
    </row>
    <row r="292" spans="1:19" ht="18" customHeight="1">
      <c r="A292" s="191" t="s">
        <v>1099</v>
      </c>
      <c r="B292" s="199">
        <f t="shared" si="42"/>
        <v>1</v>
      </c>
      <c r="C292" s="186"/>
      <c r="D292" s="186">
        <v>1</v>
      </c>
      <c r="E292" s="186"/>
      <c r="F292" s="187"/>
      <c r="G292" s="186"/>
      <c r="H292" s="199">
        <f t="shared" si="43"/>
        <v>27</v>
      </c>
      <c r="I292" s="186"/>
      <c r="J292" s="186">
        <v>27</v>
      </c>
      <c r="K292" s="187">
        <v>20</v>
      </c>
      <c r="L292" s="200">
        <v>116</v>
      </c>
      <c r="M292" s="186">
        <v>75</v>
      </c>
      <c r="N292" s="186">
        <v>2329</v>
      </c>
      <c r="O292" s="186">
        <v>3736</v>
      </c>
      <c r="P292" s="323">
        <v>130.1921207</v>
      </c>
      <c r="Q292" s="176"/>
    </row>
    <row r="293" spans="1:19" s="53" customFormat="1" ht="18" customHeight="1">
      <c r="A293" s="195" t="s">
        <v>1117</v>
      </c>
      <c r="B293" s="199">
        <f t="shared" ref="B293:B301" si="44">SUM(C293:E293)</f>
        <v>8</v>
      </c>
      <c r="C293" s="199">
        <f>SUM(C294:C301)</f>
        <v>1</v>
      </c>
      <c r="D293" s="199">
        <f>SUM(D294:D301)</f>
        <v>7</v>
      </c>
      <c r="E293" s="199">
        <f>SUM(E294:E301)</f>
        <v>0</v>
      </c>
      <c r="F293" s="199">
        <f>SUM(F294:F301)</f>
        <v>0</v>
      </c>
      <c r="G293" s="199">
        <f>SUM(G294:G301)</f>
        <v>0</v>
      </c>
      <c r="H293" s="199">
        <f t="shared" ref="H293:H301" si="45">SUM(I293:J293)</f>
        <v>153</v>
      </c>
      <c r="I293" s="199">
        <f t="shared" ref="I293:P293" si="46">SUM(I294:I301)</f>
        <v>0</v>
      </c>
      <c r="J293" s="199">
        <f t="shared" si="46"/>
        <v>153</v>
      </c>
      <c r="K293" s="214">
        <f t="shared" si="46"/>
        <v>96</v>
      </c>
      <c r="L293" s="201">
        <f t="shared" si="46"/>
        <v>663</v>
      </c>
      <c r="M293" s="199">
        <f t="shared" si="46"/>
        <v>256</v>
      </c>
      <c r="N293" s="199">
        <f t="shared" si="46"/>
        <v>16758</v>
      </c>
      <c r="O293" s="199">
        <f t="shared" si="46"/>
        <v>30353</v>
      </c>
      <c r="P293" s="177">
        <f t="shared" si="46"/>
        <v>384.21000000000004</v>
      </c>
      <c r="Q293" s="182"/>
    </row>
    <row r="294" spans="1:19" ht="18" customHeight="1">
      <c r="A294" s="191" t="s">
        <v>715</v>
      </c>
      <c r="B294" s="199">
        <f t="shared" si="44"/>
        <v>1</v>
      </c>
      <c r="C294" s="186">
        <v>1</v>
      </c>
      <c r="D294" s="186"/>
      <c r="E294" s="186"/>
      <c r="F294" s="187"/>
      <c r="G294" s="186"/>
      <c r="H294" s="199">
        <f t="shared" si="45"/>
        <v>26</v>
      </c>
      <c r="I294" s="186"/>
      <c r="J294" s="186">
        <v>26</v>
      </c>
      <c r="K294" s="187">
        <v>13</v>
      </c>
      <c r="L294" s="200">
        <v>161</v>
      </c>
      <c r="M294" s="186">
        <v>46</v>
      </c>
      <c r="N294" s="292">
        <v>5097</v>
      </c>
      <c r="O294" s="292">
        <v>9827</v>
      </c>
      <c r="P294" s="314">
        <v>47.4</v>
      </c>
      <c r="Q294" s="176"/>
    </row>
    <row r="295" spans="1:19" ht="18" customHeight="1">
      <c r="A295" s="191" t="s">
        <v>718</v>
      </c>
      <c r="B295" s="199">
        <f t="shared" si="44"/>
        <v>1</v>
      </c>
      <c r="C295" s="186"/>
      <c r="D295" s="186">
        <v>1</v>
      </c>
      <c r="E295" s="186"/>
      <c r="F295" s="187"/>
      <c r="G295" s="186"/>
      <c r="H295" s="199">
        <f t="shared" si="45"/>
        <v>16</v>
      </c>
      <c r="I295" s="186"/>
      <c r="J295" s="186">
        <v>16</v>
      </c>
      <c r="K295" s="187">
        <v>10</v>
      </c>
      <c r="L295" s="200">
        <v>37</v>
      </c>
      <c r="M295" s="186">
        <v>24</v>
      </c>
      <c r="N295" s="293">
        <v>864</v>
      </c>
      <c r="O295" s="292">
        <v>1392</v>
      </c>
      <c r="P295" s="314">
        <v>38.6</v>
      </c>
      <c r="Q295" s="176"/>
    </row>
    <row r="296" spans="1:19" ht="18" customHeight="1">
      <c r="A296" s="191" t="s">
        <v>721</v>
      </c>
      <c r="B296" s="199">
        <f t="shared" si="44"/>
        <v>1</v>
      </c>
      <c r="C296" s="186"/>
      <c r="D296" s="186">
        <v>1</v>
      </c>
      <c r="E296" s="186"/>
      <c r="F296" s="187"/>
      <c r="G296" s="186"/>
      <c r="H296" s="199">
        <f t="shared" si="45"/>
        <v>15</v>
      </c>
      <c r="I296" s="186"/>
      <c r="J296" s="186">
        <v>15</v>
      </c>
      <c r="K296" s="187">
        <v>9</v>
      </c>
      <c r="L296" s="200">
        <v>54</v>
      </c>
      <c r="M296" s="186">
        <v>21</v>
      </c>
      <c r="N296" s="292">
        <v>1102</v>
      </c>
      <c r="O296" s="292">
        <v>1772</v>
      </c>
      <c r="P296" s="314">
        <v>45.86</v>
      </c>
      <c r="Q296" s="176"/>
    </row>
    <row r="297" spans="1:19" ht="18" customHeight="1">
      <c r="A297" s="191" t="s">
        <v>724</v>
      </c>
      <c r="B297" s="199">
        <f t="shared" si="44"/>
        <v>1</v>
      </c>
      <c r="C297" s="186"/>
      <c r="D297" s="186">
        <v>1</v>
      </c>
      <c r="E297" s="186"/>
      <c r="F297" s="187"/>
      <c r="G297" s="186"/>
      <c r="H297" s="199">
        <f t="shared" si="45"/>
        <v>17</v>
      </c>
      <c r="I297" s="186"/>
      <c r="J297" s="186">
        <v>17</v>
      </c>
      <c r="K297" s="187">
        <v>14</v>
      </c>
      <c r="L297" s="200">
        <v>62</v>
      </c>
      <c r="M297" s="186">
        <v>33</v>
      </c>
      <c r="N297" s="292">
        <v>1466</v>
      </c>
      <c r="O297" s="292">
        <v>2509</v>
      </c>
      <c r="P297" s="314">
        <v>48.5</v>
      </c>
      <c r="Q297" s="176"/>
    </row>
    <row r="298" spans="1:19" ht="18" customHeight="1">
      <c r="A298" s="191" t="s">
        <v>727</v>
      </c>
      <c r="B298" s="199">
        <f t="shared" si="44"/>
        <v>1</v>
      </c>
      <c r="C298" s="186"/>
      <c r="D298" s="186">
        <v>1</v>
      </c>
      <c r="E298" s="186"/>
      <c r="F298" s="187"/>
      <c r="G298" s="186"/>
      <c r="H298" s="199">
        <f t="shared" si="45"/>
        <v>20</v>
      </c>
      <c r="I298" s="186"/>
      <c r="J298" s="186">
        <v>20</v>
      </c>
      <c r="K298" s="187">
        <v>10</v>
      </c>
      <c r="L298" s="200">
        <v>134</v>
      </c>
      <c r="M298" s="186">
        <v>22</v>
      </c>
      <c r="N298" s="292">
        <v>4145</v>
      </c>
      <c r="O298" s="292">
        <v>8144</v>
      </c>
      <c r="P298" s="314">
        <v>45.86</v>
      </c>
      <c r="Q298" s="176"/>
    </row>
    <row r="299" spans="1:19" ht="18" customHeight="1">
      <c r="A299" s="191" t="s">
        <v>730</v>
      </c>
      <c r="B299" s="199">
        <f t="shared" si="44"/>
        <v>1</v>
      </c>
      <c r="C299" s="186"/>
      <c r="D299" s="186">
        <v>1</v>
      </c>
      <c r="E299" s="186"/>
      <c r="F299" s="187"/>
      <c r="G299" s="186"/>
      <c r="H299" s="199">
        <f t="shared" si="45"/>
        <v>19</v>
      </c>
      <c r="I299" s="186"/>
      <c r="J299" s="186">
        <v>19</v>
      </c>
      <c r="K299" s="187">
        <v>11</v>
      </c>
      <c r="L299" s="200">
        <v>62</v>
      </c>
      <c r="M299" s="186">
        <v>32</v>
      </c>
      <c r="N299" s="292">
        <v>1235</v>
      </c>
      <c r="O299" s="292">
        <v>1893</v>
      </c>
      <c r="P299" s="314">
        <v>39.47</v>
      </c>
      <c r="Q299" s="176"/>
      <c r="S299" s="45"/>
    </row>
    <row r="300" spans="1:19" ht="18" customHeight="1">
      <c r="A300" s="191" t="s">
        <v>733</v>
      </c>
      <c r="B300" s="199">
        <f t="shared" si="44"/>
        <v>1</v>
      </c>
      <c r="C300" s="186"/>
      <c r="D300" s="186">
        <v>1</v>
      </c>
      <c r="E300" s="186"/>
      <c r="F300" s="187"/>
      <c r="G300" s="186"/>
      <c r="H300" s="199">
        <f t="shared" si="45"/>
        <v>18</v>
      </c>
      <c r="I300" s="186"/>
      <c r="J300" s="186">
        <v>18</v>
      </c>
      <c r="K300" s="187">
        <v>13</v>
      </c>
      <c r="L300" s="200">
        <v>63</v>
      </c>
      <c r="M300" s="186">
        <v>32</v>
      </c>
      <c r="N300" s="293">
        <v>910</v>
      </c>
      <c r="O300" s="292">
        <v>1552</v>
      </c>
      <c r="P300" s="314">
        <v>47.05</v>
      </c>
      <c r="Q300" s="176"/>
      <c r="S300" s="45"/>
    </row>
    <row r="301" spans="1:19" ht="18" customHeight="1">
      <c r="A301" s="191" t="s">
        <v>736</v>
      </c>
      <c r="B301" s="199">
        <f t="shared" si="44"/>
        <v>1</v>
      </c>
      <c r="C301" s="186"/>
      <c r="D301" s="186">
        <v>1</v>
      </c>
      <c r="E301" s="186"/>
      <c r="F301" s="187"/>
      <c r="G301" s="186"/>
      <c r="H301" s="199">
        <f t="shared" si="45"/>
        <v>22</v>
      </c>
      <c r="I301" s="186"/>
      <c r="J301" s="186">
        <v>22</v>
      </c>
      <c r="K301" s="187">
        <v>16</v>
      </c>
      <c r="L301" s="200">
        <v>90</v>
      </c>
      <c r="M301" s="186">
        <v>46</v>
      </c>
      <c r="N301" s="292">
        <v>1939</v>
      </c>
      <c r="O301" s="292">
        <v>3264</v>
      </c>
      <c r="P301" s="314">
        <v>71.47</v>
      </c>
      <c r="Q301" s="176"/>
      <c r="S301" s="45"/>
    </row>
    <row r="302" spans="1:19" s="53" customFormat="1" ht="18" customHeight="1">
      <c r="A302" s="190" t="s">
        <v>1119</v>
      </c>
      <c r="B302" s="199">
        <f t="shared" ref="B302:P302" si="47">SUM(B303:B312)</f>
        <v>10</v>
      </c>
      <c r="C302" s="199">
        <f t="shared" si="47"/>
        <v>1</v>
      </c>
      <c r="D302" s="199">
        <f t="shared" si="47"/>
        <v>9</v>
      </c>
      <c r="E302" s="199">
        <f t="shared" si="47"/>
        <v>0</v>
      </c>
      <c r="F302" s="199">
        <f t="shared" si="47"/>
        <v>0</v>
      </c>
      <c r="G302" s="199">
        <f t="shared" si="47"/>
        <v>0</v>
      </c>
      <c r="H302" s="199">
        <f t="shared" si="47"/>
        <v>233</v>
      </c>
      <c r="I302" s="199">
        <f t="shared" si="47"/>
        <v>0</v>
      </c>
      <c r="J302" s="199">
        <f t="shared" si="47"/>
        <v>233</v>
      </c>
      <c r="K302" s="214">
        <f t="shared" si="47"/>
        <v>111</v>
      </c>
      <c r="L302" s="201">
        <f t="shared" si="47"/>
        <v>797</v>
      </c>
      <c r="M302" s="199">
        <f t="shared" si="47"/>
        <v>449</v>
      </c>
      <c r="N302" s="199">
        <f t="shared" si="47"/>
        <v>23918</v>
      </c>
      <c r="O302" s="199">
        <f t="shared" si="47"/>
        <v>42566</v>
      </c>
      <c r="P302" s="177">
        <f t="shared" si="47"/>
        <v>616.1099999999999</v>
      </c>
      <c r="Q302" s="182"/>
      <c r="R302" s="230"/>
      <c r="S302" s="231"/>
    </row>
    <row r="303" spans="1:19" ht="18" customHeight="1">
      <c r="A303" s="191" t="s">
        <v>1120</v>
      </c>
      <c r="B303" s="199">
        <f>SUM(C303:E303)</f>
        <v>1</v>
      </c>
      <c r="C303" s="186">
        <v>1</v>
      </c>
      <c r="D303" s="186"/>
      <c r="E303" s="186"/>
      <c r="F303" s="187"/>
      <c r="G303" s="186"/>
      <c r="H303" s="199">
        <f>SUM(I303:J303)</f>
        <v>35</v>
      </c>
      <c r="I303" s="186"/>
      <c r="J303" s="186">
        <v>35</v>
      </c>
      <c r="K303" s="187">
        <v>10</v>
      </c>
      <c r="L303" s="200">
        <v>156</v>
      </c>
      <c r="M303" s="211">
        <v>43</v>
      </c>
      <c r="N303" s="324">
        <v>6730</v>
      </c>
      <c r="O303" s="324">
        <v>13376</v>
      </c>
      <c r="P303" s="325">
        <v>36.32</v>
      </c>
      <c r="Q303" s="176"/>
      <c r="R303" s="46"/>
      <c r="S303" s="45"/>
    </row>
    <row r="304" spans="1:19" ht="18" customHeight="1">
      <c r="A304" s="191" t="s">
        <v>1121</v>
      </c>
      <c r="B304" s="199">
        <f t="shared" ref="B304:B312" si="48">SUM(C304:E304)</f>
        <v>1</v>
      </c>
      <c r="C304" s="186"/>
      <c r="D304" s="186">
        <v>1</v>
      </c>
      <c r="E304" s="186"/>
      <c r="F304" s="187"/>
      <c r="G304" s="186"/>
      <c r="H304" s="199">
        <f t="shared" ref="H304:H312" si="49">SUM(I304:J304)</f>
        <v>31</v>
      </c>
      <c r="I304" s="186"/>
      <c r="J304" s="186">
        <v>31</v>
      </c>
      <c r="K304" s="187">
        <v>15</v>
      </c>
      <c r="L304" s="200">
        <v>93</v>
      </c>
      <c r="M304" s="211">
        <v>55</v>
      </c>
      <c r="N304" s="324">
        <v>3534</v>
      </c>
      <c r="O304" s="324">
        <v>6110</v>
      </c>
      <c r="P304" s="325">
        <v>67.08</v>
      </c>
      <c r="Q304" s="176"/>
      <c r="R304" s="46"/>
      <c r="S304" s="45"/>
    </row>
    <row r="305" spans="1:19" ht="18" customHeight="1">
      <c r="A305" s="191" t="s">
        <v>1122</v>
      </c>
      <c r="B305" s="199">
        <f t="shared" si="48"/>
        <v>1</v>
      </c>
      <c r="C305" s="186"/>
      <c r="D305" s="186">
        <v>1</v>
      </c>
      <c r="E305" s="186"/>
      <c r="F305" s="187"/>
      <c r="G305" s="186"/>
      <c r="H305" s="199">
        <f t="shared" si="49"/>
        <v>26</v>
      </c>
      <c r="I305" s="186"/>
      <c r="J305" s="186">
        <v>26</v>
      </c>
      <c r="K305" s="187">
        <v>17</v>
      </c>
      <c r="L305" s="200">
        <v>75</v>
      </c>
      <c r="M305" s="211">
        <v>53</v>
      </c>
      <c r="N305" s="324">
        <v>2226</v>
      </c>
      <c r="O305" s="324">
        <v>3648</v>
      </c>
      <c r="P305" s="325">
        <v>85.1</v>
      </c>
      <c r="Q305" s="176"/>
      <c r="R305" s="46"/>
      <c r="S305" s="45"/>
    </row>
    <row r="306" spans="1:19" ht="18" customHeight="1">
      <c r="A306" s="191" t="s">
        <v>1123</v>
      </c>
      <c r="B306" s="199">
        <f t="shared" si="48"/>
        <v>1</v>
      </c>
      <c r="C306" s="186"/>
      <c r="D306" s="186">
        <v>1</v>
      </c>
      <c r="E306" s="186"/>
      <c r="F306" s="187"/>
      <c r="G306" s="186"/>
      <c r="H306" s="199">
        <f t="shared" si="49"/>
        <v>25</v>
      </c>
      <c r="I306" s="186"/>
      <c r="J306" s="186">
        <v>25</v>
      </c>
      <c r="K306" s="187">
        <v>14</v>
      </c>
      <c r="L306" s="200">
        <v>72</v>
      </c>
      <c r="M306" s="211">
        <v>67</v>
      </c>
      <c r="N306" s="324">
        <v>2012</v>
      </c>
      <c r="O306" s="324">
        <v>3214</v>
      </c>
      <c r="P306" s="325">
        <v>89.75</v>
      </c>
      <c r="Q306" s="176"/>
      <c r="R306" s="46"/>
      <c r="S306" s="45"/>
    </row>
    <row r="307" spans="1:19" ht="18" customHeight="1">
      <c r="A307" s="191" t="s">
        <v>1124</v>
      </c>
      <c r="B307" s="199">
        <f t="shared" si="48"/>
        <v>1</v>
      </c>
      <c r="C307" s="186"/>
      <c r="D307" s="186">
        <v>1</v>
      </c>
      <c r="E307" s="186"/>
      <c r="F307" s="187"/>
      <c r="G307" s="186"/>
      <c r="H307" s="199">
        <f t="shared" si="49"/>
        <v>14</v>
      </c>
      <c r="I307" s="186"/>
      <c r="J307" s="186">
        <v>14</v>
      </c>
      <c r="K307" s="187">
        <v>9</v>
      </c>
      <c r="L307" s="200">
        <v>60</v>
      </c>
      <c r="M307" s="211">
        <v>37</v>
      </c>
      <c r="N307" s="324">
        <v>1245</v>
      </c>
      <c r="O307" s="324">
        <v>1984</v>
      </c>
      <c r="P307" s="325">
        <v>64.25</v>
      </c>
      <c r="Q307" s="176"/>
      <c r="R307" s="46"/>
      <c r="S307" s="45"/>
    </row>
    <row r="308" spans="1:19" ht="18" customHeight="1">
      <c r="A308" s="191" t="s">
        <v>1125</v>
      </c>
      <c r="B308" s="199">
        <f t="shared" si="48"/>
        <v>1</v>
      </c>
      <c r="C308" s="186"/>
      <c r="D308" s="186">
        <v>1</v>
      </c>
      <c r="E308" s="186"/>
      <c r="F308" s="187"/>
      <c r="G308" s="186"/>
      <c r="H308" s="199">
        <f t="shared" si="49"/>
        <v>13</v>
      </c>
      <c r="I308" s="186"/>
      <c r="J308" s="186">
        <v>13</v>
      </c>
      <c r="K308" s="187">
        <v>7</v>
      </c>
      <c r="L308" s="200">
        <v>37</v>
      </c>
      <c r="M308" s="211">
        <v>41</v>
      </c>
      <c r="N308" s="326">
        <v>788</v>
      </c>
      <c r="O308" s="324">
        <v>1196</v>
      </c>
      <c r="P308" s="325">
        <v>74.75</v>
      </c>
      <c r="Q308" s="176"/>
      <c r="R308" s="46"/>
      <c r="S308" s="45"/>
    </row>
    <row r="309" spans="1:19" ht="18" customHeight="1">
      <c r="A309" s="191" t="s">
        <v>1126</v>
      </c>
      <c r="B309" s="199">
        <f t="shared" si="48"/>
        <v>1</v>
      </c>
      <c r="C309" s="186"/>
      <c r="D309" s="186">
        <v>1</v>
      </c>
      <c r="E309" s="186"/>
      <c r="F309" s="187"/>
      <c r="G309" s="186"/>
      <c r="H309" s="199">
        <f t="shared" si="49"/>
        <v>19</v>
      </c>
      <c r="I309" s="186"/>
      <c r="J309" s="186">
        <v>19</v>
      </c>
      <c r="K309" s="187">
        <v>9</v>
      </c>
      <c r="L309" s="200">
        <v>67</v>
      </c>
      <c r="M309" s="211">
        <v>47</v>
      </c>
      <c r="N309" s="324">
        <v>1359</v>
      </c>
      <c r="O309" s="324">
        <v>2349</v>
      </c>
      <c r="P309" s="325">
        <v>28.08</v>
      </c>
      <c r="Q309" s="176"/>
      <c r="R309" s="46"/>
      <c r="S309" s="45"/>
    </row>
    <row r="310" spans="1:19" ht="18" customHeight="1">
      <c r="A310" s="191" t="s">
        <v>1127</v>
      </c>
      <c r="B310" s="199">
        <f t="shared" si="48"/>
        <v>1</v>
      </c>
      <c r="C310" s="186"/>
      <c r="D310" s="186">
        <v>1</v>
      </c>
      <c r="E310" s="186"/>
      <c r="F310" s="187"/>
      <c r="G310" s="186"/>
      <c r="H310" s="199">
        <f t="shared" si="49"/>
        <v>24</v>
      </c>
      <c r="I310" s="186"/>
      <c r="J310" s="186">
        <v>24</v>
      </c>
      <c r="K310" s="187">
        <v>9</v>
      </c>
      <c r="L310" s="200">
        <v>74</v>
      </c>
      <c r="M310" s="211">
        <v>36</v>
      </c>
      <c r="N310" s="324">
        <v>1712</v>
      </c>
      <c r="O310" s="324">
        <v>3015</v>
      </c>
      <c r="P310" s="325">
        <v>62.77</v>
      </c>
      <c r="Q310" s="176"/>
      <c r="R310" s="46"/>
      <c r="S310" s="45"/>
    </row>
    <row r="311" spans="1:19" ht="18" customHeight="1">
      <c r="A311" s="191" t="s">
        <v>1128</v>
      </c>
      <c r="B311" s="199">
        <f t="shared" si="48"/>
        <v>1</v>
      </c>
      <c r="C311" s="186"/>
      <c r="D311" s="186">
        <v>1</v>
      </c>
      <c r="E311" s="186"/>
      <c r="F311" s="187"/>
      <c r="G311" s="186"/>
      <c r="H311" s="199">
        <f t="shared" si="49"/>
        <v>24</v>
      </c>
      <c r="I311" s="186"/>
      <c r="J311" s="186">
        <v>24</v>
      </c>
      <c r="K311" s="187">
        <v>12</v>
      </c>
      <c r="L311" s="200">
        <v>95</v>
      </c>
      <c r="M311" s="211">
        <v>40</v>
      </c>
      <c r="N311" s="324">
        <v>2449</v>
      </c>
      <c r="O311" s="324">
        <v>4402</v>
      </c>
      <c r="P311" s="325">
        <v>66.73</v>
      </c>
      <c r="Q311" s="176"/>
      <c r="R311" s="46"/>
      <c r="S311" s="45"/>
    </row>
    <row r="312" spans="1:19" ht="18" customHeight="1">
      <c r="A312" s="191" t="s">
        <v>1129</v>
      </c>
      <c r="B312" s="199">
        <f t="shared" si="48"/>
        <v>1</v>
      </c>
      <c r="C312" s="186"/>
      <c r="D312" s="186">
        <v>1</v>
      </c>
      <c r="E312" s="186"/>
      <c r="F312" s="187"/>
      <c r="G312" s="186"/>
      <c r="H312" s="199">
        <f t="shared" si="49"/>
        <v>22</v>
      </c>
      <c r="I312" s="186"/>
      <c r="J312" s="186">
        <v>22</v>
      </c>
      <c r="K312" s="187">
        <v>9</v>
      </c>
      <c r="L312" s="200">
        <v>68</v>
      </c>
      <c r="M312" s="211">
        <v>30</v>
      </c>
      <c r="N312" s="324">
        <v>1863</v>
      </c>
      <c r="O312" s="324">
        <v>3272</v>
      </c>
      <c r="P312" s="325">
        <v>41.28</v>
      </c>
      <c r="Q312" s="176"/>
      <c r="R312" s="46"/>
      <c r="S312" s="45"/>
    </row>
    <row r="313" spans="1:19" s="53" customFormat="1" ht="18" customHeight="1">
      <c r="A313" s="190" t="s">
        <v>1132</v>
      </c>
      <c r="B313" s="199">
        <f t="shared" ref="B313:B345" si="50">SUM(C313:E313)</f>
        <v>8</v>
      </c>
      <c r="C313" s="199">
        <f>SUM(C314:C321)</f>
        <v>3</v>
      </c>
      <c r="D313" s="199">
        <f>SUM(D314:D321)</f>
        <v>5</v>
      </c>
      <c r="E313" s="199">
        <f>SUM(E314:E321)</f>
        <v>0</v>
      </c>
      <c r="F313" s="199">
        <f>SUM(F314:F321)</f>
        <v>0</v>
      </c>
      <c r="G313" s="199">
        <f>SUM(G314:G321)</f>
        <v>0</v>
      </c>
      <c r="H313" s="199">
        <f t="shared" ref="H313:H345" si="51">SUM(I313:J313)</f>
        <v>216</v>
      </c>
      <c r="I313" s="199">
        <f t="shared" ref="I313:O313" si="52">SUM(I314:I321)</f>
        <v>0</v>
      </c>
      <c r="J313" s="199">
        <f t="shared" si="52"/>
        <v>216</v>
      </c>
      <c r="K313" s="214">
        <f t="shared" si="52"/>
        <v>73</v>
      </c>
      <c r="L313" s="201">
        <f t="shared" si="52"/>
        <v>1495</v>
      </c>
      <c r="M313" s="199">
        <f t="shared" si="52"/>
        <v>344</v>
      </c>
      <c r="N313" s="199">
        <f t="shared" si="52"/>
        <v>54443</v>
      </c>
      <c r="O313" s="199">
        <f t="shared" si="52"/>
        <v>112487</v>
      </c>
      <c r="P313" s="177">
        <f>SUM(P314:P321)</f>
        <v>451.04</v>
      </c>
      <c r="Q313" s="182"/>
      <c r="R313" s="231"/>
      <c r="S313" s="231"/>
    </row>
    <row r="314" spans="1:19" ht="18" customHeight="1">
      <c r="A314" s="191" t="s">
        <v>741</v>
      </c>
      <c r="B314" s="199">
        <f t="shared" si="50"/>
        <v>1</v>
      </c>
      <c r="C314" s="186">
        <v>1</v>
      </c>
      <c r="D314" s="186"/>
      <c r="E314" s="186"/>
      <c r="F314" s="187"/>
      <c r="G314" s="186"/>
      <c r="H314" s="199">
        <f t="shared" si="51"/>
        <v>49</v>
      </c>
      <c r="I314" s="186"/>
      <c r="J314" s="186">
        <v>49</v>
      </c>
      <c r="K314" s="187">
        <v>9</v>
      </c>
      <c r="L314" s="186">
        <v>424</v>
      </c>
      <c r="M314" s="186">
        <v>43</v>
      </c>
      <c r="N314" s="327">
        <v>14984</v>
      </c>
      <c r="O314" s="328">
        <v>32114</v>
      </c>
      <c r="P314" s="329">
        <v>54.14</v>
      </c>
      <c r="Q314" s="176"/>
      <c r="R314" s="45"/>
      <c r="S314" s="45"/>
    </row>
    <row r="315" spans="1:19" ht="18" customHeight="1">
      <c r="A315" s="191" t="s">
        <v>742</v>
      </c>
      <c r="B315" s="199">
        <f t="shared" si="50"/>
        <v>1</v>
      </c>
      <c r="C315" s="186">
        <v>1</v>
      </c>
      <c r="D315" s="186"/>
      <c r="E315" s="186"/>
      <c r="F315" s="187"/>
      <c r="G315" s="186"/>
      <c r="H315" s="199">
        <f t="shared" si="51"/>
        <v>35</v>
      </c>
      <c r="I315" s="186"/>
      <c r="J315" s="186">
        <v>35</v>
      </c>
      <c r="K315" s="187">
        <v>6</v>
      </c>
      <c r="L315" s="186">
        <v>279</v>
      </c>
      <c r="M315" s="186">
        <v>30</v>
      </c>
      <c r="N315" s="327">
        <v>10785</v>
      </c>
      <c r="O315" s="328">
        <v>24161</v>
      </c>
      <c r="P315" s="329">
        <v>36.76</v>
      </c>
      <c r="Q315" s="176"/>
    </row>
    <row r="316" spans="1:19" ht="18" customHeight="1">
      <c r="A316" s="191" t="s">
        <v>743</v>
      </c>
      <c r="B316" s="199">
        <f t="shared" si="50"/>
        <v>1</v>
      </c>
      <c r="C316" s="186">
        <v>1</v>
      </c>
      <c r="D316" s="186"/>
      <c r="E316" s="186"/>
      <c r="F316" s="187"/>
      <c r="G316" s="186"/>
      <c r="H316" s="199">
        <f t="shared" si="51"/>
        <v>36</v>
      </c>
      <c r="I316" s="186"/>
      <c r="J316" s="186">
        <v>36</v>
      </c>
      <c r="K316" s="187">
        <v>8</v>
      </c>
      <c r="L316" s="186">
        <v>344</v>
      </c>
      <c r="M316" s="186">
        <v>39</v>
      </c>
      <c r="N316" s="327">
        <v>14936</v>
      </c>
      <c r="O316" s="328">
        <v>31327</v>
      </c>
      <c r="P316" s="329">
        <v>49.71</v>
      </c>
      <c r="Q316" s="176"/>
    </row>
    <row r="317" spans="1:19" ht="18" customHeight="1">
      <c r="A317" s="191" t="s">
        <v>744</v>
      </c>
      <c r="B317" s="199">
        <f t="shared" si="50"/>
        <v>1</v>
      </c>
      <c r="C317" s="186"/>
      <c r="D317" s="186">
        <v>1</v>
      </c>
      <c r="E317" s="186"/>
      <c r="F317" s="187"/>
      <c r="G317" s="186"/>
      <c r="H317" s="199">
        <f t="shared" si="51"/>
        <v>23</v>
      </c>
      <c r="I317" s="186"/>
      <c r="J317" s="186">
        <v>23</v>
      </c>
      <c r="K317" s="187">
        <v>15</v>
      </c>
      <c r="L317" s="186">
        <v>96</v>
      </c>
      <c r="M317" s="186">
        <v>72</v>
      </c>
      <c r="N317" s="327">
        <v>2375</v>
      </c>
      <c r="O317" s="328">
        <v>3956</v>
      </c>
      <c r="P317" s="329">
        <v>88.87</v>
      </c>
      <c r="Q317" s="176"/>
    </row>
    <row r="318" spans="1:19" ht="18" customHeight="1">
      <c r="A318" s="191" t="s">
        <v>745</v>
      </c>
      <c r="B318" s="199">
        <f t="shared" si="50"/>
        <v>1</v>
      </c>
      <c r="C318" s="186"/>
      <c r="D318" s="186">
        <v>1</v>
      </c>
      <c r="E318" s="186"/>
      <c r="F318" s="187"/>
      <c r="G318" s="186"/>
      <c r="H318" s="199">
        <f t="shared" si="51"/>
        <v>16</v>
      </c>
      <c r="I318" s="186"/>
      <c r="J318" s="186">
        <v>16</v>
      </c>
      <c r="K318" s="187">
        <v>9</v>
      </c>
      <c r="L318" s="186">
        <v>64</v>
      </c>
      <c r="M318" s="186">
        <v>48</v>
      </c>
      <c r="N318" s="327">
        <v>2963</v>
      </c>
      <c r="O318" s="328">
        <v>5226</v>
      </c>
      <c r="P318" s="329">
        <v>64.03</v>
      </c>
      <c r="Q318" s="176"/>
    </row>
    <row r="319" spans="1:19" ht="18" customHeight="1">
      <c r="A319" s="191" t="s">
        <v>746</v>
      </c>
      <c r="B319" s="199">
        <f t="shared" si="50"/>
        <v>1</v>
      </c>
      <c r="C319" s="186"/>
      <c r="D319" s="186">
        <v>1</v>
      </c>
      <c r="E319" s="186"/>
      <c r="F319" s="187"/>
      <c r="G319" s="186"/>
      <c r="H319" s="199">
        <f t="shared" si="51"/>
        <v>19</v>
      </c>
      <c r="I319" s="186"/>
      <c r="J319" s="186">
        <v>19</v>
      </c>
      <c r="K319" s="187">
        <v>12</v>
      </c>
      <c r="L319" s="186">
        <v>59</v>
      </c>
      <c r="M319" s="186">
        <v>47</v>
      </c>
      <c r="N319" s="327">
        <v>1983</v>
      </c>
      <c r="O319" s="328">
        <v>3357</v>
      </c>
      <c r="P319" s="329">
        <v>86.85</v>
      </c>
      <c r="Q319" s="176"/>
    </row>
    <row r="320" spans="1:19" ht="18" customHeight="1">
      <c r="A320" s="191" t="s">
        <v>747</v>
      </c>
      <c r="B320" s="199">
        <f t="shared" si="50"/>
        <v>1</v>
      </c>
      <c r="C320" s="186"/>
      <c r="D320" s="186">
        <v>1</v>
      </c>
      <c r="E320" s="186"/>
      <c r="F320" s="187"/>
      <c r="G320" s="186"/>
      <c r="H320" s="199">
        <f t="shared" si="51"/>
        <v>23</v>
      </c>
      <c r="I320" s="186"/>
      <c r="J320" s="186">
        <v>23</v>
      </c>
      <c r="K320" s="187">
        <v>7</v>
      </c>
      <c r="L320" s="186">
        <v>170</v>
      </c>
      <c r="M320" s="186">
        <v>38</v>
      </c>
      <c r="N320" s="327">
        <v>4794</v>
      </c>
      <c r="O320" s="328">
        <v>9255</v>
      </c>
      <c r="P320" s="329">
        <v>30.3</v>
      </c>
      <c r="Q320" s="176"/>
    </row>
    <row r="321" spans="1:17" ht="18" customHeight="1">
      <c r="A321" s="191" t="s">
        <v>748</v>
      </c>
      <c r="B321" s="199">
        <f t="shared" si="50"/>
        <v>1</v>
      </c>
      <c r="C321" s="186"/>
      <c r="D321" s="186">
        <v>1</v>
      </c>
      <c r="E321" s="186"/>
      <c r="F321" s="187"/>
      <c r="G321" s="186"/>
      <c r="H321" s="199">
        <f t="shared" si="51"/>
        <v>15</v>
      </c>
      <c r="I321" s="186"/>
      <c r="J321" s="186">
        <v>15</v>
      </c>
      <c r="K321" s="187">
        <v>7</v>
      </c>
      <c r="L321" s="186">
        <v>59</v>
      </c>
      <c r="M321" s="186">
        <v>27</v>
      </c>
      <c r="N321" s="327">
        <v>1623</v>
      </c>
      <c r="O321" s="328">
        <v>3091</v>
      </c>
      <c r="P321" s="329">
        <v>40.380000000000003</v>
      </c>
      <c r="Q321" s="176"/>
    </row>
    <row r="322" spans="1:17" s="53" customFormat="1" ht="18" customHeight="1">
      <c r="A322" s="190" t="s">
        <v>997</v>
      </c>
      <c r="B322" s="199">
        <f t="shared" si="50"/>
        <v>12</v>
      </c>
      <c r="C322" s="199">
        <f>SUM(C323:C334)</f>
        <v>1</v>
      </c>
      <c r="D322" s="199">
        <f>SUM(D323:D334)</f>
        <v>11</v>
      </c>
      <c r="E322" s="199">
        <f>SUM(E323:E334)</f>
        <v>0</v>
      </c>
      <c r="F322" s="199">
        <f>SUM(F323:F334)</f>
        <v>0</v>
      </c>
      <c r="G322" s="214">
        <f>SUM(G323:G334)</f>
        <v>0</v>
      </c>
      <c r="H322" s="199">
        <f t="shared" si="51"/>
        <v>281</v>
      </c>
      <c r="I322" s="232">
        <f t="shared" ref="I322:O322" si="53">SUM(I323:I334)</f>
        <v>0</v>
      </c>
      <c r="J322" s="232">
        <f t="shared" si="53"/>
        <v>281</v>
      </c>
      <c r="K322" s="233">
        <f t="shared" si="53"/>
        <v>173</v>
      </c>
      <c r="L322" s="234">
        <f t="shared" si="53"/>
        <v>1345</v>
      </c>
      <c r="M322" s="232">
        <f t="shared" si="53"/>
        <v>698</v>
      </c>
      <c r="N322" s="199">
        <f t="shared" si="53"/>
        <v>28155</v>
      </c>
      <c r="O322" s="199">
        <f t="shared" si="53"/>
        <v>55755</v>
      </c>
      <c r="P322" s="177">
        <f>SUM(P323:P334)</f>
        <v>661.56</v>
      </c>
      <c r="Q322" s="182"/>
    </row>
    <row r="323" spans="1:17" ht="18" customHeight="1">
      <c r="A323" s="191" t="s">
        <v>752</v>
      </c>
      <c r="B323" s="199">
        <f t="shared" si="50"/>
        <v>1</v>
      </c>
      <c r="C323" s="186">
        <v>1</v>
      </c>
      <c r="D323" s="186"/>
      <c r="E323" s="186"/>
      <c r="F323" s="187"/>
      <c r="G323" s="186"/>
      <c r="H323" s="199">
        <f t="shared" si="51"/>
        <v>29</v>
      </c>
      <c r="I323" s="186"/>
      <c r="J323" s="186">
        <v>29</v>
      </c>
      <c r="K323" s="187">
        <v>18</v>
      </c>
      <c r="L323" s="200">
        <v>300</v>
      </c>
      <c r="M323" s="186">
        <v>78</v>
      </c>
      <c r="N323" s="330">
        <v>7357</v>
      </c>
      <c r="O323" s="330">
        <v>14333</v>
      </c>
      <c r="P323" s="314">
        <v>47.42</v>
      </c>
      <c r="Q323" s="176"/>
    </row>
    <row r="324" spans="1:17" ht="18" customHeight="1">
      <c r="A324" s="191" t="s">
        <v>753</v>
      </c>
      <c r="B324" s="199">
        <f t="shared" si="50"/>
        <v>1</v>
      </c>
      <c r="C324" s="186"/>
      <c r="D324" s="186">
        <v>1</v>
      </c>
      <c r="E324" s="186"/>
      <c r="F324" s="187"/>
      <c r="G324" s="186"/>
      <c r="H324" s="199">
        <f t="shared" si="51"/>
        <v>26</v>
      </c>
      <c r="I324" s="186"/>
      <c r="J324" s="186">
        <v>26</v>
      </c>
      <c r="K324" s="187">
        <v>18</v>
      </c>
      <c r="L324" s="200">
        <v>88</v>
      </c>
      <c r="M324" s="186">
        <v>61</v>
      </c>
      <c r="N324" s="330">
        <v>1335</v>
      </c>
      <c r="O324" s="330">
        <v>2234</v>
      </c>
      <c r="P324" s="314">
        <v>71.27</v>
      </c>
      <c r="Q324" s="176"/>
    </row>
    <row r="325" spans="1:17" ht="18" customHeight="1">
      <c r="A325" s="191" t="s">
        <v>754</v>
      </c>
      <c r="B325" s="199">
        <f t="shared" si="50"/>
        <v>1</v>
      </c>
      <c r="C325" s="186"/>
      <c r="D325" s="186">
        <v>1</v>
      </c>
      <c r="E325" s="186"/>
      <c r="F325" s="187"/>
      <c r="G325" s="186"/>
      <c r="H325" s="199">
        <f t="shared" si="51"/>
        <v>10</v>
      </c>
      <c r="I325" s="186"/>
      <c r="J325" s="186">
        <v>10</v>
      </c>
      <c r="K325" s="187">
        <v>10</v>
      </c>
      <c r="L325" s="200">
        <v>37</v>
      </c>
      <c r="M325" s="186">
        <v>47</v>
      </c>
      <c r="N325" s="330">
        <v>705</v>
      </c>
      <c r="O325" s="330">
        <v>1183</v>
      </c>
      <c r="P325" s="314">
        <v>67.319999999999993</v>
      </c>
      <c r="Q325" s="176"/>
    </row>
    <row r="326" spans="1:17" ht="18" customHeight="1">
      <c r="A326" s="191" t="s">
        <v>755</v>
      </c>
      <c r="B326" s="199">
        <f t="shared" si="50"/>
        <v>1</v>
      </c>
      <c r="C326" s="186"/>
      <c r="D326" s="186">
        <v>1</v>
      </c>
      <c r="E326" s="186"/>
      <c r="F326" s="187"/>
      <c r="G326" s="186"/>
      <c r="H326" s="199">
        <f t="shared" si="51"/>
        <v>16</v>
      </c>
      <c r="I326" s="186"/>
      <c r="J326" s="186">
        <v>16</v>
      </c>
      <c r="K326" s="187">
        <v>10</v>
      </c>
      <c r="L326" s="200">
        <v>40</v>
      </c>
      <c r="M326" s="186">
        <v>33</v>
      </c>
      <c r="N326" s="330">
        <v>752</v>
      </c>
      <c r="O326" s="330">
        <v>1326</v>
      </c>
      <c r="P326" s="314">
        <v>34.549999999999997</v>
      </c>
      <c r="Q326" s="176"/>
    </row>
    <row r="327" spans="1:17" ht="18" customHeight="1">
      <c r="A327" s="191" t="s">
        <v>192</v>
      </c>
      <c r="B327" s="199">
        <f t="shared" si="50"/>
        <v>1</v>
      </c>
      <c r="C327" s="186"/>
      <c r="D327" s="186">
        <v>1</v>
      </c>
      <c r="E327" s="186"/>
      <c r="F327" s="187"/>
      <c r="G327" s="186"/>
      <c r="H327" s="199">
        <f t="shared" si="51"/>
        <v>28</v>
      </c>
      <c r="I327" s="186"/>
      <c r="J327" s="186">
        <v>28</v>
      </c>
      <c r="K327" s="187">
        <v>15</v>
      </c>
      <c r="L327" s="200">
        <v>119</v>
      </c>
      <c r="M327" s="186">
        <v>81</v>
      </c>
      <c r="N327" s="330">
        <v>1505</v>
      </c>
      <c r="O327" s="330">
        <v>2557</v>
      </c>
      <c r="P327" s="314">
        <v>65.099999999999994</v>
      </c>
      <c r="Q327" s="176"/>
    </row>
    <row r="328" spans="1:17" ht="18" customHeight="1">
      <c r="A328" s="191" t="s">
        <v>756</v>
      </c>
      <c r="B328" s="199">
        <f t="shared" si="50"/>
        <v>1</v>
      </c>
      <c r="C328" s="186"/>
      <c r="D328" s="186">
        <v>1</v>
      </c>
      <c r="E328" s="186"/>
      <c r="F328" s="187"/>
      <c r="G328" s="186"/>
      <c r="H328" s="199">
        <f t="shared" si="51"/>
        <v>22</v>
      </c>
      <c r="I328" s="186"/>
      <c r="J328" s="186">
        <v>22</v>
      </c>
      <c r="K328" s="187">
        <v>13</v>
      </c>
      <c r="L328" s="200">
        <v>77</v>
      </c>
      <c r="M328" s="186">
        <v>60</v>
      </c>
      <c r="N328" s="330">
        <v>960</v>
      </c>
      <c r="O328" s="330">
        <v>1641</v>
      </c>
      <c r="P328" s="319">
        <v>64.87</v>
      </c>
      <c r="Q328" s="176"/>
    </row>
    <row r="329" spans="1:17" ht="18" customHeight="1">
      <c r="A329" s="191" t="s">
        <v>757</v>
      </c>
      <c r="B329" s="199">
        <f t="shared" si="50"/>
        <v>1</v>
      </c>
      <c r="C329" s="186"/>
      <c r="D329" s="186">
        <v>1</v>
      </c>
      <c r="E329" s="186"/>
      <c r="F329" s="187"/>
      <c r="G329" s="186"/>
      <c r="H329" s="199">
        <f t="shared" si="51"/>
        <v>37</v>
      </c>
      <c r="I329" s="200"/>
      <c r="J329" s="200">
        <v>37</v>
      </c>
      <c r="K329" s="205">
        <v>16</v>
      </c>
      <c r="L329" s="200">
        <v>150</v>
      </c>
      <c r="M329" s="200">
        <v>55</v>
      </c>
      <c r="N329" s="330">
        <v>8393</v>
      </c>
      <c r="O329" s="330">
        <v>20550</v>
      </c>
      <c r="P329" s="314">
        <v>62.34</v>
      </c>
      <c r="Q329" s="176"/>
    </row>
    <row r="330" spans="1:17" ht="18" customHeight="1">
      <c r="A330" s="191" t="s">
        <v>758</v>
      </c>
      <c r="B330" s="199">
        <f t="shared" si="50"/>
        <v>1</v>
      </c>
      <c r="C330" s="186"/>
      <c r="D330" s="186">
        <v>1</v>
      </c>
      <c r="E330" s="186"/>
      <c r="F330" s="187"/>
      <c r="G330" s="186"/>
      <c r="H330" s="199">
        <f t="shared" si="51"/>
        <v>24</v>
      </c>
      <c r="I330" s="186"/>
      <c r="J330" s="186">
        <v>24</v>
      </c>
      <c r="K330" s="187">
        <v>20</v>
      </c>
      <c r="L330" s="200">
        <v>102</v>
      </c>
      <c r="M330" s="186">
        <v>60</v>
      </c>
      <c r="N330" s="330">
        <v>1438</v>
      </c>
      <c r="O330" s="330">
        <v>2517</v>
      </c>
      <c r="P330" s="314">
        <v>38.74</v>
      </c>
      <c r="Q330" s="176"/>
    </row>
    <row r="331" spans="1:17" ht="18" customHeight="1">
      <c r="A331" s="191" t="s">
        <v>759</v>
      </c>
      <c r="B331" s="199">
        <f t="shared" si="50"/>
        <v>1</v>
      </c>
      <c r="C331" s="186"/>
      <c r="D331" s="186">
        <v>1</v>
      </c>
      <c r="E331" s="186"/>
      <c r="F331" s="187"/>
      <c r="G331" s="186"/>
      <c r="H331" s="199">
        <f t="shared" si="51"/>
        <v>20</v>
      </c>
      <c r="I331" s="186"/>
      <c r="J331" s="186">
        <v>20</v>
      </c>
      <c r="K331" s="187">
        <v>11</v>
      </c>
      <c r="L331" s="200">
        <v>97</v>
      </c>
      <c r="M331" s="186">
        <v>56</v>
      </c>
      <c r="N331" s="330">
        <v>1378</v>
      </c>
      <c r="O331" s="330">
        <v>2348</v>
      </c>
      <c r="P331" s="314">
        <v>31.92</v>
      </c>
      <c r="Q331" s="176"/>
    </row>
    <row r="332" spans="1:17" ht="18" customHeight="1">
      <c r="A332" s="191" t="s">
        <v>760</v>
      </c>
      <c r="B332" s="199">
        <f t="shared" si="50"/>
        <v>1</v>
      </c>
      <c r="C332" s="186"/>
      <c r="D332" s="186">
        <v>1</v>
      </c>
      <c r="E332" s="186"/>
      <c r="F332" s="187"/>
      <c r="G332" s="186"/>
      <c r="H332" s="199">
        <f t="shared" si="51"/>
        <v>15</v>
      </c>
      <c r="I332" s="186"/>
      <c r="J332" s="186">
        <v>15</v>
      </c>
      <c r="K332" s="187">
        <v>12</v>
      </c>
      <c r="L332" s="200">
        <v>76</v>
      </c>
      <c r="M332" s="186">
        <v>49</v>
      </c>
      <c r="N332" s="330">
        <v>920</v>
      </c>
      <c r="O332" s="330">
        <v>1485</v>
      </c>
      <c r="P332" s="314">
        <v>36.25</v>
      </c>
      <c r="Q332" s="176"/>
    </row>
    <row r="333" spans="1:17" ht="18" customHeight="1">
      <c r="A333" s="191" t="s">
        <v>761</v>
      </c>
      <c r="B333" s="199">
        <f t="shared" si="50"/>
        <v>1</v>
      </c>
      <c r="C333" s="186"/>
      <c r="D333" s="186">
        <v>1</v>
      </c>
      <c r="E333" s="186"/>
      <c r="F333" s="187"/>
      <c r="G333" s="186"/>
      <c r="H333" s="199">
        <f t="shared" si="51"/>
        <v>24</v>
      </c>
      <c r="I333" s="186"/>
      <c r="J333" s="186">
        <v>24</v>
      </c>
      <c r="K333" s="187">
        <v>15</v>
      </c>
      <c r="L333" s="200">
        <v>105</v>
      </c>
      <c r="M333" s="186">
        <v>61</v>
      </c>
      <c r="N333" s="330">
        <v>1602</v>
      </c>
      <c r="O333" s="330">
        <v>2626</v>
      </c>
      <c r="P333" s="314">
        <v>78.53</v>
      </c>
      <c r="Q333" s="176"/>
    </row>
    <row r="334" spans="1:17" ht="18" customHeight="1">
      <c r="A334" s="191" t="s">
        <v>762</v>
      </c>
      <c r="B334" s="199">
        <f t="shared" si="50"/>
        <v>1</v>
      </c>
      <c r="C334" s="186"/>
      <c r="D334" s="186">
        <v>1</v>
      </c>
      <c r="E334" s="186"/>
      <c r="F334" s="187"/>
      <c r="G334" s="186"/>
      <c r="H334" s="199">
        <f t="shared" si="51"/>
        <v>30</v>
      </c>
      <c r="I334" s="186"/>
      <c r="J334" s="186">
        <v>30</v>
      </c>
      <c r="K334" s="187">
        <v>15</v>
      </c>
      <c r="L334" s="200">
        <v>154</v>
      </c>
      <c r="M334" s="186">
        <v>57</v>
      </c>
      <c r="N334" s="330">
        <v>1810</v>
      </c>
      <c r="O334" s="330">
        <v>2955</v>
      </c>
      <c r="P334" s="314">
        <v>63.25</v>
      </c>
      <c r="Q334" s="176"/>
    </row>
    <row r="335" spans="1:17" s="53" customFormat="1" ht="18" customHeight="1">
      <c r="A335" s="190" t="s">
        <v>1156</v>
      </c>
      <c r="B335" s="199">
        <f t="shared" si="50"/>
        <v>10</v>
      </c>
      <c r="C335" s="199">
        <f>SUM(C336:C345)</f>
        <v>1</v>
      </c>
      <c r="D335" s="199">
        <f>SUM(D336:D345)</f>
        <v>9</v>
      </c>
      <c r="E335" s="199">
        <f>SUM(E336:E345)</f>
        <v>0</v>
      </c>
      <c r="F335" s="199">
        <f>SUM(F336:F345)</f>
        <v>0</v>
      </c>
      <c r="G335" s="199">
        <f>SUM(G336:G345)</f>
        <v>0</v>
      </c>
      <c r="H335" s="199">
        <f t="shared" si="51"/>
        <v>157</v>
      </c>
      <c r="I335" s="199">
        <f t="shared" ref="I335:O335" si="54">SUM(I336:I345)</f>
        <v>0</v>
      </c>
      <c r="J335" s="199">
        <f t="shared" si="54"/>
        <v>157</v>
      </c>
      <c r="K335" s="214">
        <f t="shared" si="54"/>
        <v>72</v>
      </c>
      <c r="L335" s="201">
        <f t="shared" si="54"/>
        <v>757</v>
      </c>
      <c r="M335" s="199">
        <f t="shared" si="54"/>
        <v>501</v>
      </c>
      <c r="N335" s="199">
        <f t="shared" si="54"/>
        <v>16830</v>
      </c>
      <c r="O335" s="199">
        <f t="shared" si="54"/>
        <v>30139</v>
      </c>
      <c r="P335" s="177">
        <f>SUM(P336:P345)</f>
        <v>1202.2799999999997</v>
      </c>
      <c r="Q335" s="182"/>
    </row>
    <row r="336" spans="1:17" ht="18" customHeight="1">
      <c r="A336" s="191" t="s">
        <v>766</v>
      </c>
      <c r="B336" s="199">
        <f t="shared" si="50"/>
        <v>1</v>
      </c>
      <c r="C336" s="186">
        <v>1</v>
      </c>
      <c r="D336" s="186"/>
      <c r="E336" s="186"/>
      <c r="F336" s="187"/>
      <c r="G336" s="186"/>
      <c r="H336" s="199">
        <f t="shared" si="51"/>
        <v>26</v>
      </c>
      <c r="I336" s="200"/>
      <c r="J336" s="200">
        <v>26</v>
      </c>
      <c r="K336" s="205">
        <v>10</v>
      </c>
      <c r="L336" s="200">
        <v>171</v>
      </c>
      <c r="M336" s="200">
        <v>66</v>
      </c>
      <c r="N336" s="331">
        <v>4802</v>
      </c>
      <c r="O336" s="331">
        <v>9507</v>
      </c>
      <c r="P336" s="314">
        <v>74.5</v>
      </c>
      <c r="Q336" s="176"/>
    </row>
    <row r="337" spans="1:17" ht="18" customHeight="1">
      <c r="A337" s="191" t="s">
        <v>769</v>
      </c>
      <c r="B337" s="199">
        <f t="shared" si="50"/>
        <v>1</v>
      </c>
      <c r="C337" s="186"/>
      <c r="D337" s="186">
        <v>1</v>
      </c>
      <c r="E337" s="186"/>
      <c r="F337" s="187"/>
      <c r="G337" s="186"/>
      <c r="H337" s="199">
        <f t="shared" si="51"/>
        <v>24</v>
      </c>
      <c r="I337" s="200"/>
      <c r="J337" s="200">
        <v>24</v>
      </c>
      <c r="K337" s="205">
        <v>8</v>
      </c>
      <c r="L337" s="200">
        <v>79</v>
      </c>
      <c r="M337" s="200">
        <v>59</v>
      </c>
      <c r="N337" s="331">
        <v>1732</v>
      </c>
      <c r="O337" s="331">
        <v>3005</v>
      </c>
      <c r="P337" s="314">
        <v>109.37</v>
      </c>
      <c r="Q337" s="176"/>
    </row>
    <row r="338" spans="1:17" ht="18" customHeight="1">
      <c r="A338" s="191" t="s">
        <v>772</v>
      </c>
      <c r="B338" s="199">
        <f t="shared" si="50"/>
        <v>1</v>
      </c>
      <c r="C338" s="186"/>
      <c r="D338" s="186">
        <v>1</v>
      </c>
      <c r="E338" s="186"/>
      <c r="F338" s="187"/>
      <c r="G338" s="186"/>
      <c r="H338" s="199">
        <f t="shared" si="51"/>
        <v>12</v>
      </c>
      <c r="I338" s="200"/>
      <c r="J338" s="200">
        <v>12</v>
      </c>
      <c r="K338" s="205">
        <v>7</v>
      </c>
      <c r="L338" s="200">
        <v>59</v>
      </c>
      <c r="M338" s="200">
        <v>43</v>
      </c>
      <c r="N338" s="331">
        <v>1135</v>
      </c>
      <c r="O338" s="331">
        <v>2035</v>
      </c>
      <c r="P338" s="314">
        <v>66.680000000000007</v>
      </c>
      <c r="Q338" s="176"/>
    </row>
    <row r="339" spans="1:17" ht="18" customHeight="1">
      <c r="A339" s="191" t="s">
        <v>775</v>
      </c>
      <c r="B339" s="199">
        <f t="shared" si="50"/>
        <v>1</v>
      </c>
      <c r="C339" s="186"/>
      <c r="D339" s="186">
        <v>1</v>
      </c>
      <c r="E339" s="186"/>
      <c r="F339" s="187"/>
      <c r="G339" s="186"/>
      <c r="H339" s="199">
        <f t="shared" si="51"/>
        <v>13</v>
      </c>
      <c r="I339" s="200"/>
      <c r="J339" s="200">
        <v>13</v>
      </c>
      <c r="K339" s="205">
        <v>7</v>
      </c>
      <c r="L339" s="200">
        <v>59</v>
      </c>
      <c r="M339" s="200">
        <v>46</v>
      </c>
      <c r="N339" s="331">
        <v>1133</v>
      </c>
      <c r="O339" s="331">
        <v>1945</v>
      </c>
      <c r="P339" s="314">
        <v>70.209999999999994</v>
      </c>
      <c r="Q339" s="176"/>
    </row>
    <row r="340" spans="1:17" ht="18" customHeight="1">
      <c r="A340" s="191" t="s">
        <v>778</v>
      </c>
      <c r="B340" s="199">
        <f t="shared" si="50"/>
        <v>1</v>
      </c>
      <c r="C340" s="186"/>
      <c r="D340" s="186">
        <v>1</v>
      </c>
      <c r="E340" s="186"/>
      <c r="F340" s="187"/>
      <c r="G340" s="186"/>
      <c r="H340" s="199">
        <f t="shared" si="51"/>
        <v>20</v>
      </c>
      <c r="I340" s="200"/>
      <c r="J340" s="200">
        <v>20</v>
      </c>
      <c r="K340" s="205">
        <v>9</v>
      </c>
      <c r="L340" s="200">
        <v>99</v>
      </c>
      <c r="M340" s="200">
        <v>51</v>
      </c>
      <c r="N340" s="331">
        <v>2506</v>
      </c>
      <c r="O340" s="331">
        <v>4323</v>
      </c>
      <c r="P340" s="314">
        <v>167.55</v>
      </c>
      <c r="Q340" s="176"/>
    </row>
    <row r="341" spans="1:17" ht="18" customHeight="1">
      <c r="A341" s="191" t="s">
        <v>781</v>
      </c>
      <c r="B341" s="199">
        <f t="shared" si="50"/>
        <v>1</v>
      </c>
      <c r="C341" s="186"/>
      <c r="D341" s="186">
        <v>1</v>
      </c>
      <c r="E341" s="186"/>
      <c r="F341" s="187"/>
      <c r="G341" s="186"/>
      <c r="H341" s="199">
        <f t="shared" si="51"/>
        <v>17</v>
      </c>
      <c r="I341" s="200"/>
      <c r="J341" s="200">
        <v>17</v>
      </c>
      <c r="K341" s="205">
        <v>7</v>
      </c>
      <c r="L341" s="200">
        <v>73</v>
      </c>
      <c r="M341" s="200">
        <v>66</v>
      </c>
      <c r="N341" s="331">
        <v>1333</v>
      </c>
      <c r="O341" s="331">
        <v>2113</v>
      </c>
      <c r="P341" s="314">
        <v>265.08</v>
      </c>
      <c r="Q341" s="176"/>
    </row>
    <row r="342" spans="1:17" ht="18" customHeight="1">
      <c r="A342" s="191" t="s">
        <v>784</v>
      </c>
      <c r="B342" s="199">
        <f t="shared" si="50"/>
        <v>1</v>
      </c>
      <c r="C342" s="186"/>
      <c r="D342" s="186">
        <v>1</v>
      </c>
      <c r="E342" s="186"/>
      <c r="F342" s="187"/>
      <c r="G342" s="186"/>
      <c r="H342" s="199">
        <f t="shared" si="51"/>
        <v>7</v>
      </c>
      <c r="I342" s="200"/>
      <c r="J342" s="200">
        <v>7</v>
      </c>
      <c r="K342" s="205">
        <v>3</v>
      </c>
      <c r="L342" s="200">
        <v>58</v>
      </c>
      <c r="M342" s="200">
        <v>21</v>
      </c>
      <c r="N342" s="331">
        <v>1044</v>
      </c>
      <c r="O342" s="331">
        <v>1907</v>
      </c>
      <c r="P342" s="314">
        <v>150.19999999999999</v>
      </c>
      <c r="Q342" s="176"/>
    </row>
    <row r="343" spans="1:17" ht="18" customHeight="1">
      <c r="A343" s="191" t="s">
        <v>787</v>
      </c>
      <c r="B343" s="199">
        <f t="shared" si="50"/>
        <v>1</v>
      </c>
      <c r="C343" s="186"/>
      <c r="D343" s="186">
        <v>1</v>
      </c>
      <c r="E343" s="186"/>
      <c r="F343" s="187"/>
      <c r="G343" s="186"/>
      <c r="H343" s="199">
        <f t="shared" si="51"/>
        <v>9</v>
      </c>
      <c r="I343" s="200"/>
      <c r="J343" s="200">
        <v>9</v>
      </c>
      <c r="K343" s="205">
        <v>5</v>
      </c>
      <c r="L343" s="200">
        <v>38</v>
      </c>
      <c r="M343" s="200">
        <v>39</v>
      </c>
      <c r="N343" s="332">
        <v>858</v>
      </c>
      <c r="O343" s="331">
        <v>1430</v>
      </c>
      <c r="P343" s="314">
        <v>125.57</v>
      </c>
      <c r="Q343" s="176"/>
    </row>
    <row r="344" spans="1:17" ht="18" customHeight="1">
      <c r="A344" s="191" t="s">
        <v>790</v>
      </c>
      <c r="B344" s="199">
        <f t="shared" si="50"/>
        <v>1</v>
      </c>
      <c r="C344" s="186"/>
      <c r="D344" s="186">
        <v>1</v>
      </c>
      <c r="E344" s="186"/>
      <c r="F344" s="187"/>
      <c r="G344" s="186"/>
      <c r="H344" s="199">
        <f t="shared" si="51"/>
        <v>17</v>
      </c>
      <c r="I344" s="200"/>
      <c r="J344" s="200">
        <v>17</v>
      </c>
      <c r="K344" s="205">
        <v>8</v>
      </c>
      <c r="L344" s="200">
        <v>71</v>
      </c>
      <c r="M344" s="200">
        <v>63</v>
      </c>
      <c r="N344" s="331">
        <v>1275</v>
      </c>
      <c r="O344" s="331">
        <v>2198</v>
      </c>
      <c r="P344" s="314">
        <v>114.57</v>
      </c>
      <c r="Q344" s="176"/>
    </row>
    <row r="345" spans="1:17" ht="18" customHeight="1">
      <c r="A345" s="191" t="s">
        <v>793</v>
      </c>
      <c r="B345" s="199">
        <f t="shared" si="50"/>
        <v>1</v>
      </c>
      <c r="C345" s="186"/>
      <c r="D345" s="186">
        <v>1</v>
      </c>
      <c r="E345" s="186"/>
      <c r="F345" s="187"/>
      <c r="G345" s="186"/>
      <c r="H345" s="199">
        <f t="shared" si="51"/>
        <v>12</v>
      </c>
      <c r="I345" s="200"/>
      <c r="J345" s="200">
        <v>12</v>
      </c>
      <c r="K345" s="205">
        <v>8</v>
      </c>
      <c r="L345" s="200">
        <v>50</v>
      </c>
      <c r="M345" s="200">
        <v>47</v>
      </c>
      <c r="N345" s="331">
        <v>1012</v>
      </c>
      <c r="O345" s="331">
        <v>1676</v>
      </c>
      <c r="P345" s="314">
        <v>58.55</v>
      </c>
      <c r="Q345" s="176"/>
    </row>
    <row r="346" spans="1:17" ht="18" customHeight="1">
      <c r="A346" s="190" t="s">
        <v>122</v>
      </c>
      <c r="B346" s="199">
        <f t="shared" ref="B346:M346" si="55">SUM(B347:B356)</f>
        <v>10</v>
      </c>
      <c r="C346" s="199">
        <f t="shared" si="55"/>
        <v>2</v>
      </c>
      <c r="D346" s="199">
        <f t="shared" si="55"/>
        <v>8</v>
      </c>
      <c r="E346" s="199">
        <f t="shared" si="55"/>
        <v>0</v>
      </c>
      <c r="F346" s="199">
        <f t="shared" si="55"/>
        <v>0</v>
      </c>
      <c r="G346" s="199">
        <f t="shared" si="55"/>
        <v>1</v>
      </c>
      <c r="H346" s="199">
        <f t="shared" si="55"/>
        <v>195</v>
      </c>
      <c r="I346" s="199">
        <f t="shared" si="55"/>
        <v>0</v>
      </c>
      <c r="J346" s="199">
        <f t="shared" si="55"/>
        <v>195</v>
      </c>
      <c r="K346" s="199">
        <f t="shared" si="55"/>
        <v>79</v>
      </c>
      <c r="L346" s="199">
        <f t="shared" si="55"/>
        <v>800</v>
      </c>
      <c r="M346" s="199">
        <f t="shared" si="55"/>
        <v>395</v>
      </c>
      <c r="N346" s="199">
        <f>SUM(N347:N356)</f>
        <v>25462</v>
      </c>
      <c r="O346" s="199">
        <f>SUM(O347:O356)</f>
        <v>47030</v>
      </c>
      <c r="P346" s="177">
        <f>SUM(P347:P356)</f>
        <v>990.51499999999999</v>
      </c>
      <c r="Q346" s="176"/>
    </row>
    <row r="347" spans="1:17" ht="18" customHeight="1">
      <c r="A347" s="191" t="s">
        <v>350</v>
      </c>
      <c r="B347" s="199">
        <f t="shared" ref="B347:B356" si="56">SUM(C347:E347)</f>
        <v>1</v>
      </c>
      <c r="C347" s="186">
        <v>1</v>
      </c>
      <c r="D347" s="186"/>
      <c r="E347" s="186"/>
      <c r="F347" s="187"/>
      <c r="G347" s="186"/>
      <c r="H347" s="199">
        <f t="shared" ref="H347:H356" si="57">SUM(I347:J347)</f>
        <v>27</v>
      </c>
      <c r="I347" s="186"/>
      <c r="J347" s="186">
        <v>27</v>
      </c>
      <c r="K347" s="187">
        <v>10</v>
      </c>
      <c r="L347" s="200">
        <v>151</v>
      </c>
      <c r="M347" s="186">
        <v>53</v>
      </c>
      <c r="N347" s="302">
        <v>6254</v>
      </c>
      <c r="O347" s="302">
        <v>13621</v>
      </c>
      <c r="P347" s="314">
        <v>81.569999999999993</v>
      </c>
      <c r="Q347" s="176"/>
    </row>
    <row r="348" spans="1:17" ht="18" customHeight="1">
      <c r="A348" s="191" t="s">
        <v>352</v>
      </c>
      <c r="B348" s="199">
        <f t="shared" si="56"/>
        <v>1</v>
      </c>
      <c r="C348" s="186">
        <v>1</v>
      </c>
      <c r="D348" s="186"/>
      <c r="E348" s="186"/>
      <c r="F348" s="187"/>
      <c r="G348" s="186"/>
      <c r="H348" s="199">
        <f t="shared" si="57"/>
        <v>16</v>
      </c>
      <c r="I348" s="186"/>
      <c r="J348" s="186">
        <v>16</v>
      </c>
      <c r="K348" s="187">
        <v>7</v>
      </c>
      <c r="L348" s="200">
        <v>60</v>
      </c>
      <c r="M348" s="186">
        <v>24</v>
      </c>
      <c r="N348" s="302">
        <v>1618</v>
      </c>
      <c r="O348" s="302">
        <v>2618</v>
      </c>
      <c r="P348" s="314">
        <v>37.271999999999998</v>
      </c>
      <c r="Q348" s="176"/>
    </row>
    <row r="349" spans="1:17" ht="18" customHeight="1">
      <c r="A349" s="191" t="s">
        <v>354</v>
      </c>
      <c r="B349" s="199">
        <f t="shared" si="56"/>
        <v>1</v>
      </c>
      <c r="C349" s="186"/>
      <c r="D349" s="186">
        <v>1</v>
      </c>
      <c r="E349" s="186"/>
      <c r="F349" s="187"/>
      <c r="G349" s="186">
        <v>1</v>
      </c>
      <c r="H349" s="199">
        <f t="shared" si="57"/>
        <v>28</v>
      </c>
      <c r="I349" s="186"/>
      <c r="J349" s="186">
        <v>28</v>
      </c>
      <c r="K349" s="187">
        <v>12</v>
      </c>
      <c r="L349" s="200">
        <v>95</v>
      </c>
      <c r="M349" s="211">
        <v>76</v>
      </c>
      <c r="N349" s="302">
        <v>3882</v>
      </c>
      <c r="O349" s="302">
        <v>7470</v>
      </c>
      <c r="P349" s="314">
        <v>142.06899999999999</v>
      </c>
      <c r="Q349" s="176"/>
    </row>
    <row r="350" spans="1:17" ht="18" customHeight="1">
      <c r="A350" s="191" t="s">
        <v>801</v>
      </c>
      <c r="B350" s="199">
        <f t="shared" si="56"/>
        <v>1</v>
      </c>
      <c r="C350" s="186"/>
      <c r="D350" s="186">
        <v>1</v>
      </c>
      <c r="E350" s="186"/>
      <c r="F350" s="187"/>
      <c r="G350" s="186"/>
      <c r="H350" s="199">
        <f t="shared" si="57"/>
        <v>12</v>
      </c>
      <c r="I350" s="186"/>
      <c r="J350" s="186">
        <v>12</v>
      </c>
      <c r="K350" s="187">
        <v>7</v>
      </c>
      <c r="L350" s="200">
        <v>45</v>
      </c>
      <c r="M350" s="186">
        <v>47</v>
      </c>
      <c r="N350" s="302">
        <v>773</v>
      </c>
      <c r="O350" s="302">
        <v>1227</v>
      </c>
      <c r="P350" s="314">
        <v>298.613</v>
      </c>
      <c r="Q350" s="176"/>
    </row>
    <row r="351" spans="1:17" ht="18" customHeight="1">
      <c r="A351" s="191" t="s">
        <v>357</v>
      </c>
      <c r="B351" s="199">
        <f t="shared" si="56"/>
        <v>1</v>
      </c>
      <c r="C351" s="186"/>
      <c r="D351" s="186">
        <v>1</v>
      </c>
      <c r="E351" s="186"/>
      <c r="F351" s="187"/>
      <c r="G351" s="186"/>
      <c r="H351" s="199">
        <f t="shared" si="57"/>
        <v>20</v>
      </c>
      <c r="I351" s="186"/>
      <c r="J351" s="186">
        <v>20</v>
      </c>
      <c r="K351" s="187">
        <v>7</v>
      </c>
      <c r="L351" s="200">
        <v>55</v>
      </c>
      <c r="M351" s="186">
        <v>32</v>
      </c>
      <c r="N351" s="302">
        <v>1560</v>
      </c>
      <c r="O351" s="302">
        <v>2728</v>
      </c>
      <c r="P351" s="314">
        <v>58.265000000000001</v>
      </c>
      <c r="Q351" s="176"/>
    </row>
    <row r="352" spans="1:17" ht="18" customHeight="1">
      <c r="A352" s="191" t="s">
        <v>804</v>
      </c>
      <c r="B352" s="199">
        <f t="shared" si="56"/>
        <v>1</v>
      </c>
      <c r="C352" s="186"/>
      <c r="D352" s="186">
        <v>1</v>
      </c>
      <c r="E352" s="186"/>
      <c r="F352" s="187"/>
      <c r="G352" s="186"/>
      <c r="H352" s="199">
        <f t="shared" si="57"/>
        <v>16</v>
      </c>
      <c r="I352" s="186"/>
      <c r="J352" s="186">
        <v>16</v>
      </c>
      <c r="K352" s="187">
        <v>8</v>
      </c>
      <c r="L352" s="200">
        <v>72</v>
      </c>
      <c r="M352" s="186">
        <v>36</v>
      </c>
      <c r="N352" s="302">
        <v>1236</v>
      </c>
      <c r="O352" s="302">
        <v>1963</v>
      </c>
      <c r="P352" s="314">
        <v>101.495</v>
      </c>
      <c r="Q352" s="176"/>
    </row>
    <row r="353" spans="1:17" ht="18" customHeight="1">
      <c r="A353" s="191" t="s">
        <v>360</v>
      </c>
      <c r="B353" s="199">
        <f t="shared" si="56"/>
        <v>1</v>
      </c>
      <c r="C353" s="186"/>
      <c r="D353" s="186">
        <v>1</v>
      </c>
      <c r="E353" s="186"/>
      <c r="F353" s="187"/>
      <c r="G353" s="186"/>
      <c r="H353" s="199">
        <f t="shared" si="57"/>
        <v>24</v>
      </c>
      <c r="I353" s="186"/>
      <c r="J353" s="186">
        <v>24</v>
      </c>
      <c r="K353" s="187">
        <v>12</v>
      </c>
      <c r="L353" s="200">
        <v>76</v>
      </c>
      <c r="M353" s="186">
        <v>47</v>
      </c>
      <c r="N353" s="302">
        <v>1559</v>
      </c>
      <c r="O353" s="302">
        <v>2367</v>
      </c>
      <c r="P353" s="314">
        <v>98.613</v>
      </c>
      <c r="Q353" s="176"/>
    </row>
    <row r="354" spans="1:17" ht="18" customHeight="1">
      <c r="A354" s="191" t="s">
        <v>362</v>
      </c>
      <c r="B354" s="199">
        <f t="shared" si="56"/>
        <v>1</v>
      </c>
      <c r="C354" s="186"/>
      <c r="D354" s="186">
        <v>1</v>
      </c>
      <c r="E354" s="186"/>
      <c r="F354" s="187"/>
      <c r="G354" s="186"/>
      <c r="H354" s="199">
        <f t="shared" si="57"/>
        <v>22</v>
      </c>
      <c r="I354" s="186"/>
      <c r="J354" s="186">
        <v>22</v>
      </c>
      <c r="K354" s="187">
        <v>9</v>
      </c>
      <c r="L354" s="200">
        <v>52</v>
      </c>
      <c r="M354" s="186">
        <v>42</v>
      </c>
      <c r="N354" s="302">
        <v>979</v>
      </c>
      <c r="O354" s="302">
        <v>1618</v>
      </c>
      <c r="P354" s="314">
        <v>131.91300000000001</v>
      </c>
      <c r="Q354" s="176"/>
    </row>
    <row r="355" spans="1:17" ht="18" customHeight="1">
      <c r="A355" s="191" t="s">
        <v>364</v>
      </c>
      <c r="B355" s="199">
        <f t="shared" si="56"/>
        <v>1</v>
      </c>
      <c r="C355" s="186"/>
      <c r="D355" s="186">
        <v>1</v>
      </c>
      <c r="E355" s="186"/>
      <c r="F355" s="187"/>
      <c r="G355" s="186"/>
      <c r="H355" s="199">
        <f t="shared" si="57"/>
        <v>15</v>
      </c>
      <c r="I355" s="186"/>
      <c r="J355" s="186">
        <v>15</v>
      </c>
      <c r="K355" s="187">
        <v>4</v>
      </c>
      <c r="L355" s="200">
        <v>96</v>
      </c>
      <c r="M355" s="186">
        <v>21</v>
      </c>
      <c r="N355" s="302">
        <v>3609</v>
      </c>
      <c r="O355" s="302">
        <v>6151</v>
      </c>
      <c r="P355" s="314">
        <v>18.417000000000002</v>
      </c>
      <c r="Q355" s="176"/>
    </row>
    <row r="356" spans="1:17" ht="18" customHeight="1">
      <c r="A356" s="191" t="s">
        <v>366</v>
      </c>
      <c r="B356" s="199">
        <f t="shared" si="56"/>
        <v>1</v>
      </c>
      <c r="C356" s="186"/>
      <c r="D356" s="186">
        <v>1</v>
      </c>
      <c r="E356" s="186"/>
      <c r="F356" s="187"/>
      <c r="G356" s="186"/>
      <c r="H356" s="199">
        <f t="shared" si="57"/>
        <v>15</v>
      </c>
      <c r="I356" s="186"/>
      <c r="J356" s="186">
        <v>15</v>
      </c>
      <c r="K356" s="187">
        <v>3</v>
      </c>
      <c r="L356" s="200">
        <v>98</v>
      </c>
      <c r="M356" s="186">
        <v>17</v>
      </c>
      <c r="N356" s="302">
        <v>3992</v>
      </c>
      <c r="O356" s="302">
        <v>7267</v>
      </c>
      <c r="P356" s="314">
        <v>22.288</v>
      </c>
      <c r="Q356" s="176"/>
    </row>
    <row r="357" spans="1:17" s="53" customFormat="1" ht="18" customHeight="1">
      <c r="A357" s="190" t="s">
        <v>419</v>
      </c>
      <c r="B357" s="199">
        <f>SUM(C357:E357)</f>
        <v>3</v>
      </c>
      <c r="C357" s="199">
        <f>SUM(C358:C360)</f>
        <v>1</v>
      </c>
      <c r="D357" s="199">
        <f>SUM(D358:D360)</f>
        <v>2</v>
      </c>
      <c r="E357" s="199">
        <f>SUM(E358:E360)</f>
        <v>0</v>
      </c>
      <c r="F357" s="199">
        <f>SUM(F358:F360)</f>
        <v>0</v>
      </c>
      <c r="G357" s="199">
        <f>SUM(G358:G360)</f>
        <v>1</v>
      </c>
      <c r="H357" s="199">
        <f>SUM(I357:J357)</f>
        <v>25</v>
      </c>
      <c r="I357" s="199">
        <f t="shared" ref="I357:P357" si="58">SUM(I358:I360)</f>
        <v>0</v>
      </c>
      <c r="J357" s="199">
        <f t="shared" si="58"/>
        <v>25</v>
      </c>
      <c r="K357" s="214">
        <f>SUM(K358:K360)</f>
        <v>10</v>
      </c>
      <c r="L357" s="201">
        <f t="shared" si="58"/>
        <v>225</v>
      </c>
      <c r="M357" s="199">
        <f t="shared" si="58"/>
        <v>57</v>
      </c>
      <c r="N357" s="199">
        <f t="shared" si="58"/>
        <v>5479</v>
      </c>
      <c r="O357" s="199">
        <f>SUM(O358:O360)</f>
        <v>8996</v>
      </c>
      <c r="P357" s="177">
        <f t="shared" si="58"/>
        <v>73.03</v>
      </c>
      <c r="Q357" s="182"/>
    </row>
    <row r="358" spans="1:17" ht="18" customHeight="1">
      <c r="A358" s="191" t="s">
        <v>371</v>
      </c>
      <c r="B358" s="199">
        <f>SUM(C358:E358)</f>
        <v>1</v>
      </c>
      <c r="C358" s="186">
        <v>1</v>
      </c>
      <c r="D358" s="186"/>
      <c r="E358" s="186"/>
      <c r="F358" s="187"/>
      <c r="G358" s="186"/>
      <c r="H358" s="199">
        <f>SUM(I358:J358)</f>
        <v>10</v>
      </c>
      <c r="I358" s="186"/>
      <c r="J358" s="186">
        <v>10</v>
      </c>
      <c r="K358" s="187">
        <v>4</v>
      </c>
      <c r="L358" s="200">
        <v>121</v>
      </c>
      <c r="M358" s="200">
        <v>19</v>
      </c>
      <c r="N358" s="308">
        <v>3851</v>
      </c>
      <c r="O358" s="308">
        <v>6371</v>
      </c>
      <c r="P358" s="314">
        <v>21.52</v>
      </c>
      <c r="Q358" s="176"/>
    </row>
    <row r="359" spans="1:17" ht="18" customHeight="1">
      <c r="A359" s="191" t="s">
        <v>161</v>
      </c>
      <c r="B359" s="199">
        <f>SUM(C359:E359)</f>
        <v>1</v>
      </c>
      <c r="C359" s="186"/>
      <c r="D359" s="186">
        <v>1</v>
      </c>
      <c r="E359" s="186"/>
      <c r="F359" s="187"/>
      <c r="G359" s="186">
        <v>1</v>
      </c>
      <c r="H359" s="199">
        <f>SUM(I359:J359)</f>
        <v>7</v>
      </c>
      <c r="I359" s="186"/>
      <c r="J359" s="186">
        <v>7</v>
      </c>
      <c r="K359" s="187">
        <v>3</v>
      </c>
      <c r="L359" s="200">
        <v>54</v>
      </c>
      <c r="M359" s="200">
        <v>16</v>
      </c>
      <c r="N359" s="308">
        <v>780</v>
      </c>
      <c r="O359" s="308">
        <v>1345</v>
      </c>
      <c r="P359" s="314">
        <v>27.24</v>
      </c>
      <c r="Q359" s="176"/>
    </row>
    <row r="360" spans="1:17" ht="18" customHeight="1" thickBot="1">
      <c r="A360" s="192" t="s">
        <v>376</v>
      </c>
      <c r="B360" s="212">
        <f>SUM(C360:E360)</f>
        <v>1</v>
      </c>
      <c r="C360" s="208"/>
      <c r="D360" s="208">
        <v>1</v>
      </c>
      <c r="E360" s="208"/>
      <c r="F360" s="209"/>
      <c r="G360" s="208"/>
      <c r="H360" s="212">
        <f>SUM(I360:J360)</f>
        <v>8</v>
      </c>
      <c r="I360" s="208"/>
      <c r="J360" s="208">
        <v>8</v>
      </c>
      <c r="K360" s="209">
        <v>3</v>
      </c>
      <c r="L360" s="210">
        <v>50</v>
      </c>
      <c r="M360" s="210">
        <v>22</v>
      </c>
      <c r="N360" s="333">
        <v>848</v>
      </c>
      <c r="O360" s="333">
        <v>1280</v>
      </c>
      <c r="P360" s="316">
        <v>24.27</v>
      </c>
      <c r="Q360" s="176"/>
    </row>
    <row r="361" spans="1:17" s="34" customFormat="1">
      <c r="B361" s="167"/>
      <c r="H361" s="167"/>
      <c r="L361" s="40"/>
      <c r="N361" s="167"/>
      <c r="O361" s="167"/>
      <c r="P361" s="180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57"/>
  <sheetViews>
    <sheetView showGridLines="0" zoomScale="85" zoomScaleNormal="85" workbookViewId="0">
      <pane ySplit="3" topLeftCell="A205" activePane="bottomLeft" state="frozen"/>
      <selection activeCell="A3" sqref="A3:A4"/>
      <selection pane="bottomLeft" activeCell="J173" sqref="J173"/>
    </sheetView>
  </sheetViews>
  <sheetFormatPr defaultRowHeight="13.5"/>
  <cols>
    <col min="1" max="1" width="9.88671875" style="43" customWidth="1"/>
    <col min="2" max="2" width="11.44140625" style="38" customWidth="1"/>
    <col min="3" max="4" width="58.77734375" style="38" customWidth="1"/>
    <col min="5" max="5" width="0" style="35" hidden="1" customWidth="1"/>
    <col min="6" max="16384" width="8.88671875" style="35"/>
  </cols>
  <sheetData>
    <row r="1" spans="1:5" ht="30" customHeight="1">
      <c r="A1" s="371" t="str">
        <f>'1.전체'!A1</f>
        <v>2022년 4/4분기 행정구역 현황</v>
      </c>
      <c r="B1" s="371"/>
      <c r="C1" s="371"/>
      <c r="D1" s="371"/>
      <c r="E1" s="36"/>
    </row>
    <row r="2" spans="1:5" ht="15.75" customHeight="1">
      <c r="A2" s="37"/>
      <c r="C2" s="37"/>
      <c r="D2" s="39" t="str">
        <f>'1.전체'!N2</f>
        <v>2022.12.31. 현재</v>
      </c>
    </row>
    <row r="3" spans="1:5" ht="21" customHeight="1">
      <c r="A3" s="54" t="s">
        <v>92</v>
      </c>
      <c r="B3" s="55" t="s">
        <v>94</v>
      </c>
      <c r="C3" s="55" t="s">
        <v>93</v>
      </c>
      <c r="D3" s="56" t="s">
        <v>95</v>
      </c>
    </row>
    <row r="4" spans="1:5" ht="17.649999999999999" customHeight="1">
      <c r="A4" s="57" t="s">
        <v>902</v>
      </c>
      <c r="B4" s="58" t="s">
        <v>903</v>
      </c>
      <c r="C4" s="59" t="s">
        <v>904</v>
      </c>
      <c r="D4" s="60" t="s">
        <v>905</v>
      </c>
    </row>
    <row r="5" spans="1:5" ht="24">
      <c r="A5" s="61"/>
      <c r="B5" s="62" t="s">
        <v>128</v>
      </c>
      <c r="C5" s="63" t="s">
        <v>409</v>
      </c>
      <c r="D5" s="64" t="s">
        <v>379</v>
      </c>
    </row>
    <row r="6" spans="1:5" ht="24">
      <c r="A6" s="65"/>
      <c r="B6" s="66" t="s">
        <v>129</v>
      </c>
      <c r="C6" s="67" t="s">
        <v>380</v>
      </c>
      <c r="D6" s="68" t="s">
        <v>381</v>
      </c>
    </row>
    <row r="7" spans="1:5" ht="24">
      <c r="A7" s="65"/>
      <c r="B7" s="66" t="s">
        <v>130</v>
      </c>
      <c r="C7" s="67" t="s">
        <v>410</v>
      </c>
      <c r="D7" s="68" t="s">
        <v>382</v>
      </c>
    </row>
    <row r="8" spans="1:5" ht="24">
      <c r="A8" s="65"/>
      <c r="B8" s="66" t="s">
        <v>131</v>
      </c>
      <c r="C8" s="67" t="s">
        <v>383</v>
      </c>
      <c r="D8" s="68" t="s">
        <v>384</v>
      </c>
    </row>
    <row r="9" spans="1:5" ht="24">
      <c r="A9" s="65"/>
      <c r="B9" s="66" t="s">
        <v>132</v>
      </c>
      <c r="C9" s="67" t="s">
        <v>411</v>
      </c>
      <c r="D9" s="68" t="s">
        <v>385</v>
      </c>
    </row>
    <row r="10" spans="1:5" ht="36">
      <c r="A10" s="65"/>
      <c r="B10" s="66" t="s">
        <v>133</v>
      </c>
      <c r="C10" s="67" t="s">
        <v>386</v>
      </c>
      <c r="D10" s="68" t="s">
        <v>387</v>
      </c>
    </row>
    <row r="11" spans="1:5" ht="17.850000000000001" customHeight="1">
      <c r="A11" s="65"/>
      <c r="B11" s="66" t="s">
        <v>89</v>
      </c>
      <c r="C11" s="67" t="s">
        <v>388</v>
      </c>
      <c r="D11" s="68" t="s">
        <v>389</v>
      </c>
    </row>
    <row r="12" spans="1:5" ht="17.850000000000001" customHeight="1">
      <c r="A12" s="65"/>
      <c r="B12" s="66" t="s">
        <v>90</v>
      </c>
      <c r="C12" s="67"/>
      <c r="D12" s="68" t="s">
        <v>390</v>
      </c>
    </row>
    <row r="13" spans="1:5" ht="17.850000000000001" customHeight="1">
      <c r="A13" s="65"/>
      <c r="B13" s="66" t="s">
        <v>91</v>
      </c>
      <c r="C13" s="67"/>
      <c r="D13" s="68" t="s">
        <v>91</v>
      </c>
    </row>
    <row r="14" spans="1:5" ht="17.850000000000001" customHeight="1">
      <c r="A14" s="65"/>
      <c r="B14" s="66" t="s">
        <v>134</v>
      </c>
      <c r="C14" s="67"/>
      <c r="D14" s="68" t="s">
        <v>134</v>
      </c>
    </row>
    <row r="15" spans="1:5" ht="17.850000000000001" customHeight="1">
      <c r="A15" s="65"/>
      <c r="B15" s="66" t="s">
        <v>135</v>
      </c>
      <c r="C15" s="67"/>
      <c r="D15" s="68" t="s">
        <v>391</v>
      </c>
    </row>
    <row r="16" spans="1:5" ht="17.850000000000001" customHeight="1">
      <c r="A16" s="65"/>
      <c r="B16" s="66" t="s">
        <v>136</v>
      </c>
      <c r="C16" s="67"/>
      <c r="D16" s="68" t="s">
        <v>392</v>
      </c>
    </row>
    <row r="17" spans="1:4" ht="17.850000000000001" customHeight="1">
      <c r="A17" s="65"/>
      <c r="B17" s="66" t="s">
        <v>137</v>
      </c>
      <c r="C17" s="67"/>
      <c r="D17" s="68" t="s">
        <v>393</v>
      </c>
    </row>
    <row r="18" spans="1:4" ht="17.850000000000001" customHeight="1">
      <c r="A18" s="69"/>
      <c r="B18" s="70" t="s">
        <v>138</v>
      </c>
      <c r="C18" s="71"/>
      <c r="D18" s="72" t="s">
        <v>394</v>
      </c>
    </row>
    <row r="19" spans="1:4" s="40" customFormat="1" ht="17.850000000000001" customHeight="1">
      <c r="A19" s="57" t="s">
        <v>425</v>
      </c>
      <c r="B19" s="58" t="s">
        <v>906</v>
      </c>
      <c r="C19" s="73" t="s">
        <v>907</v>
      </c>
      <c r="D19" s="74" t="s">
        <v>908</v>
      </c>
    </row>
    <row r="20" spans="1:4" s="40" customFormat="1" ht="60">
      <c r="A20" s="61"/>
      <c r="B20" s="62" t="s">
        <v>139</v>
      </c>
      <c r="C20" s="75" t="s">
        <v>909</v>
      </c>
      <c r="D20" s="76" t="s">
        <v>395</v>
      </c>
    </row>
    <row r="21" spans="1:4" ht="24">
      <c r="A21" s="65"/>
      <c r="B21" s="77" t="s">
        <v>140</v>
      </c>
      <c r="C21" s="78" t="s">
        <v>910</v>
      </c>
      <c r="D21" s="79" t="s">
        <v>396</v>
      </c>
    </row>
    <row r="22" spans="1:4" ht="36">
      <c r="A22" s="65"/>
      <c r="B22" s="77" t="s">
        <v>141</v>
      </c>
      <c r="C22" s="78" t="s">
        <v>1160</v>
      </c>
      <c r="D22" s="79" t="s">
        <v>397</v>
      </c>
    </row>
    <row r="23" spans="1:4" ht="24">
      <c r="A23" s="65"/>
      <c r="B23" s="77" t="s">
        <v>142</v>
      </c>
      <c r="C23" s="78" t="s">
        <v>412</v>
      </c>
      <c r="D23" s="79" t="s">
        <v>398</v>
      </c>
    </row>
    <row r="24" spans="1:4" ht="24">
      <c r="A24" s="65"/>
      <c r="B24" s="77" t="s">
        <v>143</v>
      </c>
      <c r="C24" s="78" t="s">
        <v>399</v>
      </c>
      <c r="D24" s="79" t="s">
        <v>400</v>
      </c>
    </row>
    <row r="25" spans="1:4" ht="24">
      <c r="A25" s="65"/>
      <c r="B25" s="77" t="s">
        <v>144</v>
      </c>
      <c r="C25" s="78" t="s">
        <v>401</v>
      </c>
      <c r="D25" s="79" t="s">
        <v>402</v>
      </c>
    </row>
    <row r="26" spans="1:4" ht="17.850000000000001" customHeight="1">
      <c r="A26" s="65"/>
      <c r="B26" s="77" t="s">
        <v>145</v>
      </c>
      <c r="C26" s="78" t="s">
        <v>403</v>
      </c>
      <c r="D26" s="79" t="s">
        <v>404</v>
      </c>
    </row>
    <row r="27" spans="1:4" ht="24">
      <c r="A27" s="65"/>
      <c r="B27" s="77" t="s">
        <v>146</v>
      </c>
      <c r="C27" s="78"/>
      <c r="D27" s="79" t="s">
        <v>911</v>
      </c>
    </row>
    <row r="28" spans="1:4" ht="17.850000000000001" customHeight="1">
      <c r="A28" s="65"/>
      <c r="B28" s="77" t="s">
        <v>147</v>
      </c>
      <c r="C28" s="78"/>
      <c r="D28" s="79" t="s">
        <v>405</v>
      </c>
    </row>
    <row r="29" spans="1:4" ht="17.850000000000001" customHeight="1">
      <c r="A29" s="65"/>
      <c r="B29" s="77" t="s">
        <v>153</v>
      </c>
      <c r="C29" s="78"/>
      <c r="D29" s="79" t="s">
        <v>153</v>
      </c>
    </row>
    <row r="30" spans="1:4" ht="17.850000000000001" customHeight="1">
      <c r="A30" s="65"/>
      <c r="B30" s="77" t="s">
        <v>148</v>
      </c>
      <c r="C30" s="78"/>
      <c r="D30" s="79" t="s">
        <v>912</v>
      </c>
    </row>
    <row r="31" spans="1:4" ht="17.850000000000001" customHeight="1">
      <c r="A31" s="65"/>
      <c r="B31" s="77" t="s">
        <v>149</v>
      </c>
      <c r="C31" s="78"/>
      <c r="D31" s="79" t="s">
        <v>913</v>
      </c>
    </row>
    <row r="32" spans="1:4" ht="17.850000000000001" customHeight="1">
      <c r="A32" s="65"/>
      <c r="B32" s="77" t="s">
        <v>150</v>
      </c>
      <c r="C32" s="78"/>
      <c r="D32" s="79" t="s">
        <v>150</v>
      </c>
    </row>
    <row r="33" spans="1:4" ht="17.850000000000001" customHeight="1">
      <c r="A33" s="65"/>
      <c r="B33" s="77" t="s">
        <v>151</v>
      </c>
      <c r="C33" s="78"/>
      <c r="D33" s="79" t="s">
        <v>406</v>
      </c>
    </row>
    <row r="34" spans="1:4" ht="17.850000000000001" customHeight="1">
      <c r="A34" s="65"/>
      <c r="B34" s="80" t="s">
        <v>152</v>
      </c>
      <c r="C34" s="81"/>
      <c r="D34" s="82" t="s">
        <v>407</v>
      </c>
    </row>
    <row r="35" spans="1:4" ht="17.649999999999999" customHeight="1">
      <c r="A35" s="152" t="s">
        <v>103</v>
      </c>
      <c r="B35" s="153" t="s">
        <v>426</v>
      </c>
      <c r="C35" s="150" t="s">
        <v>1086</v>
      </c>
      <c r="D35" s="154" t="s">
        <v>427</v>
      </c>
    </row>
    <row r="36" spans="1:4" s="40" customFormat="1" ht="24">
      <c r="A36" s="271"/>
      <c r="B36" s="155" t="s">
        <v>154</v>
      </c>
      <c r="C36" s="83" t="s">
        <v>812</v>
      </c>
      <c r="D36" s="84" t="s">
        <v>813</v>
      </c>
    </row>
    <row r="37" spans="1:4" ht="36">
      <c r="A37" s="156"/>
      <c r="B37" s="148" t="s">
        <v>155</v>
      </c>
      <c r="C37" s="149" t="s">
        <v>914</v>
      </c>
      <c r="D37" s="151" t="s">
        <v>814</v>
      </c>
    </row>
    <row r="38" spans="1:4" ht="24">
      <c r="A38" s="156"/>
      <c r="B38" s="148" t="s">
        <v>156</v>
      </c>
      <c r="C38" s="149" t="s">
        <v>815</v>
      </c>
      <c r="D38" s="151" t="s">
        <v>816</v>
      </c>
    </row>
    <row r="39" spans="1:4" ht="36">
      <c r="A39" s="156"/>
      <c r="B39" s="148" t="s">
        <v>157</v>
      </c>
      <c r="C39" s="149" t="s">
        <v>915</v>
      </c>
      <c r="D39" s="151" t="s">
        <v>817</v>
      </c>
    </row>
    <row r="40" spans="1:4" ht="24">
      <c r="A40" s="156"/>
      <c r="B40" s="148" t="s">
        <v>901</v>
      </c>
      <c r="C40" s="149" t="s">
        <v>818</v>
      </c>
      <c r="D40" s="151" t="s">
        <v>819</v>
      </c>
    </row>
    <row r="41" spans="1:4" ht="24">
      <c r="A41" s="156"/>
      <c r="B41" s="148" t="s">
        <v>158</v>
      </c>
      <c r="C41" s="149" t="s">
        <v>820</v>
      </c>
      <c r="D41" s="151" t="s">
        <v>821</v>
      </c>
    </row>
    <row r="42" spans="1:4" ht="36">
      <c r="A42" s="156"/>
      <c r="B42" s="148" t="s">
        <v>159</v>
      </c>
      <c r="C42" s="149" t="s">
        <v>822</v>
      </c>
      <c r="D42" s="151" t="s">
        <v>823</v>
      </c>
    </row>
    <row r="43" spans="1:4" ht="24">
      <c r="A43" s="156"/>
      <c r="B43" s="148" t="s">
        <v>160</v>
      </c>
      <c r="C43" s="149" t="s">
        <v>916</v>
      </c>
      <c r="D43" s="151" t="s">
        <v>824</v>
      </c>
    </row>
    <row r="44" spans="1:4" ht="17.25" customHeight="1">
      <c r="A44" s="156"/>
      <c r="B44" s="148" t="s">
        <v>161</v>
      </c>
      <c r="C44" s="149" t="s">
        <v>825</v>
      </c>
      <c r="D44" s="142" t="s">
        <v>826</v>
      </c>
    </row>
    <row r="45" spans="1:4" ht="24">
      <c r="A45" s="156"/>
      <c r="B45" s="148" t="s">
        <v>162</v>
      </c>
      <c r="C45" s="149" t="s">
        <v>917</v>
      </c>
      <c r="D45" s="142" t="s">
        <v>827</v>
      </c>
    </row>
    <row r="46" spans="1:4" ht="24">
      <c r="A46" s="156"/>
      <c r="B46" s="148" t="s">
        <v>163</v>
      </c>
      <c r="C46" s="149" t="s">
        <v>828</v>
      </c>
      <c r="D46" s="142" t="s">
        <v>829</v>
      </c>
    </row>
    <row r="47" spans="1:4" ht="24">
      <c r="A47" s="156"/>
      <c r="B47" s="148" t="s">
        <v>164</v>
      </c>
      <c r="C47" s="149" t="s">
        <v>918</v>
      </c>
      <c r="D47" s="142" t="s">
        <v>830</v>
      </c>
    </row>
    <row r="48" spans="1:4" ht="17.649999999999999" customHeight="1">
      <c r="A48" s="156"/>
      <c r="B48" s="148" t="s">
        <v>165</v>
      </c>
      <c r="C48" s="149"/>
      <c r="D48" s="142" t="s">
        <v>166</v>
      </c>
    </row>
    <row r="49" spans="1:4" ht="17.649999999999999" customHeight="1">
      <c r="A49" s="156"/>
      <c r="B49" s="148" t="s">
        <v>167</v>
      </c>
      <c r="C49" s="85"/>
      <c r="D49" s="272" t="s">
        <v>168</v>
      </c>
    </row>
    <row r="50" spans="1:4" ht="17.649999999999999" customHeight="1">
      <c r="A50" s="156"/>
      <c r="B50" s="148" t="s">
        <v>169</v>
      </c>
      <c r="C50" s="85"/>
      <c r="D50" s="272" t="s">
        <v>170</v>
      </c>
    </row>
    <row r="51" spans="1:4" ht="17.649999999999999" customHeight="1">
      <c r="A51" s="156"/>
      <c r="B51" s="148" t="s">
        <v>171</v>
      </c>
      <c r="C51" s="85"/>
      <c r="D51" s="272" t="s">
        <v>172</v>
      </c>
    </row>
    <row r="52" spans="1:4" ht="17.649999999999999" customHeight="1">
      <c r="A52" s="156"/>
      <c r="B52" s="148" t="s">
        <v>173</v>
      </c>
      <c r="C52" s="85"/>
      <c r="D52" s="272" t="s">
        <v>174</v>
      </c>
    </row>
    <row r="53" spans="1:4" ht="17.649999999999999" customHeight="1">
      <c r="A53" s="156"/>
      <c r="B53" s="148" t="s">
        <v>175</v>
      </c>
      <c r="C53" s="85"/>
      <c r="D53" s="142" t="s">
        <v>176</v>
      </c>
    </row>
    <row r="54" spans="1:4" ht="17.649999999999999" customHeight="1">
      <c r="A54" s="156"/>
      <c r="B54" s="148" t="s">
        <v>177</v>
      </c>
      <c r="C54" s="85"/>
      <c r="D54" s="142" t="s">
        <v>177</v>
      </c>
    </row>
    <row r="55" spans="1:4" ht="17.649999999999999" customHeight="1">
      <c r="A55" s="156"/>
      <c r="B55" s="148" t="s">
        <v>178</v>
      </c>
      <c r="C55" s="85"/>
      <c r="D55" s="142" t="s">
        <v>178</v>
      </c>
    </row>
    <row r="56" spans="1:4" ht="17.649999999999999" customHeight="1">
      <c r="A56" s="156"/>
      <c r="B56" s="148" t="s">
        <v>179</v>
      </c>
      <c r="C56" s="85"/>
      <c r="D56" s="142" t="s">
        <v>179</v>
      </c>
    </row>
    <row r="57" spans="1:4" ht="17.649999999999999" customHeight="1">
      <c r="A57" s="156"/>
      <c r="B57" s="148" t="s">
        <v>180</v>
      </c>
      <c r="C57" s="85"/>
      <c r="D57" s="142" t="s">
        <v>181</v>
      </c>
    </row>
    <row r="58" spans="1:4" ht="17.649999999999999" customHeight="1">
      <c r="A58" s="157"/>
      <c r="B58" s="158" t="s">
        <v>182</v>
      </c>
      <c r="C58" s="273"/>
      <c r="D58" s="143" t="s">
        <v>183</v>
      </c>
    </row>
    <row r="59" spans="1:4" ht="17.850000000000001" customHeight="1">
      <c r="A59" s="152" t="s">
        <v>104</v>
      </c>
      <c r="B59" s="152" t="s">
        <v>428</v>
      </c>
      <c r="C59" s="150" t="s">
        <v>1162</v>
      </c>
      <c r="D59" s="154" t="s">
        <v>429</v>
      </c>
    </row>
    <row r="60" spans="1:4" ht="24">
      <c r="A60" s="274"/>
      <c r="B60" s="275" t="s">
        <v>184</v>
      </c>
      <c r="C60" s="146" t="s">
        <v>1171</v>
      </c>
      <c r="D60" s="159" t="s">
        <v>430</v>
      </c>
    </row>
    <row r="61" spans="1:4" ht="17.850000000000001" customHeight="1">
      <c r="A61" s="156"/>
      <c r="B61" s="276" t="s">
        <v>185</v>
      </c>
      <c r="C61" s="149" t="s">
        <v>1172</v>
      </c>
      <c r="D61" s="151" t="s">
        <v>431</v>
      </c>
    </row>
    <row r="62" spans="1:4" ht="24">
      <c r="A62" s="156"/>
      <c r="B62" s="276" t="s">
        <v>186</v>
      </c>
      <c r="C62" s="149" t="s">
        <v>1145</v>
      </c>
      <c r="D62" s="151" t="s">
        <v>432</v>
      </c>
    </row>
    <row r="63" spans="1:4" ht="17.850000000000001" customHeight="1">
      <c r="A63" s="156"/>
      <c r="B63" s="276" t="s">
        <v>187</v>
      </c>
      <c r="C63" s="86" t="s">
        <v>433</v>
      </c>
      <c r="D63" s="168" t="s">
        <v>434</v>
      </c>
    </row>
    <row r="64" spans="1:4" ht="24">
      <c r="A64" s="156"/>
      <c r="B64" s="276" t="s">
        <v>188</v>
      </c>
      <c r="C64" s="149" t="s">
        <v>1146</v>
      </c>
      <c r="D64" s="151" t="s">
        <v>435</v>
      </c>
    </row>
    <row r="65" spans="1:4" ht="24">
      <c r="A65" s="156"/>
      <c r="B65" s="276" t="s">
        <v>189</v>
      </c>
      <c r="C65" s="149" t="s">
        <v>1173</v>
      </c>
      <c r="D65" s="151" t="s">
        <v>436</v>
      </c>
    </row>
    <row r="66" spans="1:4" ht="24">
      <c r="A66" s="156"/>
      <c r="B66" s="276" t="s">
        <v>190</v>
      </c>
      <c r="C66" s="149" t="s">
        <v>1147</v>
      </c>
      <c r="D66" s="151" t="s">
        <v>437</v>
      </c>
    </row>
    <row r="67" spans="1:4" ht="24">
      <c r="A67" s="156"/>
      <c r="B67" s="276" t="s">
        <v>191</v>
      </c>
      <c r="C67" s="149" t="s">
        <v>1148</v>
      </c>
      <c r="D67" s="151" t="s">
        <v>438</v>
      </c>
    </row>
    <row r="68" spans="1:4">
      <c r="A68" s="156"/>
      <c r="B68" s="276" t="s">
        <v>192</v>
      </c>
      <c r="C68" s="149" t="s">
        <v>439</v>
      </c>
      <c r="D68" s="151" t="s">
        <v>440</v>
      </c>
    </row>
    <row r="69" spans="1:4" ht="17.850000000000001" customHeight="1">
      <c r="A69" s="156"/>
      <c r="B69" s="276" t="s">
        <v>193</v>
      </c>
      <c r="C69" s="149" t="s">
        <v>1149</v>
      </c>
      <c r="D69" s="151" t="s">
        <v>441</v>
      </c>
    </row>
    <row r="70" spans="1:4" ht="36">
      <c r="A70" s="156"/>
      <c r="B70" s="276" t="s">
        <v>194</v>
      </c>
      <c r="C70" s="149" t="s">
        <v>1150</v>
      </c>
      <c r="D70" s="151" t="s">
        <v>442</v>
      </c>
    </row>
    <row r="71" spans="1:4" ht="24">
      <c r="A71" s="156"/>
      <c r="B71" s="276" t="s">
        <v>195</v>
      </c>
      <c r="C71" s="149" t="s">
        <v>1151</v>
      </c>
      <c r="D71" s="151" t="s">
        <v>443</v>
      </c>
    </row>
    <row r="72" spans="1:4" ht="24">
      <c r="A72" s="156"/>
      <c r="B72" s="276" t="s">
        <v>196</v>
      </c>
      <c r="C72" s="149" t="s">
        <v>1152</v>
      </c>
      <c r="D72" s="151" t="s">
        <v>444</v>
      </c>
    </row>
    <row r="73" spans="1:4" ht="24">
      <c r="A73" s="156"/>
      <c r="B73" s="276" t="s">
        <v>197</v>
      </c>
      <c r="C73" s="149" t="s">
        <v>1153</v>
      </c>
      <c r="D73" s="151" t="s">
        <v>1154</v>
      </c>
    </row>
    <row r="74" spans="1:4">
      <c r="A74" s="156"/>
      <c r="B74" s="276" t="s">
        <v>198</v>
      </c>
      <c r="C74" s="149" t="s">
        <v>445</v>
      </c>
      <c r="D74" s="151" t="s">
        <v>446</v>
      </c>
    </row>
    <row r="75" spans="1:4" ht="17.850000000000001" customHeight="1">
      <c r="A75" s="156"/>
      <c r="B75" s="276" t="s">
        <v>199</v>
      </c>
      <c r="C75" s="149"/>
      <c r="D75" s="151" t="s">
        <v>447</v>
      </c>
    </row>
    <row r="76" spans="1:4" ht="17.850000000000001" customHeight="1">
      <c r="A76" s="156"/>
      <c r="B76" s="276" t="s">
        <v>200</v>
      </c>
      <c r="C76" s="149"/>
      <c r="D76" s="151" t="s">
        <v>448</v>
      </c>
    </row>
    <row r="77" spans="1:4" ht="17.850000000000001" customHeight="1">
      <c r="A77" s="156"/>
      <c r="B77" s="276" t="s">
        <v>201</v>
      </c>
      <c r="C77" s="149"/>
      <c r="D77" s="151" t="s">
        <v>449</v>
      </c>
    </row>
    <row r="78" spans="1:4" ht="17.850000000000001" customHeight="1">
      <c r="A78" s="156"/>
      <c r="B78" s="276" t="s">
        <v>202</v>
      </c>
      <c r="C78" s="149"/>
      <c r="D78" s="151" t="s">
        <v>450</v>
      </c>
    </row>
    <row r="79" spans="1:4" ht="17.850000000000001" customHeight="1">
      <c r="A79" s="156"/>
      <c r="B79" s="276" t="s">
        <v>203</v>
      </c>
      <c r="C79" s="149"/>
      <c r="D79" s="151" t="s">
        <v>451</v>
      </c>
    </row>
    <row r="80" spans="1:4" ht="17.850000000000001" customHeight="1">
      <c r="A80" s="156"/>
      <c r="B80" s="277" t="s">
        <v>452</v>
      </c>
      <c r="C80" s="160"/>
      <c r="D80" s="161" t="s">
        <v>453</v>
      </c>
    </row>
    <row r="81" spans="1:4" ht="17.850000000000001" customHeight="1">
      <c r="A81" s="87"/>
      <c r="B81" s="278" t="s">
        <v>454</v>
      </c>
      <c r="C81" s="88"/>
      <c r="D81" s="89" t="s">
        <v>454</v>
      </c>
    </row>
    <row r="82" spans="1:4" ht="17.649999999999999" customHeight="1">
      <c r="A82" s="152" t="s">
        <v>105</v>
      </c>
      <c r="B82" s="153" t="s">
        <v>204</v>
      </c>
      <c r="C82" s="150" t="s">
        <v>1164</v>
      </c>
      <c r="D82" s="154" t="s">
        <v>919</v>
      </c>
    </row>
    <row r="83" spans="1:4" s="41" customFormat="1" ht="36">
      <c r="A83" s="133"/>
      <c r="B83" s="134" t="s">
        <v>205</v>
      </c>
      <c r="C83" s="146" t="s">
        <v>206</v>
      </c>
      <c r="D83" s="159" t="s">
        <v>207</v>
      </c>
    </row>
    <row r="84" spans="1:4" s="41" customFormat="1" ht="36">
      <c r="A84" s="136"/>
      <c r="B84" s="132" t="s">
        <v>208</v>
      </c>
      <c r="C84" s="149" t="s">
        <v>455</v>
      </c>
      <c r="D84" s="151" t="s">
        <v>209</v>
      </c>
    </row>
    <row r="85" spans="1:4" s="41" customFormat="1" ht="24">
      <c r="A85" s="136"/>
      <c r="B85" s="132" t="s">
        <v>210</v>
      </c>
      <c r="C85" s="149" t="s">
        <v>211</v>
      </c>
      <c r="D85" s="151" t="s">
        <v>212</v>
      </c>
    </row>
    <row r="86" spans="1:4" s="41" customFormat="1" ht="24">
      <c r="A86" s="136"/>
      <c r="B86" s="132" t="s">
        <v>213</v>
      </c>
      <c r="C86" s="149" t="s">
        <v>456</v>
      </c>
      <c r="D86" s="151" t="s">
        <v>457</v>
      </c>
    </row>
    <row r="87" spans="1:4" s="41" customFormat="1" ht="24">
      <c r="A87" s="136"/>
      <c r="B87" s="132" t="s">
        <v>214</v>
      </c>
      <c r="C87" s="149" t="s">
        <v>1174</v>
      </c>
      <c r="D87" s="151" t="s">
        <v>215</v>
      </c>
    </row>
    <row r="88" spans="1:4" s="41" customFormat="1" ht="24">
      <c r="A88" s="136"/>
      <c r="B88" s="132" t="s">
        <v>216</v>
      </c>
      <c r="C88" s="149" t="s">
        <v>217</v>
      </c>
      <c r="D88" s="151" t="s">
        <v>920</v>
      </c>
    </row>
    <row r="89" spans="1:4" s="41" customFormat="1" ht="17.850000000000001" customHeight="1">
      <c r="A89" s="136"/>
      <c r="B89" s="132" t="s">
        <v>218</v>
      </c>
      <c r="C89" s="149" t="s">
        <v>1175</v>
      </c>
      <c r="D89" s="151" t="s">
        <v>219</v>
      </c>
    </row>
    <row r="90" spans="1:4" s="41" customFormat="1" ht="17.850000000000001" customHeight="1">
      <c r="A90" s="136"/>
      <c r="B90" s="132" t="s">
        <v>220</v>
      </c>
      <c r="C90" s="149" t="s">
        <v>221</v>
      </c>
      <c r="D90" s="151" t="s">
        <v>222</v>
      </c>
    </row>
    <row r="91" spans="1:4" s="41" customFormat="1" ht="24">
      <c r="A91" s="136"/>
      <c r="B91" s="132" t="s">
        <v>223</v>
      </c>
      <c r="C91" s="149" t="s">
        <v>224</v>
      </c>
      <c r="D91" s="151" t="s">
        <v>225</v>
      </c>
    </row>
    <row r="92" spans="1:4" s="41" customFormat="1" ht="24">
      <c r="A92" s="136"/>
      <c r="B92" s="132" t="s">
        <v>226</v>
      </c>
      <c r="C92" s="149" t="s">
        <v>921</v>
      </c>
      <c r="D92" s="151" t="s">
        <v>227</v>
      </c>
    </row>
    <row r="93" spans="1:4" s="41" customFormat="1" ht="24">
      <c r="A93" s="136"/>
      <c r="B93" s="132" t="s">
        <v>228</v>
      </c>
      <c r="C93" s="149" t="s">
        <v>229</v>
      </c>
      <c r="D93" s="151" t="s">
        <v>230</v>
      </c>
    </row>
    <row r="94" spans="1:4" s="41" customFormat="1" ht="24">
      <c r="A94" s="136"/>
      <c r="B94" s="132" t="s">
        <v>231</v>
      </c>
      <c r="C94" s="149" t="s">
        <v>458</v>
      </c>
      <c r="D94" s="151" t="s">
        <v>232</v>
      </c>
    </row>
    <row r="95" spans="1:4" s="41" customFormat="1" ht="24">
      <c r="A95" s="136"/>
      <c r="B95" s="132" t="s">
        <v>233</v>
      </c>
      <c r="C95" s="149" t="s">
        <v>459</v>
      </c>
      <c r="D95" s="151" t="s">
        <v>234</v>
      </c>
    </row>
    <row r="96" spans="1:4" s="41" customFormat="1" ht="24">
      <c r="A96" s="136"/>
      <c r="B96" s="132" t="s">
        <v>235</v>
      </c>
      <c r="C96" s="149" t="s">
        <v>236</v>
      </c>
      <c r="D96" s="151" t="s">
        <v>237</v>
      </c>
    </row>
    <row r="97" spans="1:5" s="41" customFormat="1" ht="24">
      <c r="A97" s="136"/>
      <c r="B97" s="132" t="s">
        <v>238</v>
      </c>
      <c r="C97" s="149"/>
      <c r="D97" s="151" t="s">
        <v>239</v>
      </c>
    </row>
    <row r="98" spans="1:5" s="41" customFormat="1" ht="17.850000000000001" customHeight="1">
      <c r="A98" s="136"/>
      <c r="B98" s="132" t="s">
        <v>240</v>
      </c>
      <c r="C98" s="149"/>
      <c r="D98" s="151" t="s">
        <v>241</v>
      </c>
    </row>
    <row r="99" spans="1:5" s="41" customFormat="1" ht="17.850000000000001" customHeight="1">
      <c r="A99" s="136"/>
      <c r="B99" s="132" t="s">
        <v>242</v>
      </c>
      <c r="C99" s="149"/>
      <c r="D99" s="151" t="s">
        <v>243</v>
      </c>
    </row>
    <row r="100" spans="1:5" s="41" customFormat="1" ht="17.850000000000001" customHeight="1">
      <c r="A100" s="136"/>
      <c r="B100" s="132" t="s">
        <v>244</v>
      </c>
      <c r="C100" s="149"/>
      <c r="D100" s="151" t="s">
        <v>245</v>
      </c>
    </row>
    <row r="101" spans="1:5" s="41" customFormat="1" ht="17.850000000000001" customHeight="1">
      <c r="A101" s="136"/>
      <c r="B101" s="132" t="s">
        <v>246</v>
      </c>
      <c r="C101" s="149"/>
      <c r="D101" s="151" t="s">
        <v>246</v>
      </c>
    </row>
    <row r="102" spans="1:5" s="41" customFormat="1" ht="17.850000000000001" customHeight="1">
      <c r="A102" s="136"/>
      <c r="B102" s="132" t="s">
        <v>247</v>
      </c>
      <c r="C102" s="149"/>
      <c r="D102" s="151" t="s">
        <v>248</v>
      </c>
    </row>
    <row r="103" spans="1:5" s="41" customFormat="1" ht="17.850000000000001" customHeight="1">
      <c r="A103" s="136"/>
      <c r="B103" s="132" t="s">
        <v>249</v>
      </c>
      <c r="C103" s="149"/>
      <c r="D103" s="151" t="s">
        <v>250</v>
      </c>
    </row>
    <row r="104" spans="1:5" s="41" customFormat="1" ht="17.850000000000001" customHeight="1">
      <c r="A104" s="136"/>
      <c r="B104" s="132" t="s">
        <v>251</v>
      </c>
      <c r="C104" s="149"/>
      <c r="D104" s="151" t="s">
        <v>252</v>
      </c>
    </row>
    <row r="105" spans="1:5" s="41" customFormat="1" ht="17.850000000000001" customHeight="1">
      <c r="A105" s="136"/>
      <c r="B105" s="132" t="s">
        <v>253</v>
      </c>
      <c r="C105" s="149"/>
      <c r="D105" s="151" t="s">
        <v>254</v>
      </c>
    </row>
    <row r="106" spans="1:5" s="41" customFormat="1" ht="17.850000000000001" customHeight="1">
      <c r="A106" s="90"/>
      <c r="B106" s="91" t="s">
        <v>255</v>
      </c>
      <c r="C106" s="88"/>
      <c r="D106" s="89" t="s">
        <v>256</v>
      </c>
    </row>
    <row r="107" spans="1:5" ht="17.649999999999999" customHeight="1">
      <c r="A107" s="169" t="s">
        <v>99</v>
      </c>
      <c r="B107" s="170" t="s">
        <v>1163</v>
      </c>
      <c r="C107" s="171" t="s">
        <v>1165</v>
      </c>
      <c r="D107" s="172" t="s">
        <v>460</v>
      </c>
      <c r="E107" s="42"/>
    </row>
    <row r="108" spans="1:5" ht="37.5" customHeight="1">
      <c r="A108" s="173"/>
      <c r="B108" s="174" t="s">
        <v>461</v>
      </c>
      <c r="C108" s="85" t="s">
        <v>1073</v>
      </c>
      <c r="D108" s="175" t="s">
        <v>462</v>
      </c>
      <c r="E108" s="42"/>
    </row>
    <row r="109" spans="1:5" ht="36">
      <c r="A109" s="156"/>
      <c r="B109" s="148" t="s">
        <v>463</v>
      </c>
      <c r="C109" s="149" t="s">
        <v>1074</v>
      </c>
      <c r="D109" s="151" t="s">
        <v>1075</v>
      </c>
      <c r="E109" s="42"/>
    </row>
    <row r="110" spans="1:5" ht="24">
      <c r="A110" s="156"/>
      <c r="B110" s="148" t="s">
        <v>1053</v>
      </c>
      <c r="C110" s="149" t="s">
        <v>1076</v>
      </c>
      <c r="D110" s="151" t="s">
        <v>473</v>
      </c>
      <c r="E110" s="42"/>
    </row>
    <row r="111" spans="1:5" ht="24">
      <c r="A111" s="156"/>
      <c r="B111" s="148" t="s">
        <v>464</v>
      </c>
      <c r="C111" s="149" t="s">
        <v>465</v>
      </c>
      <c r="D111" s="151" t="s">
        <v>466</v>
      </c>
      <c r="E111" s="42"/>
    </row>
    <row r="112" spans="1:5" ht="24">
      <c r="A112" s="156"/>
      <c r="B112" s="148" t="s">
        <v>467</v>
      </c>
      <c r="C112" s="149" t="s">
        <v>422</v>
      </c>
      <c r="D112" s="151" t="s">
        <v>468</v>
      </c>
      <c r="E112" s="42"/>
    </row>
    <row r="113" spans="1:5" ht="24">
      <c r="A113" s="156"/>
      <c r="B113" s="148" t="s">
        <v>469</v>
      </c>
      <c r="C113" s="149" t="s">
        <v>1077</v>
      </c>
      <c r="D113" s="151" t="s">
        <v>470</v>
      </c>
      <c r="E113" s="42"/>
    </row>
    <row r="114" spans="1:5" ht="24">
      <c r="A114" s="156"/>
      <c r="B114" s="148" t="s">
        <v>471</v>
      </c>
      <c r="C114" s="149" t="s">
        <v>423</v>
      </c>
      <c r="D114" s="151" t="s">
        <v>472</v>
      </c>
      <c r="E114" s="42"/>
    </row>
    <row r="115" spans="1:5" ht="24">
      <c r="A115" s="156"/>
      <c r="B115" s="148" t="s">
        <v>474</v>
      </c>
      <c r="C115" s="149" t="s">
        <v>424</v>
      </c>
      <c r="D115" s="151" t="s">
        <v>475</v>
      </c>
      <c r="E115" s="42"/>
    </row>
    <row r="116" spans="1:5" ht="17.850000000000001" customHeight="1">
      <c r="A116" s="156"/>
      <c r="B116" s="148" t="s">
        <v>1059</v>
      </c>
      <c r="C116" s="149"/>
      <c r="D116" s="151" t="s">
        <v>1078</v>
      </c>
      <c r="E116" s="42"/>
    </row>
    <row r="117" spans="1:5" ht="17.850000000000001" customHeight="1">
      <c r="A117" s="156"/>
      <c r="B117" s="148" t="s">
        <v>1161</v>
      </c>
      <c r="C117" s="149"/>
      <c r="D117" s="151" t="s">
        <v>476</v>
      </c>
      <c r="E117" s="42"/>
    </row>
    <row r="118" spans="1:5" ht="17.850000000000001" customHeight="1">
      <c r="A118" s="156"/>
      <c r="B118" s="148" t="s">
        <v>477</v>
      </c>
      <c r="C118" s="149"/>
      <c r="D118" s="151" t="s">
        <v>478</v>
      </c>
      <c r="E118" s="42"/>
    </row>
    <row r="119" spans="1:5" ht="17.850000000000001" customHeight="1">
      <c r="A119" s="156"/>
      <c r="B119" s="148" t="s">
        <v>479</v>
      </c>
      <c r="C119" s="149"/>
      <c r="D119" s="151" t="s">
        <v>479</v>
      </c>
      <c r="E119" s="42"/>
    </row>
    <row r="120" spans="1:5" ht="17.850000000000001" customHeight="1">
      <c r="A120" s="156"/>
      <c r="B120" s="148" t="s">
        <v>480</v>
      </c>
      <c r="C120" s="149"/>
      <c r="D120" s="151" t="s">
        <v>1079</v>
      </c>
      <c r="E120" s="42"/>
    </row>
    <row r="121" spans="1:5" ht="17.850000000000001" customHeight="1">
      <c r="A121" s="156"/>
      <c r="B121" s="148" t="s">
        <v>481</v>
      </c>
      <c r="C121" s="149"/>
      <c r="D121" s="151" t="s">
        <v>482</v>
      </c>
      <c r="E121" s="42"/>
    </row>
    <row r="122" spans="1:5" ht="17.850000000000001" customHeight="1">
      <c r="A122" s="156"/>
      <c r="B122" s="148" t="s">
        <v>100</v>
      </c>
      <c r="C122" s="149"/>
      <c r="D122" s="151" t="s">
        <v>482</v>
      </c>
      <c r="E122" s="42"/>
    </row>
    <row r="123" spans="1:5" ht="17.850000000000001" customHeight="1">
      <c r="A123" s="156"/>
      <c r="B123" s="148" t="s">
        <v>483</v>
      </c>
      <c r="C123" s="149"/>
      <c r="D123" s="151" t="s">
        <v>1080</v>
      </c>
      <c r="E123" s="42"/>
    </row>
    <row r="124" spans="1:5" ht="17.850000000000001" customHeight="1">
      <c r="A124" s="156"/>
      <c r="B124" s="148" t="s">
        <v>101</v>
      </c>
      <c r="C124" s="149"/>
      <c r="D124" s="151" t="s">
        <v>484</v>
      </c>
      <c r="E124" s="42"/>
    </row>
    <row r="125" spans="1:5" ht="17.850000000000001" customHeight="1">
      <c r="A125" s="156"/>
      <c r="B125" s="148" t="s">
        <v>485</v>
      </c>
      <c r="C125" s="149"/>
      <c r="D125" s="151" t="s">
        <v>1081</v>
      </c>
      <c r="E125" s="42"/>
    </row>
    <row r="126" spans="1:5" ht="17.850000000000001" customHeight="1">
      <c r="A126" s="156"/>
      <c r="B126" s="148" t="s">
        <v>1066</v>
      </c>
      <c r="C126" s="149"/>
      <c r="D126" s="151" t="s">
        <v>1082</v>
      </c>
      <c r="E126" s="42"/>
    </row>
    <row r="127" spans="1:5" ht="17.850000000000001" customHeight="1">
      <c r="A127" s="156"/>
      <c r="B127" s="148" t="s">
        <v>486</v>
      </c>
      <c r="C127" s="149"/>
      <c r="D127" s="151" t="s">
        <v>1083</v>
      </c>
      <c r="E127" s="42"/>
    </row>
    <row r="128" spans="1:5" ht="17.850000000000001" customHeight="1">
      <c r="A128" s="156"/>
      <c r="B128" s="148" t="s">
        <v>487</v>
      </c>
      <c r="C128" s="149"/>
      <c r="D128" s="151" t="s">
        <v>1084</v>
      </c>
      <c r="E128" s="42"/>
    </row>
    <row r="129" spans="1:5" ht="17.850000000000001" customHeight="1">
      <c r="A129" s="156"/>
      <c r="B129" s="148" t="s">
        <v>488</v>
      </c>
      <c r="C129" s="149"/>
      <c r="D129" s="151" t="s">
        <v>489</v>
      </c>
      <c r="E129" s="42"/>
    </row>
    <row r="130" spans="1:5" ht="17.850000000000001" customHeight="1">
      <c r="A130" s="156"/>
      <c r="B130" s="148" t="s">
        <v>490</v>
      </c>
      <c r="C130" s="149"/>
      <c r="D130" s="151" t="s">
        <v>491</v>
      </c>
      <c r="E130" s="42"/>
    </row>
    <row r="131" spans="1:5" ht="17.850000000000001" customHeight="1">
      <c r="A131" s="156"/>
      <c r="B131" s="148" t="s">
        <v>492</v>
      </c>
      <c r="C131" s="149"/>
      <c r="D131" s="151" t="s">
        <v>493</v>
      </c>
      <c r="E131" s="42"/>
    </row>
    <row r="132" spans="1:5" ht="17.850000000000001" customHeight="1">
      <c r="A132" s="87"/>
      <c r="B132" s="92" t="s">
        <v>494</v>
      </c>
      <c r="C132" s="88"/>
      <c r="D132" s="89" t="s">
        <v>495</v>
      </c>
      <c r="E132" s="42"/>
    </row>
    <row r="133" spans="1:5" ht="17.850000000000001" customHeight="1">
      <c r="A133" s="152" t="s">
        <v>106</v>
      </c>
      <c r="B133" s="153" t="s">
        <v>496</v>
      </c>
      <c r="C133" s="150" t="s">
        <v>497</v>
      </c>
      <c r="D133" s="154" t="s">
        <v>498</v>
      </c>
    </row>
    <row r="134" spans="1:5" ht="17.649999999999999" customHeight="1">
      <c r="A134" s="147"/>
      <c r="B134" s="155" t="s">
        <v>499</v>
      </c>
      <c r="C134" s="146" t="s">
        <v>500</v>
      </c>
      <c r="D134" s="279" t="s">
        <v>501</v>
      </c>
    </row>
    <row r="135" spans="1:5" ht="24">
      <c r="A135" s="156"/>
      <c r="B135" s="148" t="s">
        <v>502</v>
      </c>
      <c r="C135" s="149" t="s">
        <v>503</v>
      </c>
      <c r="D135" s="280" t="s">
        <v>504</v>
      </c>
    </row>
    <row r="136" spans="1:5" ht="24">
      <c r="A136" s="156"/>
      <c r="B136" s="148" t="s">
        <v>505</v>
      </c>
      <c r="C136" s="149" t="s">
        <v>506</v>
      </c>
      <c r="D136" s="280" t="s">
        <v>507</v>
      </c>
    </row>
    <row r="137" spans="1:5" ht="24">
      <c r="A137" s="156"/>
      <c r="B137" s="148" t="s">
        <v>508</v>
      </c>
      <c r="C137" s="149" t="s">
        <v>509</v>
      </c>
      <c r="D137" s="280" t="s">
        <v>510</v>
      </c>
    </row>
    <row r="138" spans="1:5" ht="24">
      <c r="A138" s="156"/>
      <c r="B138" s="148" t="s">
        <v>511</v>
      </c>
      <c r="C138" s="149" t="s">
        <v>512</v>
      </c>
      <c r="D138" s="280" t="s">
        <v>513</v>
      </c>
    </row>
    <row r="139" spans="1:5" ht="24">
      <c r="A139" s="156"/>
      <c r="B139" s="148" t="s">
        <v>514</v>
      </c>
      <c r="C139" s="149" t="s">
        <v>515</v>
      </c>
      <c r="D139" s="280" t="s">
        <v>516</v>
      </c>
    </row>
    <row r="140" spans="1:5" ht="24">
      <c r="A140" s="156"/>
      <c r="B140" s="148" t="s">
        <v>517</v>
      </c>
      <c r="C140" s="149" t="s">
        <v>518</v>
      </c>
      <c r="D140" s="280" t="s">
        <v>519</v>
      </c>
    </row>
    <row r="141" spans="1:5" ht="24">
      <c r="A141" s="156"/>
      <c r="B141" s="148" t="s">
        <v>520</v>
      </c>
      <c r="C141" s="149" t="s">
        <v>521</v>
      </c>
      <c r="D141" s="280" t="s">
        <v>522</v>
      </c>
    </row>
    <row r="142" spans="1:5" ht="24">
      <c r="A142" s="156"/>
      <c r="B142" s="148" t="s">
        <v>523</v>
      </c>
      <c r="C142" s="149" t="s">
        <v>524</v>
      </c>
      <c r="D142" s="280" t="s">
        <v>525</v>
      </c>
    </row>
    <row r="143" spans="1:5" ht="24">
      <c r="A143" s="156"/>
      <c r="B143" s="148" t="s">
        <v>526</v>
      </c>
      <c r="C143" s="149" t="s">
        <v>527</v>
      </c>
      <c r="D143" s="280" t="s">
        <v>528</v>
      </c>
    </row>
    <row r="144" spans="1:5">
      <c r="A144" s="156"/>
      <c r="B144" s="148" t="s">
        <v>529</v>
      </c>
      <c r="C144" s="149"/>
      <c r="D144" s="162" t="s">
        <v>530</v>
      </c>
    </row>
    <row r="145" spans="1:4" ht="17.649999999999999" customHeight="1">
      <c r="A145" s="156"/>
      <c r="B145" s="148" t="s">
        <v>531</v>
      </c>
      <c r="C145" s="149"/>
      <c r="D145" s="162" t="s">
        <v>1177</v>
      </c>
    </row>
    <row r="146" spans="1:4" ht="17.649999999999999" customHeight="1">
      <c r="A146" s="156"/>
      <c r="B146" s="148" t="s">
        <v>532</v>
      </c>
      <c r="C146" s="149"/>
      <c r="D146" s="162" t="s">
        <v>1178</v>
      </c>
    </row>
    <row r="147" spans="1:4" ht="17.649999999999999" customHeight="1">
      <c r="A147" s="156"/>
      <c r="B147" s="148" t="s">
        <v>533</v>
      </c>
      <c r="C147" s="149"/>
      <c r="D147" s="162" t="s">
        <v>1179</v>
      </c>
    </row>
    <row r="148" spans="1:4" ht="17.649999999999999" customHeight="1">
      <c r="A148" s="156"/>
      <c r="B148" s="148" t="s">
        <v>534</v>
      </c>
      <c r="C148" s="149"/>
      <c r="D148" s="162" t="s">
        <v>535</v>
      </c>
    </row>
    <row r="149" spans="1:4" ht="17.649999999999999" customHeight="1">
      <c r="A149" s="156"/>
      <c r="B149" s="148" t="s">
        <v>96</v>
      </c>
      <c r="C149" s="149"/>
      <c r="D149" s="162" t="s">
        <v>1180</v>
      </c>
    </row>
    <row r="150" spans="1:4" ht="17.649999999999999" customHeight="1">
      <c r="A150" s="156"/>
      <c r="B150" s="148" t="s">
        <v>97</v>
      </c>
      <c r="C150" s="149"/>
      <c r="D150" s="162" t="s">
        <v>536</v>
      </c>
    </row>
    <row r="151" spans="1:4" ht="17.649999999999999" customHeight="1">
      <c r="A151" s="156"/>
      <c r="B151" s="148" t="s">
        <v>537</v>
      </c>
      <c r="C151" s="149"/>
      <c r="D151" s="162" t="s">
        <v>538</v>
      </c>
    </row>
    <row r="152" spans="1:4" ht="17.649999999999999" customHeight="1">
      <c r="A152" s="157"/>
      <c r="B152" s="158" t="s">
        <v>98</v>
      </c>
      <c r="C152" s="160"/>
      <c r="D152" s="281" t="s">
        <v>539</v>
      </c>
    </row>
    <row r="153" spans="1:4" ht="17.649999999999999" customHeight="1">
      <c r="A153" s="152" t="s">
        <v>107</v>
      </c>
      <c r="B153" s="153" t="s">
        <v>922</v>
      </c>
      <c r="C153" s="150" t="s">
        <v>923</v>
      </c>
      <c r="D153" s="154" t="s">
        <v>924</v>
      </c>
    </row>
    <row r="154" spans="1:4" ht="17.649999999999999" customHeight="1">
      <c r="A154" s="147"/>
      <c r="B154" s="155" t="s">
        <v>887</v>
      </c>
      <c r="C154" s="146" t="s">
        <v>925</v>
      </c>
      <c r="D154" s="93" t="s">
        <v>926</v>
      </c>
    </row>
    <row r="155" spans="1:4" ht="24">
      <c r="A155" s="156"/>
      <c r="B155" s="148" t="s">
        <v>888</v>
      </c>
      <c r="C155" s="149" t="s">
        <v>927</v>
      </c>
      <c r="D155" s="94" t="s">
        <v>1185</v>
      </c>
    </row>
    <row r="156" spans="1:4" ht="24">
      <c r="A156" s="156"/>
      <c r="B156" s="148" t="s">
        <v>889</v>
      </c>
      <c r="C156" s="149" t="s">
        <v>928</v>
      </c>
      <c r="D156" s="94" t="s">
        <v>929</v>
      </c>
    </row>
    <row r="157" spans="1:4" ht="24">
      <c r="A157" s="156"/>
      <c r="B157" s="148" t="s">
        <v>890</v>
      </c>
      <c r="C157" s="149" t="s">
        <v>930</v>
      </c>
      <c r="D157" s="94" t="s">
        <v>931</v>
      </c>
    </row>
    <row r="158" spans="1:4" ht="24">
      <c r="A158" s="156"/>
      <c r="B158" s="148" t="s">
        <v>891</v>
      </c>
      <c r="C158" s="149" t="s">
        <v>932</v>
      </c>
      <c r="D158" s="94" t="s">
        <v>933</v>
      </c>
    </row>
    <row r="159" spans="1:4" ht="24">
      <c r="A159" s="156"/>
      <c r="B159" s="148" t="s">
        <v>892</v>
      </c>
      <c r="C159" s="149" t="s">
        <v>934</v>
      </c>
      <c r="D159" s="94" t="s">
        <v>935</v>
      </c>
    </row>
    <row r="160" spans="1:4">
      <c r="A160" s="156"/>
      <c r="B160" s="148" t="s">
        <v>893</v>
      </c>
      <c r="C160" s="149" t="s">
        <v>936</v>
      </c>
      <c r="D160" s="94" t="s">
        <v>937</v>
      </c>
    </row>
    <row r="161" spans="1:4" ht="24">
      <c r="A161" s="156"/>
      <c r="B161" s="148" t="s">
        <v>894</v>
      </c>
      <c r="C161" s="149" t="s">
        <v>938</v>
      </c>
      <c r="D161" s="94" t="s">
        <v>939</v>
      </c>
    </row>
    <row r="162" spans="1:4" ht="48">
      <c r="A162" s="156"/>
      <c r="B162" s="148" t="s">
        <v>895</v>
      </c>
      <c r="C162" s="149" t="s">
        <v>940</v>
      </c>
      <c r="D162" s="94" t="s">
        <v>941</v>
      </c>
    </row>
    <row r="163" spans="1:4" ht="36">
      <c r="A163" s="156"/>
      <c r="B163" s="148" t="s">
        <v>896</v>
      </c>
      <c r="C163" s="149" t="s">
        <v>942</v>
      </c>
      <c r="D163" s="94" t="s">
        <v>943</v>
      </c>
    </row>
    <row r="164" spans="1:4" ht="24">
      <c r="A164" s="156"/>
      <c r="B164" s="148" t="s">
        <v>897</v>
      </c>
      <c r="C164" s="149" t="s">
        <v>944</v>
      </c>
      <c r="D164" s="94" t="s">
        <v>945</v>
      </c>
    </row>
    <row r="165" spans="1:4">
      <c r="A165" s="156"/>
      <c r="B165" s="148" t="s">
        <v>540</v>
      </c>
      <c r="C165" s="149"/>
      <c r="D165" s="94" t="s">
        <v>946</v>
      </c>
    </row>
    <row r="166" spans="1:4" ht="17.649999999999999" customHeight="1">
      <c r="A166" s="156"/>
      <c r="B166" s="148" t="s">
        <v>146</v>
      </c>
      <c r="C166" s="149"/>
      <c r="D166" s="94" t="s">
        <v>947</v>
      </c>
    </row>
    <row r="167" spans="1:4" ht="17.649999999999999" customHeight="1">
      <c r="A167" s="156"/>
      <c r="B167" s="148" t="s">
        <v>898</v>
      </c>
      <c r="C167" s="149"/>
      <c r="D167" s="94" t="s">
        <v>948</v>
      </c>
    </row>
    <row r="168" spans="1:4" ht="17.649999999999999" customHeight="1">
      <c r="A168" s="156"/>
      <c r="B168" s="148" t="s">
        <v>899</v>
      </c>
      <c r="C168" s="149"/>
      <c r="D168" s="94" t="s">
        <v>899</v>
      </c>
    </row>
    <row r="169" spans="1:4" ht="17.649999999999999" customHeight="1">
      <c r="A169" s="157"/>
      <c r="B169" s="158" t="s">
        <v>541</v>
      </c>
      <c r="C169" s="160"/>
      <c r="D169" s="95" t="s">
        <v>949</v>
      </c>
    </row>
    <row r="170" spans="1:4" ht="17.649999999999999" customHeight="1">
      <c r="A170" s="152" t="s">
        <v>108</v>
      </c>
      <c r="B170" s="153" t="s">
        <v>1023</v>
      </c>
      <c r="C170" s="150" t="s">
        <v>1303</v>
      </c>
      <c r="D170" s="154" t="s">
        <v>1024</v>
      </c>
    </row>
    <row r="171" spans="1:4" ht="17.649999999999999" customHeight="1">
      <c r="A171" s="147"/>
      <c r="B171" s="155" t="s">
        <v>999</v>
      </c>
      <c r="C171" s="146" t="s">
        <v>1025</v>
      </c>
      <c r="D171" s="159" t="s">
        <v>257</v>
      </c>
    </row>
    <row r="172" spans="1:4" ht="24">
      <c r="A172" s="156"/>
      <c r="B172" s="148" t="s">
        <v>1000</v>
      </c>
      <c r="C172" s="149" t="s">
        <v>1026</v>
      </c>
      <c r="D172" s="151" t="s">
        <v>258</v>
      </c>
    </row>
    <row r="173" spans="1:4" ht="24">
      <c r="A173" s="156"/>
      <c r="B173" s="148" t="s">
        <v>1001</v>
      </c>
      <c r="C173" s="149" t="s">
        <v>1027</v>
      </c>
      <c r="D173" s="151" t="s">
        <v>259</v>
      </c>
    </row>
    <row r="174" spans="1:4" ht="36">
      <c r="A174" s="156"/>
      <c r="B174" s="148" t="s">
        <v>1002</v>
      </c>
      <c r="C174" s="149" t="s">
        <v>1028</v>
      </c>
      <c r="D174" s="151" t="s">
        <v>1029</v>
      </c>
    </row>
    <row r="175" spans="1:4" ht="24">
      <c r="A175" s="156"/>
      <c r="B175" s="148" t="s">
        <v>1003</v>
      </c>
      <c r="C175" s="149" t="s">
        <v>1030</v>
      </c>
      <c r="D175" s="151" t="s">
        <v>260</v>
      </c>
    </row>
    <row r="176" spans="1:4" ht="36">
      <c r="A176" s="156"/>
      <c r="B176" s="148" t="s">
        <v>1004</v>
      </c>
      <c r="C176" s="149" t="s">
        <v>1031</v>
      </c>
      <c r="D176" s="151" t="s">
        <v>261</v>
      </c>
    </row>
    <row r="177" spans="1:4" ht="24">
      <c r="A177" s="156"/>
      <c r="B177" s="148" t="s">
        <v>1005</v>
      </c>
      <c r="C177" s="149" t="s">
        <v>1032</v>
      </c>
      <c r="D177" s="151" t="s">
        <v>262</v>
      </c>
    </row>
    <row r="178" spans="1:4" ht="24">
      <c r="A178" s="156"/>
      <c r="B178" s="148" t="s">
        <v>1006</v>
      </c>
      <c r="C178" s="149" t="s">
        <v>1033</v>
      </c>
      <c r="D178" s="151" t="s">
        <v>263</v>
      </c>
    </row>
    <row r="179" spans="1:4" ht="24">
      <c r="A179" s="156"/>
      <c r="B179" s="148" t="s">
        <v>1007</v>
      </c>
      <c r="C179" s="149" t="s">
        <v>1034</v>
      </c>
      <c r="D179" s="151" t="s">
        <v>1035</v>
      </c>
    </row>
    <row r="180" spans="1:4" ht="24">
      <c r="A180" s="156"/>
      <c r="B180" s="148" t="s">
        <v>1008</v>
      </c>
      <c r="C180" s="149" t="s">
        <v>1302</v>
      </c>
      <c r="D180" s="151" t="s">
        <v>1036</v>
      </c>
    </row>
    <row r="181" spans="1:4" ht="24">
      <c r="A181" s="156"/>
      <c r="B181" s="148" t="s">
        <v>1009</v>
      </c>
      <c r="C181" s="149" t="s">
        <v>1037</v>
      </c>
      <c r="D181" s="151" t="s">
        <v>264</v>
      </c>
    </row>
    <row r="182" spans="1:4" ht="24">
      <c r="A182" s="156"/>
      <c r="B182" s="148" t="s">
        <v>1010</v>
      </c>
      <c r="C182" s="149" t="s">
        <v>1038</v>
      </c>
      <c r="D182" s="151" t="s">
        <v>265</v>
      </c>
    </row>
    <row r="183" spans="1:4">
      <c r="A183" s="156"/>
      <c r="B183" s="148" t="s">
        <v>1011</v>
      </c>
      <c r="C183" s="149" t="s">
        <v>1039</v>
      </c>
      <c r="D183" s="151" t="s">
        <v>266</v>
      </c>
    </row>
    <row r="184" spans="1:4" ht="17.649999999999999" customHeight="1">
      <c r="A184" s="156"/>
      <c r="B184" s="148" t="s">
        <v>1012</v>
      </c>
      <c r="C184" s="149" t="s">
        <v>1040</v>
      </c>
      <c r="D184" s="151" t="s">
        <v>267</v>
      </c>
    </row>
    <row r="185" spans="1:4" ht="24">
      <c r="A185" s="156"/>
      <c r="B185" s="148" t="s">
        <v>1013</v>
      </c>
      <c r="C185" s="149" t="s">
        <v>1041</v>
      </c>
      <c r="D185" s="151" t="s">
        <v>268</v>
      </c>
    </row>
    <row r="186" spans="1:4" ht="24">
      <c r="A186" s="156"/>
      <c r="B186" s="148" t="s">
        <v>1014</v>
      </c>
      <c r="C186" s="149" t="s">
        <v>1042</v>
      </c>
      <c r="D186" s="151" t="s">
        <v>269</v>
      </c>
    </row>
    <row r="187" spans="1:4" ht="24">
      <c r="A187" s="156"/>
      <c r="B187" s="148" t="s">
        <v>1015</v>
      </c>
      <c r="C187" s="149" t="s">
        <v>1043</v>
      </c>
      <c r="D187" s="151" t="s">
        <v>270</v>
      </c>
    </row>
    <row r="188" spans="1:4">
      <c r="A188" s="156"/>
      <c r="B188" s="148" t="s">
        <v>1016</v>
      </c>
      <c r="C188" s="149" t="s">
        <v>1044</v>
      </c>
      <c r="D188" s="151" t="s">
        <v>271</v>
      </c>
    </row>
    <row r="189" spans="1:4" ht="17.649999999999999" customHeight="1">
      <c r="A189" s="156"/>
      <c r="B189" s="148" t="s">
        <v>1017</v>
      </c>
      <c r="C189" s="149"/>
      <c r="D189" s="151" t="s">
        <v>1045</v>
      </c>
    </row>
    <row r="190" spans="1:4" ht="17.649999999999999" customHeight="1">
      <c r="A190" s="156"/>
      <c r="B190" s="148" t="s">
        <v>1018</v>
      </c>
      <c r="C190" s="86"/>
      <c r="D190" s="151" t="s">
        <v>1046</v>
      </c>
    </row>
    <row r="191" spans="1:4" ht="17.649999999999999" customHeight="1">
      <c r="A191" s="156"/>
      <c r="B191" s="148" t="s">
        <v>1019</v>
      </c>
      <c r="C191" s="149"/>
      <c r="D191" s="151" t="s">
        <v>1047</v>
      </c>
    </row>
    <row r="192" spans="1:4" ht="17.649999999999999" customHeight="1">
      <c r="A192" s="156"/>
      <c r="B192" s="148" t="s">
        <v>1020</v>
      </c>
      <c r="C192" s="149"/>
      <c r="D192" s="151" t="s">
        <v>1048</v>
      </c>
    </row>
    <row r="193" spans="1:4">
      <c r="A193" s="156"/>
      <c r="B193" s="148" t="s">
        <v>1021</v>
      </c>
      <c r="C193" s="149"/>
      <c r="D193" s="151" t="s">
        <v>1049</v>
      </c>
    </row>
    <row r="194" spans="1:4" ht="17.649999999999999" customHeight="1">
      <c r="A194" s="156"/>
      <c r="B194" s="148" t="s">
        <v>1022</v>
      </c>
      <c r="C194" s="149"/>
      <c r="D194" s="151" t="s">
        <v>1050</v>
      </c>
    </row>
    <row r="195" spans="1:4" ht="17.649999999999999" customHeight="1">
      <c r="A195" s="152" t="s">
        <v>109</v>
      </c>
      <c r="B195" s="153" t="s">
        <v>542</v>
      </c>
      <c r="C195" s="150" t="s">
        <v>1166</v>
      </c>
      <c r="D195" s="154" t="s">
        <v>543</v>
      </c>
    </row>
    <row r="196" spans="1:4" ht="17.649999999999999" customHeight="1">
      <c r="A196" s="96"/>
      <c r="B196" s="97" t="s">
        <v>544</v>
      </c>
      <c r="C196" s="83" t="s">
        <v>1186</v>
      </c>
      <c r="D196" s="84" t="s">
        <v>545</v>
      </c>
    </row>
    <row r="197" spans="1:4" ht="36">
      <c r="A197" s="98"/>
      <c r="B197" s="99" t="s">
        <v>546</v>
      </c>
      <c r="C197" s="86" t="s">
        <v>1181</v>
      </c>
      <c r="D197" s="100" t="s">
        <v>547</v>
      </c>
    </row>
    <row r="198" spans="1:4" ht="24">
      <c r="A198" s="98"/>
      <c r="B198" s="99" t="s">
        <v>548</v>
      </c>
      <c r="C198" s="86" t="s">
        <v>549</v>
      </c>
      <c r="D198" s="100" t="s">
        <v>550</v>
      </c>
    </row>
    <row r="199" spans="1:4" ht="36">
      <c r="A199" s="98"/>
      <c r="B199" s="99" t="s">
        <v>551</v>
      </c>
      <c r="C199" s="86" t="s">
        <v>552</v>
      </c>
      <c r="D199" s="100" t="s">
        <v>553</v>
      </c>
    </row>
    <row r="200" spans="1:4" ht="24">
      <c r="A200" s="98"/>
      <c r="B200" s="99" t="s">
        <v>554</v>
      </c>
      <c r="C200" s="86" t="s">
        <v>555</v>
      </c>
      <c r="D200" s="100" t="s">
        <v>556</v>
      </c>
    </row>
    <row r="201" spans="1:4" ht="36">
      <c r="A201" s="98"/>
      <c r="B201" s="99" t="s">
        <v>557</v>
      </c>
      <c r="C201" s="86" t="s">
        <v>558</v>
      </c>
      <c r="D201" s="100" t="s">
        <v>559</v>
      </c>
    </row>
    <row r="202" spans="1:4" ht="24">
      <c r="A202" s="98"/>
      <c r="B202" s="99" t="s">
        <v>560</v>
      </c>
      <c r="C202" s="86" t="s">
        <v>561</v>
      </c>
      <c r="D202" s="100" t="s">
        <v>562</v>
      </c>
    </row>
    <row r="203" spans="1:4" ht="24">
      <c r="A203" s="98"/>
      <c r="B203" s="99" t="s">
        <v>563</v>
      </c>
      <c r="C203" s="86" t="s">
        <v>1187</v>
      </c>
      <c r="D203" s="100" t="s">
        <v>885</v>
      </c>
    </row>
    <row r="204" spans="1:4" ht="24">
      <c r="A204" s="98"/>
      <c r="B204" s="99" t="s">
        <v>564</v>
      </c>
      <c r="C204" s="86" t="s">
        <v>565</v>
      </c>
      <c r="D204" s="100" t="s">
        <v>566</v>
      </c>
    </row>
    <row r="205" spans="1:4">
      <c r="A205" s="98"/>
      <c r="B205" s="99" t="s">
        <v>567</v>
      </c>
      <c r="C205" s="101" t="s">
        <v>567</v>
      </c>
      <c r="D205" s="102" t="s">
        <v>568</v>
      </c>
    </row>
    <row r="206" spans="1:4" ht="17.649999999999999" customHeight="1">
      <c r="A206" s="98"/>
      <c r="B206" s="99" t="s">
        <v>124</v>
      </c>
      <c r="C206" s="101" t="s">
        <v>124</v>
      </c>
      <c r="D206" s="102" t="s">
        <v>569</v>
      </c>
    </row>
    <row r="207" spans="1:4" ht="17.649999999999999" customHeight="1">
      <c r="A207" s="98"/>
      <c r="B207" s="99" t="s">
        <v>125</v>
      </c>
      <c r="C207" s="101" t="s">
        <v>125</v>
      </c>
      <c r="D207" s="102" t="s">
        <v>570</v>
      </c>
    </row>
    <row r="208" spans="1:4" ht="17.649999999999999" customHeight="1">
      <c r="A208" s="98"/>
      <c r="B208" s="99" t="s">
        <v>126</v>
      </c>
      <c r="C208" s="101" t="s">
        <v>126</v>
      </c>
      <c r="D208" s="102" t="s">
        <v>886</v>
      </c>
    </row>
    <row r="209" spans="1:6" ht="17.649999999999999" customHeight="1">
      <c r="A209" s="103"/>
      <c r="B209" s="104" t="s">
        <v>127</v>
      </c>
      <c r="C209" s="105" t="s">
        <v>127</v>
      </c>
      <c r="D209" s="106" t="s">
        <v>571</v>
      </c>
    </row>
    <row r="210" spans="1:6" ht="17.649999999999999" customHeight="1">
      <c r="A210" s="152" t="s">
        <v>110</v>
      </c>
      <c r="B210" s="153" t="s">
        <v>950</v>
      </c>
      <c r="C210" s="150" t="s">
        <v>1299</v>
      </c>
      <c r="D210" s="154" t="s">
        <v>572</v>
      </c>
    </row>
    <row r="211" spans="1:6" ht="36">
      <c r="A211" s="133"/>
      <c r="B211" s="134" t="s">
        <v>573</v>
      </c>
      <c r="C211" s="135" t="s">
        <v>1300</v>
      </c>
      <c r="D211" s="159" t="s">
        <v>574</v>
      </c>
      <c r="E211" s="35" t="s">
        <v>951</v>
      </c>
    </row>
    <row r="212" spans="1:6" s="41" customFormat="1" ht="48">
      <c r="A212" s="136"/>
      <c r="B212" s="132" t="s">
        <v>575</v>
      </c>
      <c r="C212" s="137" t="s">
        <v>1188</v>
      </c>
      <c r="D212" s="151" t="s">
        <v>576</v>
      </c>
      <c r="E212" s="41" t="s">
        <v>952</v>
      </c>
    </row>
    <row r="213" spans="1:6" s="41" customFormat="1" ht="40.5">
      <c r="A213" s="136"/>
      <c r="B213" s="132" t="s">
        <v>954</v>
      </c>
      <c r="C213" s="137" t="s">
        <v>587</v>
      </c>
      <c r="D213" s="151" t="s">
        <v>588</v>
      </c>
      <c r="E213" s="41" t="s">
        <v>953</v>
      </c>
      <c r="F213" s="41" t="s">
        <v>995</v>
      </c>
    </row>
    <row r="214" spans="1:6" s="41" customFormat="1" ht="32.25" customHeight="1">
      <c r="A214" s="136"/>
      <c r="B214" s="132" t="s">
        <v>577</v>
      </c>
      <c r="C214" s="137" t="s">
        <v>1301</v>
      </c>
      <c r="D214" s="151" t="s">
        <v>578</v>
      </c>
    </row>
    <row r="215" spans="1:6" s="41" customFormat="1" ht="33" customHeight="1">
      <c r="A215" s="136"/>
      <c r="B215" s="132" t="s">
        <v>579</v>
      </c>
      <c r="C215" s="137" t="s">
        <v>580</v>
      </c>
      <c r="D215" s="151" t="s">
        <v>581</v>
      </c>
    </row>
    <row r="216" spans="1:6" s="41" customFormat="1" ht="48" customHeight="1">
      <c r="A216" s="136"/>
      <c r="B216" s="132" t="s">
        <v>582</v>
      </c>
      <c r="C216" s="137" t="s">
        <v>1189</v>
      </c>
      <c r="D216" s="151" t="s">
        <v>583</v>
      </c>
    </row>
    <row r="217" spans="1:6" s="41" customFormat="1" ht="33" customHeight="1">
      <c r="A217" s="136"/>
      <c r="B217" s="132" t="s">
        <v>584</v>
      </c>
      <c r="C217" s="137" t="s">
        <v>585</v>
      </c>
      <c r="D217" s="151" t="s">
        <v>586</v>
      </c>
    </row>
    <row r="218" spans="1:6" s="41" customFormat="1" ht="34.5" customHeight="1">
      <c r="A218" s="136"/>
      <c r="B218" s="132" t="s">
        <v>589</v>
      </c>
      <c r="C218" s="137" t="s">
        <v>590</v>
      </c>
      <c r="D218" s="151" t="s">
        <v>591</v>
      </c>
    </row>
    <row r="219" spans="1:6" s="41" customFormat="1" ht="33" customHeight="1">
      <c r="A219" s="156"/>
      <c r="B219" s="148" t="s">
        <v>146</v>
      </c>
      <c r="C219" s="138"/>
      <c r="D219" s="139" t="s">
        <v>955</v>
      </c>
    </row>
    <row r="220" spans="1:6" ht="17.649999999999999" customHeight="1">
      <c r="A220" s="156"/>
      <c r="B220" s="148" t="s">
        <v>540</v>
      </c>
      <c r="C220" s="138"/>
      <c r="D220" s="139" t="s">
        <v>592</v>
      </c>
    </row>
    <row r="221" spans="1:6" ht="17.649999999999999" customHeight="1">
      <c r="A221" s="156"/>
      <c r="B221" s="148" t="s">
        <v>593</v>
      </c>
      <c r="C221" s="138"/>
      <c r="D221" s="139" t="s">
        <v>594</v>
      </c>
    </row>
    <row r="222" spans="1:6" ht="17.649999999999999" customHeight="1">
      <c r="A222" s="156"/>
      <c r="B222" s="148" t="s">
        <v>595</v>
      </c>
      <c r="C222" s="138"/>
      <c r="D222" s="139" t="s">
        <v>956</v>
      </c>
    </row>
    <row r="223" spans="1:6" ht="17.649999999999999" customHeight="1">
      <c r="A223" s="156"/>
      <c r="B223" s="148" t="s">
        <v>541</v>
      </c>
      <c r="C223" s="138"/>
      <c r="D223" s="139" t="s">
        <v>596</v>
      </c>
    </row>
    <row r="224" spans="1:6" ht="17.649999999999999" customHeight="1">
      <c r="A224" s="156"/>
      <c r="B224" s="148" t="s">
        <v>597</v>
      </c>
      <c r="C224" s="138"/>
      <c r="D224" s="139" t="s">
        <v>598</v>
      </c>
    </row>
    <row r="225" spans="1:4" ht="17.649999999999999" customHeight="1">
      <c r="A225" s="157"/>
      <c r="B225" s="158" t="s">
        <v>599</v>
      </c>
      <c r="C225" s="140"/>
      <c r="D225" s="141" t="s">
        <v>599</v>
      </c>
    </row>
    <row r="226" spans="1:4" ht="17.649999999999999" customHeight="1">
      <c r="A226" s="152" t="s">
        <v>111</v>
      </c>
      <c r="B226" s="153" t="s">
        <v>600</v>
      </c>
      <c r="C226" s="150" t="s">
        <v>601</v>
      </c>
      <c r="D226" s="154" t="s">
        <v>602</v>
      </c>
    </row>
    <row r="227" spans="1:4" ht="17.649999999999999" customHeight="1">
      <c r="A227" s="147"/>
      <c r="B227" s="155" t="s">
        <v>603</v>
      </c>
      <c r="C227" s="107" t="s">
        <v>604</v>
      </c>
      <c r="D227" s="108" t="s">
        <v>605</v>
      </c>
    </row>
    <row r="228" spans="1:4" ht="24">
      <c r="A228" s="156"/>
      <c r="B228" s="148" t="s">
        <v>606</v>
      </c>
      <c r="C228" s="109" t="s">
        <v>607</v>
      </c>
      <c r="D228" s="110" t="s">
        <v>608</v>
      </c>
    </row>
    <row r="229" spans="1:4" ht="36">
      <c r="A229" s="156"/>
      <c r="B229" s="148" t="s">
        <v>609</v>
      </c>
      <c r="C229" s="111" t="s">
        <v>610</v>
      </c>
      <c r="D229" s="110" t="s">
        <v>611</v>
      </c>
    </row>
    <row r="230" spans="1:4" ht="24">
      <c r="A230" s="156"/>
      <c r="B230" s="148" t="s">
        <v>612</v>
      </c>
      <c r="C230" s="111" t="s">
        <v>613</v>
      </c>
      <c r="D230" s="110" t="s">
        <v>614</v>
      </c>
    </row>
    <row r="231" spans="1:4" ht="24">
      <c r="A231" s="156"/>
      <c r="B231" s="148" t="s">
        <v>615</v>
      </c>
      <c r="C231" s="111" t="s">
        <v>616</v>
      </c>
      <c r="D231" s="110" t="s">
        <v>617</v>
      </c>
    </row>
    <row r="232" spans="1:4" ht="24">
      <c r="A232" s="156"/>
      <c r="B232" s="148" t="s">
        <v>618</v>
      </c>
      <c r="C232" s="111" t="s">
        <v>619</v>
      </c>
      <c r="D232" s="110" t="s">
        <v>620</v>
      </c>
    </row>
    <row r="233" spans="1:4" ht="24">
      <c r="A233" s="156"/>
      <c r="B233" s="148" t="s">
        <v>621</v>
      </c>
      <c r="C233" s="111" t="s">
        <v>622</v>
      </c>
      <c r="D233" s="110" t="s">
        <v>623</v>
      </c>
    </row>
    <row r="234" spans="1:4" ht="24">
      <c r="A234" s="87"/>
      <c r="B234" s="282" t="s">
        <v>1182</v>
      </c>
      <c r="C234" s="112" t="s">
        <v>624</v>
      </c>
      <c r="D234" s="113" t="s">
        <v>625</v>
      </c>
    </row>
    <row r="235" spans="1:4">
      <c r="A235" s="152" t="s">
        <v>112</v>
      </c>
      <c r="B235" s="153" t="s">
        <v>626</v>
      </c>
      <c r="C235" s="150" t="s">
        <v>627</v>
      </c>
      <c r="D235" s="154" t="s">
        <v>628</v>
      </c>
    </row>
    <row r="236" spans="1:4" ht="17.649999999999999" customHeight="1">
      <c r="A236" s="147"/>
      <c r="B236" s="155" t="s">
        <v>272</v>
      </c>
      <c r="C236" s="146" t="s">
        <v>273</v>
      </c>
      <c r="D236" s="159" t="s">
        <v>274</v>
      </c>
    </row>
    <row r="237" spans="1:4" ht="24">
      <c r="A237" s="156"/>
      <c r="B237" s="148" t="s">
        <v>275</v>
      </c>
      <c r="C237" s="149" t="s">
        <v>276</v>
      </c>
      <c r="D237" s="151" t="s">
        <v>277</v>
      </c>
    </row>
    <row r="238" spans="1:4" ht="24">
      <c r="A238" s="156"/>
      <c r="B238" s="148" t="s">
        <v>278</v>
      </c>
      <c r="C238" s="149" t="s">
        <v>279</v>
      </c>
      <c r="D238" s="151" t="s">
        <v>280</v>
      </c>
    </row>
    <row r="239" spans="1:4" ht="24">
      <c r="A239" s="156"/>
      <c r="B239" s="148" t="s">
        <v>281</v>
      </c>
      <c r="C239" s="149" t="s">
        <v>282</v>
      </c>
      <c r="D239" s="151" t="s">
        <v>283</v>
      </c>
    </row>
    <row r="240" spans="1:4" ht="24">
      <c r="A240" s="156"/>
      <c r="B240" s="148" t="s">
        <v>284</v>
      </c>
      <c r="C240" s="149" t="s">
        <v>285</v>
      </c>
      <c r="D240" s="151" t="s">
        <v>286</v>
      </c>
    </row>
    <row r="241" spans="1:4" ht="24">
      <c r="A241" s="156"/>
      <c r="B241" s="148" t="s">
        <v>287</v>
      </c>
      <c r="C241" s="149" t="s">
        <v>288</v>
      </c>
      <c r="D241" s="151" t="s">
        <v>289</v>
      </c>
    </row>
    <row r="242" spans="1:4">
      <c r="A242" s="156"/>
      <c r="B242" s="148" t="s">
        <v>290</v>
      </c>
      <c r="C242" s="149" t="s">
        <v>291</v>
      </c>
      <c r="D242" s="151" t="s">
        <v>292</v>
      </c>
    </row>
    <row r="243" spans="1:4" ht="17.850000000000001" customHeight="1">
      <c r="A243" s="156"/>
      <c r="B243" s="148" t="s">
        <v>293</v>
      </c>
      <c r="C243" s="149" t="s">
        <v>294</v>
      </c>
      <c r="D243" s="151" t="s">
        <v>295</v>
      </c>
    </row>
    <row r="244" spans="1:4" ht="24">
      <c r="A244" s="156"/>
      <c r="B244" s="148" t="s">
        <v>296</v>
      </c>
      <c r="C244" s="149" t="s">
        <v>297</v>
      </c>
      <c r="D244" s="151" t="s">
        <v>298</v>
      </c>
    </row>
    <row r="245" spans="1:4" ht="24">
      <c r="A245" s="156"/>
      <c r="B245" s="148" t="s">
        <v>299</v>
      </c>
      <c r="C245" s="149" t="s">
        <v>300</v>
      </c>
      <c r="D245" s="151" t="s">
        <v>301</v>
      </c>
    </row>
    <row r="246" spans="1:4" ht="24">
      <c r="A246" s="156"/>
      <c r="B246" s="148" t="s">
        <v>302</v>
      </c>
      <c r="C246" s="149" t="s">
        <v>303</v>
      </c>
      <c r="D246" s="151" t="s">
        <v>304</v>
      </c>
    </row>
    <row r="247" spans="1:4" ht="24">
      <c r="A247" s="156"/>
      <c r="B247" s="148" t="s">
        <v>305</v>
      </c>
      <c r="C247" s="149" t="s">
        <v>306</v>
      </c>
      <c r="D247" s="151" t="s">
        <v>307</v>
      </c>
    </row>
    <row r="248" spans="1:4" ht="24">
      <c r="A248" s="156"/>
      <c r="B248" s="148" t="s">
        <v>308</v>
      </c>
      <c r="C248" s="149" t="s">
        <v>309</v>
      </c>
      <c r="D248" s="151" t="s">
        <v>310</v>
      </c>
    </row>
    <row r="249" spans="1:4" ht="24">
      <c r="A249" s="156"/>
      <c r="B249" s="148" t="s">
        <v>311</v>
      </c>
      <c r="C249" s="149" t="s">
        <v>312</v>
      </c>
      <c r="D249" s="151" t="s">
        <v>313</v>
      </c>
    </row>
    <row r="250" spans="1:4" ht="36">
      <c r="A250" s="156"/>
      <c r="B250" s="148" t="s">
        <v>314</v>
      </c>
      <c r="C250" s="149" t="s">
        <v>315</v>
      </c>
      <c r="D250" s="151" t="s">
        <v>316</v>
      </c>
    </row>
    <row r="251" spans="1:4">
      <c r="A251" s="156"/>
      <c r="B251" s="148" t="s">
        <v>317</v>
      </c>
      <c r="C251" s="149" t="s">
        <v>318</v>
      </c>
      <c r="D251" s="151" t="s">
        <v>319</v>
      </c>
    </row>
    <row r="252" spans="1:4" ht="17.850000000000001" customHeight="1">
      <c r="A252" s="156"/>
      <c r="B252" s="148" t="s">
        <v>320</v>
      </c>
      <c r="C252" s="149" t="s">
        <v>321</v>
      </c>
      <c r="D252" s="151" t="s">
        <v>322</v>
      </c>
    </row>
    <row r="253" spans="1:4">
      <c r="A253" s="157"/>
      <c r="B253" s="158" t="s">
        <v>323</v>
      </c>
      <c r="C253" s="160" t="s">
        <v>324</v>
      </c>
      <c r="D253" s="161" t="s">
        <v>325</v>
      </c>
    </row>
    <row r="254" spans="1:4" ht="17.850000000000001" customHeight="1">
      <c r="A254" s="152" t="s">
        <v>113</v>
      </c>
      <c r="B254" s="153" t="s">
        <v>600</v>
      </c>
      <c r="C254" s="150" t="s">
        <v>629</v>
      </c>
      <c r="D254" s="154" t="s">
        <v>630</v>
      </c>
    </row>
    <row r="255" spans="1:4" ht="17.649999999999999" customHeight="1">
      <c r="A255" s="147"/>
      <c r="B255" s="155" t="s">
        <v>631</v>
      </c>
      <c r="C255" s="146" t="s">
        <v>632</v>
      </c>
      <c r="D255" s="159" t="s">
        <v>633</v>
      </c>
    </row>
    <row r="256" spans="1:4">
      <c r="A256" s="156"/>
      <c r="B256" s="148" t="s">
        <v>900</v>
      </c>
      <c r="C256" s="149" t="s">
        <v>957</v>
      </c>
      <c r="D256" s="151" t="s">
        <v>958</v>
      </c>
    </row>
    <row r="257" spans="1:4" ht="17.649999999999999" customHeight="1">
      <c r="A257" s="156"/>
      <c r="B257" s="148" t="s">
        <v>634</v>
      </c>
      <c r="C257" s="149" t="s">
        <v>635</v>
      </c>
      <c r="D257" s="151" t="s">
        <v>636</v>
      </c>
    </row>
    <row r="258" spans="1:4">
      <c r="A258" s="156"/>
      <c r="B258" s="148" t="s">
        <v>637</v>
      </c>
      <c r="C258" s="149" t="s">
        <v>638</v>
      </c>
      <c r="D258" s="151" t="s">
        <v>639</v>
      </c>
    </row>
    <row r="259" spans="1:4" ht="17.649999999999999" customHeight="1">
      <c r="A259" s="156"/>
      <c r="B259" s="148" t="s">
        <v>640</v>
      </c>
      <c r="C259" s="149" t="s">
        <v>641</v>
      </c>
      <c r="D259" s="151" t="s">
        <v>642</v>
      </c>
    </row>
    <row r="260" spans="1:4" ht="24">
      <c r="A260" s="156"/>
      <c r="B260" s="148" t="s">
        <v>643</v>
      </c>
      <c r="C260" s="149" t="s">
        <v>644</v>
      </c>
      <c r="D260" s="151" t="s">
        <v>645</v>
      </c>
    </row>
    <row r="261" spans="1:4" ht="24">
      <c r="A261" s="156"/>
      <c r="B261" s="148" t="s">
        <v>646</v>
      </c>
      <c r="C261" s="149" t="s">
        <v>647</v>
      </c>
      <c r="D261" s="151" t="s">
        <v>648</v>
      </c>
    </row>
    <row r="262" spans="1:4" ht="24">
      <c r="A262" s="157"/>
      <c r="B262" s="158" t="s">
        <v>649</v>
      </c>
      <c r="C262" s="160" t="s">
        <v>650</v>
      </c>
      <c r="D262" s="161" t="s">
        <v>811</v>
      </c>
    </row>
    <row r="263" spans="1:4">
      <c r="A263" s="152" t="s">
        <v>114</v>
      </c>
      <c r="B263" s="153" t="s">
        <v>326</v>
      </c>
      <c r="C263" s="114" t="s">
        <v>651</v>
      </c>
      <c r="D263" s="115" t="s">
        <v>327</v>
      </c>
    </row>
    <row r="264" spans="1:4" ht="17.649999999999999" customHeight="1">
      <c r="A264" s="147"/>
      <c r="B264" s="155" t="s">
        <v>328</v>
      </c>
      <c r="C264" s="146" t="s">
        <v>329</v>
      </c>
      <c r="D264" s="159" t="s">
        <v>330</v>
      </c>
    </row>
    <row r="265" spans="1:4" ht="24">
      <c r="A265" s="156"/>
      <c r="B265" s="148" t="s">
        <v>331</v>
      </c>
      <c r="C265" s="149" t="s">
        <v>332</v>
      </c>
      <c r="D265" s="151" t="s">
        <v>333</v>
      </c>
    </row>
    <row r="266" spans="1:4" ht="24">
      <c r="A266" s="156"/>
      <c r="B266" s="148" t="s">
        <v>334</v>
      </c>
      <c r="C266" s="149" t="s">
        <v>335</v>
      </c>
      <c r="D266" s="142" t="s">
        <v>336</v>
      </c>
    </row>
    <row r="267" spans="1:4" ht="24">
      <c r="A267" s="156"/>
      <c r="B267" s="148" t="s">
        <v>337</v>
      </c>
      <c r="C267" s="85" t="s">
        <v>652</v>
      </c>
      <c r="D267" s="116" t="s">
        <v>338</v>
      </c>
    </row>
    <row r="268" spans="1:4" ht="24">
      <c r="A268" s="156"/>
      <c r="B268" s="148" t="s">
        <v>339</v>
      </c>
      <c r="C268" s="117" t="s">
        <v>340</v>
      </c>
      <c r="D268" s="142" t="s">
        <v>341</v>
      </c>
    </row>
    <row r="269" spans="1:4" ht="24">
      <c r="A269" s="87"/>
      <c r="B269" s="92" t="s">
        <v>342</v>
      </c>
      <c r="C269" s="88" t="s">
        <v>343</v>
      </c>
      <c r="D269" s="89" t="s">
        <v>344</v>
      </c>
    </row>
    <row r="270" spans="1:4">
      <c r="A270" s="152" t="s">
        <v>115</v>
      </c>
      <c r="B270" s="153" t="s">
        <v>653</v>
      </c>
      <c r="C270" s="150" t="s">
        <v>654</v>
      </c>
      <c r="D270" s="154" t="s">
        <v>655</v>
      </c>
    </row>
    <row r="271" spans="1:4" ht="17.649999999999999" customHeight="1">
      <c r="A271" s="147"/>
      <c r="B271" s="155" t="s">
        <v>656</v>
      </c>
      <c r="C271" s="146" t="s">
        <v>657</v>
      </c>
      <c r="D271" s="159" t="s">
        <v>658</v>
      </c>
    </row>
    <row r="272" spans="1:4" ht="24">
      <c r="A272" s="156"/>
      <c r="B272" s="148" t="s">
        <v>659</v>
      </c>
      <c r="C272" s="149" t="s">
        <v>660</v>
      </c>
      <c r="D272" s="151" t="s">
        <v>661</v>
      </c>
    </row>
    <row r="273" spans="1:4" ht="24">
      <c r="A273" s="156"/>
      <c r="B273" s="148" t="s">
        <v>662</v>
      </c>
      <c r="C273" s="149" t="s">
        <v>663</v>
      </c>
      <c r="D273" s="151" t="s">
        <v>664</v>
      </c>
    </row>
    <row r="274" spans="1:4" ht="24">
      <c r="A274" s="156"/>
      <c r="B274" s="148" t="s">
        <v>665</v>
      </c>
      <c r="C274" s="149" t="s">
        <v>666</v>
      </c>
      <c r="D274" s="151" t="s">
        <v>667</v>
      </c>
    </row>
    <row r="275" spans="1:4" ht="24">
      <c r="A275" s="156"/>
      <c r="B275" s="148" t="s">
        <v>668</v>
      </c>
      <c r="C275" s="149" t="s">
        <v>669</v>
      </c>
      <c r="D275" s="151" t="s">
        <v>670</v>
      </c>
    </row>
    <row r="276" spans="1:4" ht="24">
      <c r="A276" s="156"/>
      <c r="B276" s="148" t="s">
        <v>671</v>
      </c>
      <c r="C276" s="149" t="s">
        <v>672</v>
      </c>
      <c r="D276" s="151" t="s">
        <v>673</v>
      </c>
    </row>
    <row r="277" spans="1:4" ht="24">
      <c r="A277" s="156"/>
      <c r="B277" s="148" t="s">
        <v>674</v>
      </c>
      <c r="C277" s="149" t="s">
        <v>675</v>
      </c>
      <c r="D277" s="151" t="s">
        <v>676</v>
      </c>
    </row>
    <row r="278" spans="1:4" ht="24">
      <c r="A278" s="156"/>
      <c r="B278" s="148" t="s">
        <v>677</v>
      </c>
      <c r="C278" s="149" t="s">
        <v>678</v>
      </c>
      <c r="D278" s="151" t="s">
        <v>679</v>
      </c>
    </row>
    <row r="279" spans="1:4" ht="24">
      <c r="A279" s="87"/>
      <c r="B279" s="92" t="s">
        <v>680</v>
      </c>
      <c r="C279" s="88" t="s">
        <v>681</v>
      </c>
      <c r="D279" s="89" t="s">
        <v>682</v>
      </c>
    </row>
    <row r="280" spans="1:4">
      <c r="A280" s="152" t="s">
        <v>116</v>
      </c>
      <c r="B280" s="153" t="s">
        <v>683</v>
      </c>
      <c r="C280" s="114" t="s">
        <v>684</v>
      </c>
      <c r="D280" s="115" t="s">
        <v>685</v>
      </c>
    </row>
    <row r="281" spans="1:4" ht="17.25" customHeight="1">
      <c r="A281" s="155"/>
      <c r="B281" s="155" t="s">
        <v>686</v>
      </c>
      <c r="C281" s="146" t="s">
        <v>687</v>
      </c>
      <c r="D281" s="146" t="s">
        <v>688</v>
      </c>
    </row>
    <row r="282" spans="1:4" ht="24">
      <c r="A282" s="148"/>
      <c r="B282" s="148" t="s">
        <v>689</v>
      </c>
      <c r="C282" s="149" t="s">
        <v>690</v>
      </c>
      <c r="D282" s="162" t="s">
        <v>691</v>
      </c>
    </row>
    <row r="283" spans="1:4" ht="24">
      <c r="A283" s="148"/>
      <c r="B283" s="148" t="s">
        <v>692</v>
      </c>
      <c r="C283" s="149" t="s">
        <v>693</v>
      </c>
      <c r="D283" s="162" t="s">
        <v>694</v>
      </c>
    </row>
    <row r="284" spans="1:4" ht="24">
      <c r="A284" s="148"/>
      <c r="B284" s="148" t="s">
        <v>695</v>
      </c>
      <c r="C284" s="149" t="s">
        <v>696</v>
      </c>
      <c r="D284" s="162" t="s">
        <v>697</v>
      </c>
    </row>
    <row r="285" spans="1:4" ht="24">
      <c r="A285" s="148"/>
      <c r="B285" s="148" t="s">
        <v>698</v>
      </c>
      <c r="C285" s="149" t="s">
        <v>699</v>
      </c>
      <c r="D285" s="162" t="s">
        <v>700</v>
      </c>
    </row>
    <row r="286" spans="1:4" ht="36">
      <c r="A286" s="148"/>
      <c r="B286" s="148" t="s">
        <v>701</v>
      </c>
      <c r="C286" s="283" t="s">
        <v>702</v>
      </c>
      <c r="D286" s="284" t="s">
        <v>703</v>
      </c>
    </row>
    <row r="287" spans="1:4" ht="24">
      <c r="A287" s="148"/>
      <c r="B287" s="148" t="s">
        <v>704</v>
      </c>
      <c r="C287" s="149" t="s">
        <v>705</v>
      </c>
      <c r="D287" s="162" t="s">
        <v>706</v>
      </c>
    </row>
    <row r="288" spans="1:4" ht="24">
      <c r="A288" s="148"/>
      <c r="B288" s="148" t="s">
        <v>707</v>
      </c>
      <c r="C288" s="149" t="s">
        <v>708</v>
      </c>
      <c r="D288" s="162" t="s">
        <v>709</v>
      </c>
    </row>
    <row r="289" spans="1:4" ht="36">
      <c r="A289" s="158"/>
      <c r="B289" s="158" t="s">
        <v>710</v>
      </c>
      <c r="C289" s="160" t="s">
        <v>711</v>
      </c>
      <c r="D289" s="281" t="s">
        <v>712</v>
      </c>
    </row>
    <row r="290" spans="1:4">
      <c r="A290" s="152" t="s">
        <v>117</v>
      </c>
      <c r="B290" s="153" t="s">
        <v>600</v>
      </c>
      <c r="C290" s="150" t="s">
        <v>713</v>
      </c>
      <c r="D290" s="118" t="s">
        <v>714</v>
      </c>
    </row>
    <row r="291" spans="1:4" ht="17.649999999999999" customHeight="1">
      <c r="A291" s="133"/>
      <c r="B291" s="134" t="s">
        <v>715</v>
      </c>
      <c r="C291" s="146" t="s">
        <v>716</v>
      </c>
      <c r="D291" s="159" t="s">
        <v>717</v>
      </c>
    </row>
    <row r="292" spans="1:4" s="41" customFormat="1" ht="24">
      <c r="A292" s="136"/>
      <c r="B292" s="132" t="s">
        <v>718</v>
      </c>
      <c r="C292" s="149" t="s">
        <v>719</v>
      </c>
      <c r="D292" s="144" t="s">
        <v>720</v>
      </c>
    </row>
    <row r="293" spans="1:4" s="41" customFormat="1">
      <c r="A293" s="136"/>
      <c r="B293" s="132" t="s">
        <v>721</v>
      </c>
      <c r="C293" s="149" t="s">
        <v>722</v>
      </c>
      <c r="D293" s="144" t="s">
        <v>723</v>
      </c>
    </row>
    <row r="294" spans="1:4" s="41" customFormat="1" ht="17.649999999999999" customHeight="1">
      <c r="A294" s="136"/>
      <c r="B294" s="132" t="s">
        <v>724</v>
      </c>
      <c r="C294" s="149" t="s">
        <v>725</v>
      </c>
      <c r="D294" s="144" t="s">
        <v>726</v>
      </c>
    </row>
    <row r="295" spans="1:4" s="41" customFormat="1" ht="24">
      <c r="A295" s="136"/>
      <c r="B295" s="132" t="s">
        <v>727</v>
      </c>
      <c r="C295" s="149" t="s">
        <v>728</v>
      </c>
      <c r="D295" s="144" t="s">
        <v>729</v>
      </c>
    </row>
    <row r="296" spans="1:4" s="41" customFormat="1" ht="24">
      <c r="A296" s="136"/>
      <c r="B296" s="132" t="s">
        <v>730</v>
      </c>
      <c r="C296" s="149" t="s">
        <v>731</v>
      </c>
      <c r="D296" s="144" t="s">
        <v>732</v>
      </c>
    </row>
    <row r="297" spans="1:4" s="41" customFormat="1" ht="24">
      <c r="A297" s="136"/>
      <c r="B297" s="132" t="s">
        <v>733</v>
      </c>
      <c r="C297" s="149" t="s">
        <v>734</v>
      </c>
      <c r="D297" s="144" t="s">
        <v>735</v>
      </c>
    </row>
    <row r="298" spans="1:4" s="41" customFormat="1" ht="24">
      <c r="A298" s="119"/>
      <c r="B298" s="120" t="s">
        <v>736</v>
      </c>
      <c r="C298" s="160" t="s">
        <v>737</v>
      </c>
      <c r="D298" s="121" t="s">
        <v>738</v>
      </c>
    </row>
    <row r="299" spans="1:4" s="41" customFormat="1">
      <c r="A299" s="152" t="s">
        <v>118</v>
      </c>
      <c r="B299" s="153" t="s">
        <v>1130</v>
      </c>
      <c r="C299" s="150" t="s">
        <v>852</v>
      </c>
      <c r="D299" s="154" t="s">
        <v>853</v>
      </c>
    </row>
    <row r="300" spans="1:4" ht="17.649999999999999" customHeight="1">
      <c r="A300" s="274"/>
      <c r="B300" s="155" t="s">
        <v>1120</v>
      </c>
      <c r="C300" s="146" t="s">
        <v>854</v>
      </c>
      <c r="D300" s="145" t="s">
        <v>855</v>
      </c>
    </row>
    <row r="301" spans="1:4" ht="36">
      <c r="A301" s="156"/>
      <c r="B301" s="148" t="s">
        <v>1121</v>
      </c>
      <c r="C301" s="149" t="s">
        <v>345</v>
      </c>
      <c r="D301" s="151" t="s">
        <v>856</v>
      </c>
    </row>
    <row r="302" spans="1:4" ht="36">
      <c r="A302" s="156"/>
      <c r="B302" s="148" t="s">
        <v>1122</v>
      </c>
      <c r="C302" s="149" t="s">
        <v>857</v>
      </c>
      <c r="D302" s="151" t="s">
        <v>858</v>
      </c>
    </row>
    <row r="303" spans="1:4" ht="24">
      <c r="A303" s="156"/>
      <c r="B303" s="148" t="s">
        <v>1123</v>
      </c>
      <c r="C303" s="149" t="s">
        <v>346</v>
      </c>
      <c r="D303" s="151" t="s">
        <v>859</v>
      </c>
    </row>
    <row r="304" spans="1:4" ht="24">
      <c r="A304" s="156"/>
      <c r="B304" s="148" t="s">
        <v>1124</v>
      </c>
      <c r="C304" s="149" t="s">
        <v>347</v>
      </c>
      <c r="D304" s="142" t="s">
        <v>860</v>
      </c>
    </row>
    <row r="305" spans="1:4">
      <c r="A305" s="156"/>
      <c r="B305" s="148" t="s">
        <v>1125</v>
      </c>
      <c r="C305" s="149" t="s">
        <v>348</v>
      </c>
      <c r="D305" s="142" t="s">
        <v>861</v>
      </c>
    </row>
    <row r="306" spans="1:4" ht="24">
      <c r="A306" s="156"/>
      <c r="B306" s="148" t="s">
        <v>1126</v>
      </c>
      <c r="C306" s="149" t="s">
        <v>862</v>
      </c>
      <c r="D306" s="142" t="s">
        <v>863</v>
      </c>
    </row>
    <row r="307" spans="1:4" ht="24">
      <c r="A307" s="156"/>
      <c r="B307" s="148" t="s">
        <v>1127</v>
      </c>
      <c r="C307" s="149" t="s">
        <v>864</v>
      </c>
      <c r="D307" s="142" t="s">
        <v>865</v>
      </c>
    </row>
    <row r="308" spans="1:4" ht="24">
      <c r="A308" s="156"/>
      <c r="B308" s="148" t="s">
        <v>1128</v>
      </c>
      <c r="C308" s="149" t="s">
        <v>349</v>
      </c>
      <c r="D308" s="151" t="s">
        <v>866</v>
      </c>
    </row>
    <row r="309" spans="1:4" ht="24">
      <c r="A309" s="87"/>
      <c r="B309" s="92" t="s">
        <v>1129</v>
      </c>
      <c r="C309" s="88" t="s">
        <v>867</v>
      </c>
      <c r="D309" s="122" t="s">
        <v>868</v>
      </c>
    </row>
    <row r="310" spans="1:4">
      <c r="A310" s="123" t="s">
        <v>119</v>
      </c>
      <c r="B310" s="153" t="s">
        <v>739</v>
      </c>
      <c r="C310" s="150" t="s">
        <v>1131</v>
      </c>
      <c r="D310" s="154" t="s">
        <v>740</v>
      </c>
    </row>
    <row r="311" spans="1:4" ht="17.649999999999999" customHeight="1">
      <c r="A311" s="147"/>
      <c r="B311" s="124" t="s">
        <v>741</v>
      </c>
      <c r="C311" s="125" t="s">
        <v>959</v>
      </c>
      <c r="D311" s="126" t="s">
        <v>960</v>
      </c>
    </row>
    <row r="312" spans="1:4">
      <c r="A312" s="156"/>
      <c r="B312" s="148" t="s">
        <v>742</v>
      </c>
      <c r="C312" s="149" t="s">
        <v>1190</v>
      </c>
      <c r="D312" s="144" t="s">
        <v>961</v>
      </c>
    </row>
    <row r="313" spans="1:4" ht="17.649999999999999" customHeight="1">
      <c r="A313" s="156"/>
      <c r="B313" s="148" t="s">
        <v>743</v>
      </c>
      <c r="C313" s="149" t="s">
        <v>962</v>
      </c>
      <c r="D313" s="144" t="s">
        <v>963</v>
      </c>
    </row>
    <row r="314" spans="1:4" ht="24">
      <c r="A314" s="156"/>
      <c r="B314" s="148" t="s">
        <v>744</v>
      </c>
      <c r="C314" s="149" t="s">
        <v>1183</v>
      </c>
      <c r="D314" s="144" t="s">
        <v>964</v>
      </c>
    </row>
    <row r="315" spans="1:4" ht="24">
      <c r="A315" s="156"/>
      <c r="B315" s="148" t="s">
        <v>745</v>
      </c>
      <c r="C315" s="149" t="s">
        <v>1184</v>
      </c>
      <c r="D315" s="144" t="s">
        <v>965</v>
      </c>
    </row>
    <row r="316" spans="1:4" ht="24">
      <c r="A316" s="156"/>
      <c r="B316" s="148" t="s">
        <v>746</v>
      </c>
      <c r="C316" s="149" t="s">
        <v>966</v>
      </c>
      <c r="D316" s="144" t="s">
        <v>967</v>
      </c>
    </row>
    <row r="317" spans="1:4">
      <c r="A317" s="156"/>
      <c r="B317" s="148" t="s">
        <v>747</v>
      </c>
      <c r="C317" s="149" t="s">
        <v>968</v>
      </c>
      <c r="D317" s="144" t="s">
        <v>969</v>
      </c>
    </row>
    <row r="318" spans="1:4" ht="17.25" customHeight="1">
      <c r="A318" s="87"/>
      <c r="B318" s="92" t="s">
        <v>748</v>
      </c>
      <c r="C318" s="88" t="s">
        <v>970</v>
      </c>
      <c r="D318" s="127" t="s">
        <v>971</v>
      </c>
    </row>
    <row r="319" spans="1:4">
      <c r="A319" s="152" t="s">
        <v>120</v>
      </c>
      <c r="B319" s="153" t="s">
        <v>749</v>
      </c>
      <c r="C319" s="150" t="s">
        <v>750</v>
      </c>
      <c r="D319" s="154" t="s">
        <v>751</v>
      </c>
    </row>
    <row r="320" spans="1:4" ht="36">
      <c r="A320" s="215"/>
      <c r="B320" s="216" t="s">
        <v>752</v>
      </c>
      <c r="C320" s="217" t="s">
        <v>972</v>
      </c>
      <c r="D320" s="218" t="s">
        <v>973</v>
      </c>
    </row>
    <row r="321" spans="1:4" ht="36">
      <c r="A321" s="219"/>
      <c r="B321" s="220" t="s">
        <v>753</v>
      </c>
      <c r="C321" s="221" t="s">
        <v>974</v>
      </c>
      <c r="D321" s="222" t="s">
        <v>975</v>
      </c>
    </row>
    <row r="322" spans="1:4">
      <c r="A322" s="219"/>
      <c r="B322" s="220" t="s">
        <v>754</v>
      </c>
      <c r="C322" s="221" t="s">
        <v>976</v>
      </c>
      <c r="D322" s="223" t="s">
        <v>976</v>
      </c>
    </row>
    <row r="323" spans="1:4" ht="24">
      <c r="A323" s="219"/>
      <c r="B323" s="220" t="s">
        <v>755</v>
      </c>
      <c r="C323" s="221" t="s">
        <v>977</v>
      </c>
      <c r="D323" s="222" t="s">
        <v>978</v>
      </c>
    </row>
    <row r="324" spans="1:4" ht="24">
      <c r="A324" s="219"/>
      <c r="B324" s="220" t="s">
        <v>192</v>
      </c>
      <c r="C324" s="221" t="s">
        <v>979</v>
      </c>
      <c r="D324" s="222" t="s">
        <v>980</v>
      </c>
    </row>
    <row r="325" spans="1:4" ht="24">
      <c r="A325" s="219"/>
      <c r="B325" s="220" t="s">
        <v>756</v>
      </c>
      <c r="C325" s="221" t="s">
        <v>981</v>
      </c>
      <c r="D325" s="222" t="s">
        <v>982</v>
      </c>
    </row>
    <row r="326" spans="1:4" ht="24">
      <c r="A326" s="219"/>
      <c r="B326" s="220" t="s">
        <v>757</v>
      </c>
      <c r="C326" s="221" t="s">
        <v>983</v>
      </c>
      <c r="D326" s="222" t="s">
        <v>984</v>
      </c>
    </row>
    <row r="327" spans="1:4" ht="36">
      <c r="A327" s="219"/>
      <c r="B327" s="220" t="s">
        <v>758</v>
      </c>
      <c r="C327" s="221" t="s">
        <v>985</v>
      </c>
      <c r="D327" s="222" t="s">
        <v>986</v>
      </c>
    </row>
    <row r="328" spans="1:4" ht="24">
      <c r="A328" s="219"/>
      <c r="B328" s="220" t="s">
        <v>759</v>
      </c>
      <c r="C328" s="221" t="s">
        <v>987</v>
      </c>
      <c r="D328" s="222" t="s">
        <v>988</v>
      </c>
    </row>
    <row r="329" spans="1:4" ht="24">
      <c r="A329" s="219"/>
      <c r="B329" s="220" t="s">
        <v>760</v>
      </c>
      <c r="C329" s="221" t="s">
        <v>989</v>
      </c>
      <c r="D329" s="222" t="s">
        <v>990</v>
      </c>
    </row>
    <row r="330" spans="1:4" ht="24">
      <c r="A330" s="219"/>
      <c r="B330" s="220" t="s">
        <v>761</v>
      </c>
      <c r="C330" s="221" t="s">
        <v>991</v>
      </c>
      <c r="D330" s="222" t="s">
        <v>992</v>
      </c>
    </row>
    <row r="331" spans="1:4" ht="36">
      <c r="A331" s="224"/>
      <c r="B331" s="225" t="s">
        <v>762</v>
      </c>
      <c r="C331" s="226" t="s">
        <v>993</v>
      </c>
      <c r="D331" s="227" t="s">
        <v>994</v>
      </c>
    </row>
    <row r="332" spans="1:4">
      <c r="A332" s="152" t="s">
        <v>121</v>
      </c>
      <c r="B332" s="153" t="s">
        <v>763</v>
      </c>
      <c r="C332" s="150" t="s">
        <v>764</v>
      </c>
      <c r="D332" s="154" t="s">
        <v>765</v>
      </c>
    </row>
    <row r="333" spans="1:4" ht="17.649999999999999" customHeight="1">
      <c r="A333" s="147"/>
      <c r="B333" s="155" t="s">
        <v>766</v>
      </c>
      <c r="C333" s="146" t="s">
        <v>767</v>
      </c>
      <c r="D333" s="145" t="s">
        <v>768</v>
      </c>
    </row>
    <row r="334" spans="1:4" ht="25.5" customHeight="1">
      <c r="A334" s="156"/>
      <c r="B334" s="148" t="s">
        <v>769</v>
      </c>
      <c r="C334" s="149" t="s">
        <v>770</v>
      </c>
      <c r="D334" s="144" t="s">
        <v>771</v>
      </c>
    </row>
    <row r="335" spans="1:4" ht="25.5" customHeight="1">
      <c r="A335" s="156"/>
      <c r="B335" s="148" t="s">
        <v>772</v>
      </c>
      <c r="C335" s="149" t="s">
        <v>773</v>
      </c>
      <c r="D335" s="142" t="s">
        <v>774</v>
      </c>
    </row>
    <row r="336" spans="1:4" ht="17.649999999999999" customHeight="1">
      <c r="A336" s="156"/>
      <c r="B336" s="148" t="s">
        <v>775</v>
      </c>
      <c r="C336" s="149" t="s">
        <v>776</v>
      </c>
      <c r="D336" s="142" t="s">
        <v>777</v>
      </c>
    </row>
    <row r="337" spans="1:4" ht="17.649999999999999" customHeight="1">
      <c r="A337" s="156"/>
      <c r="B337" s="148" t="s">
        <v>778</v>
      </c>
      <c r="C337" s="149" t="s">
        <v>779</v>
      </c>
      <c r="D337" s="142" t="s">
        <v>780</v>
      </c>
    </row>
    <row r="338" spans="1:4" ht="25.5" customHeight="1">
      <c r="A338" s="156"/>
      <c r="B338" s="148" t="s">
        <v>781</v>
      </c>
      <c r="C338" s="149" t="s">
        <v>782</v>
      </c>
      <c r="D338" s="142" t="s">
        <v>783</v>
      </c>
    </row>
    <row r="339" spans="1:4" ht="17.649999999999999" customHeight="1">
      <c r="A339" s="156"/>
      <c r="B339" s="148" t="s">
        <v>784</v>
      </c>
      <c r="C339" s="149" t="s">
        <v>785</v>
      </c>
      <c r="D339" s="142" t="s">
        <v>786</v>
      </c>
    </row>
    <row r="340" spans="1:4" ht="17.649999999999999" customHeight="1">
      <c r="A340" s="156"/>
      <c r="B340" s="148" t="s">
        <v>787</v>
      </c>
      <c r="C340" s="149" t="s">
        <v>788</v>
      </c>
      <c r="D340" s="142" t="s">
        <v>789</v>
      </c>
    </row>
    <row r="341" spans="1:4" ht="17.649999999999999" customHeight="1">
      <c r="A341" s="156"/>
      <c r="B341" s="148" t="s">
        <v>790</v>
      </c>
      <c r="C341" s="149" t="s">
        <v>791</v>
      </c>
      <c r="D341" s="142" t="s">
        <v>792</v>
      </c>
    </row>
    <row r="342" spans="1:4" ht="17.649999999999999" customHeight="1">
      <c r="A342" s="157"/>
      <c r="B342" s="158" t="s">
        <v>793</v>
      </c>
      <c r="C342" s="160" t="s">
        <v>794</v>
      </c>
      <c r="D342" s="143" t="s">
        <v>795</v>
      </c>
    </row>
    <row r="343" spans="1:4" ht="17.649999999999999" customHeight="1">
      <c r="A343" s="152" t="s">
        <v>122</v>
      </c>
      <c r="B343" s="153" t="s">
        <v>796</v>
      </c>
      <c r="C343" s="150" t="s">
        <v>797</v>
      </c>
      <c r="D343" s="154" t="s">
        <v>798</v>
      </c>
    </row>
    <row r="344" spans="1:4" ht="17.649999999999999" customHeight="1">
      <c r="A344" s="163"/>
      <c r="B344" s="155" t="s">
        <v>350</v>
      </c>
      <c r="C344" s="164" t="s">
        <v>351</v>
      </c>
      <c r="D344" s="159" t="s">
        <v>799</v>
      </c>
    </row>
    <row r="345" spans="1:4" s="34" customFormat="1">
      <c r="A345" s="156"/>
      <c r="B345" s="148" t="s">
        <v>352</v>
      </c>
      <c r="C345" s="162" t="s">
        <v>353</v>
      </c>
      <c r="D345" s="151" t="s">
        <v>851</v>
      </c>
    </row>
    <row r="346" spans="1:4" ht="17.850000000000001" customHeight="1">
      <c r="A346" s="156"/>
      <c r="B346" s="148" t="s">
        <v>354</v>
      </c>
      <c r="C346" s="149" t="s">
        <v>355</v>
      </c>
      <c r="D346" s="151" t="s">
        <v>800</v>
      </c>
    </row>
    <row r="347" spans="1:4">
      <c r="A347" s="156"/>
      <c r="B347" s="148" t="s">
        <v>801</v>
      </c>
      <c r="C347" s="149" t="s">
        <v>356</v>
      </c>
      <c r="D347" s="151" t="s">
        <v>802</v>
      </c>
    </row>
    <row r="348" spans="1:4" ht="17.649999999999999" customHeight="1">
      <c r="A348" s="156"/>
      <c r="B348" s="148" t="s">
        <v>357</v>
      </c>
      <c r="C348" s="149" t="s">
        <v>358</v>
      </c>
      <c r="D348" s="151" t="s">
        <v>803</v>
      </c>
    </row>
    <row r="349" spans="1:4" ht="17.850000000000001" customHeight="1">
      <c r="A349" s="156"/>
      <c r="B349" s="148" t="s">
        <v>804</v>
      </c>
      <c r="C349" s="149" t="s">
        <v>359</v>
      </c>
      <c r="D349" s="151" t="s">
        <v>805</v>
      </c>
    </row>
    <row r="350" spans="1:4" ht="17.850000000000001" customHeight="1">
      <c r="A350" s="156"/>
      <c r="B350" s="148" t="s">
        <v>360</v>
      </c>
      <c r="C350" s="149" t="s">
        <v>361</v>
      </c>
      <c r="D350" s="151" t="s">
        <v>806</v>
      </c>
    </row>
    <row r="351" spans="1:4" ht="24">
      <c r="A351" s="156"/>
      <c r="B351" s="148" t="s">
        <v>362</v>
      </c>
      <c r="C351" s="149" t="s">
        <v>363</v>
      </c>
      <c r="D351" s="151" t="s">
        <v>807</v>
      </c>
    </row>
    <row r="352" spans="1:4">
      <c r="A352" s="156"/>
      <c r="B352" s="148" t="s">
        <v>364</v>
      </c>
      <c r="C352" s="149" t="s">
        <v>365</v>
      </c>
      <c r="D352" s="151" t="s">
        <v>808</v>
      </c>
    </row>
    <row r="353" spans="1:4" ht="17.649999999999999" customHeight="1">
      <c r="A353" s="157"/>
      <c r="B353" s="158" t="s">
        <v>366</v>
      </c>
      <c r="C353" s="160" t="s">
        <v>367</v>
      </c>
      <c r="D353" s="161" t="s">
        <v>809</v>
      </c>
    </row>
    <row r="354" spans="1:4" ht="17.649999999999999" customHeight="1">
      <c r="A354" s="152" t="s">
        <v>123</v>
      </c>
      <c r="B354" s="153" t="s">
        <v>368</v>
      </c>
      <c r="C354" s="150" t="s">
        <v>369</v>
      </c>
      <c r="D354" s="154" t="s">
        <v>370</v>
      </c>
    </row>
    <row r="355" spans="1:4" ht="17.649999999999999" customHeight="1">
      <c r="A355" s="147"/>
      <c r="B355" s="155" t="s">
        <v>371</v>
      </c>
      <c r="C355" s="128" t="s">
        <v>372</v>
      </c>
      <c r="D355" s="145" t="s">
        <v>373</v>
      </c>
    </row>
    <row r="356" spans="1:4" ht="17.649999999999999" customHeight="1">
      <c r="A356" s="156"/>
      <c r="B356" s="148" t="s">
        <v>161</v>
      </c>
      <c r="C356" s="129" t="s">
        <v>374</v>
      </c>
      <c r="D356" s="142" t="s">
        <v>375</v>
      </c>
    </row>
    <row r="357" spans="1:4" ht="17.649999999999999" customHeight="1">
      <c r="A357" s="87"/>
      <c r="B357" s="92" t="s">
        <v>376</v>
      </c>
      <c r="C357" s="130" t="s">
        <v>377</v>
      </c>
      <c r="D357" s="122" t="s">
        <v>378</v>
      </c>
    </row>
  </sheetData>
  <mergeCells count="1">
    <mergeCell ref="A1:D1"/>
  </mergeCells>
  <phoneticPr fontId="4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9"/>
  <sheetViews>
    <sheetView workbookViewId="0">
      <selection activeCell="J12" sqref="J12"/>
    </sheetView>
  </sheetViews>
  <sheetFormatPr defaultRowHeight="16.5"/>
  <cols>
    <col min="1" max="1" width="10" style="285" customWidth="1"/>
    <col min="2" max="2" width="43.77734375" style="285" customWidth="1"/>
    <col min="3" max="3" width="15" style="285" customWidth="1"/>
    <col min="4" max="4" width="32.6640625" style="285" customWidth="1"/>
    <col min="5" max="16384" width="8.88671875" style="285"/>
  </cols>
  <sheetData>
    <row r="1" spans="1:4" ht="26.25">
      <c r="A1" s="372" t="s">
        <v>1294</v>
      </c>
      <c r="B1" s="372"/>
      <c r="C1" s="372"/>
      <c r="D1" s="372"/>
    </row>
    <row r="2" spans="1:4">
      <c r="D2" s="288" t="s">
        <v>1298</v>
      </c>
    </row>
    <row r="3" spans="1:4">
      <c r="A3" s="287" t="s">
        <v>1293</v>
      </c>
      <c r="B3" s="287" t="s">
        <v>1292</v>
      </c>
      <c r="C3" s="287" t="s">
        <v>1295</v>
      </c>
      <c r="D3" s="287" t="s">
        <v>1291</v>
      </c>
    </row>
    <row r="4" spans="1:4">
      <c r="A4" s="286" t="s">
        <v>1290</v>
      </c>
      <c r="B4" s="286" t="s">
        <v>1289</v>
      </c>
      <c r="C4" s="286" t="s">
        <v>1288</v>
      </c>
      <c r="D4" s="286" t="s">
        <v>1287</v>
      </c>
    </row>
    <row r="5" spans="1:4">
      <c r="A5" s="286" t="s">
        <v>1286</v>
      </c>
      <c r="B5" s="286" t="s">
        <v>1285</v>
      </c>
      <c r="C5" s="286" t="s">
        <v>1280</v>
      </c>
      <c r="D5" s="286" t="s">
        <v>1284</v>
      </c>
    </row>
    <row r="6" spans="1:4">
      <c r="A6" s="286" t="s">
        <v>82</v>
      </c>
      <c r="B6" s="286" t="s">
        <v>1283</v>
      </c>
      <c r="C6" s="286" t="s">
        <v>1280</v>
      </c>
      <c r="D6" s="286" t="s">
        <v>1282</v>
      </c>
    </row>
    <row r="7" spans="1:4">
      <c r="A7" s="286" t="s">
        <v>83</v>
      </c>
      <c r="B7" s="286" t="s">
        <v>1281</v>
      </c>
      <c r="C7" s="286" t="s">
        <v>1280</v>
      </c>
      <c r="D7" s="286" t="s">
        <v>1279</v>
      </c>
    </row>
    <row r="8" spans="1:4">
      <c r="A8" s="286" t="s">
        <v>1278</v>
      </c>
      <c r="B8" s="286" t="s">
        <v>1277</v>
      </c>
      <c r="C8" s="286" t="s">
        <v>1276</v>
      </c>
      <c r="D8" s="286" t="s">
        <v>1275</v>
      </c>
    </row>
    <row r="9" spans="1:4">
      <c r="A9" s="286" t="s">
        <v>1274</v>
      </c>
      <c r="B9" s="286" t="s">
        <v>1273</v>
      </c>
      <c r="C9" s="286" t="s">
        <v>1272</v>
      </c>
      <c r="D9" s="286" t="s">
        <v>1271</v>
      </c>
    </row>
    <row r="10" spans="1:4">
      <c r="A10" s="286" t="s">
        <v>1270</v>
      </c>
      <c r="B10" s="286" t="s">
        <v>1269</v>
      </c>
      <c r="C10" s="286" t="s">
        <v>1268</v>
      </c>
      <c r="D10" s="286" t="s">
        <v>1267</v>
      </c>
    </row>
    <row r="11" spans="1:4">
      <c r="A11" s="286" t="s">
        <v>1266</v>
      </c>
      <c r="B11" s="286" t="s">
        <v>1265</v>
      </c>
      <c r="C11" s="286" t="s">
        <v>1264</v>
      </c>
      <c r="D11" s="286" t="s">
        <v>1263</v>
      </c>
    </row>
    <row r="12" spans="1:4">
      <c r="A12" s="286" t="s">
        <v>1262</v>
      </c>
      <c r="B12" s="286" t="s">
        <v>1261</v>
      </c>
      <c r="C12" s="286" t="s">
        <v>1260</v>
      </c>
      <c r="D12" s="286" t="s">
        <v>1259</v>
      </c>
    </row>
    <row r="13" spans="1:4">
      <c r="A13" s="286" t="s">
        <v>1258</v>
      </c>
      <c r="B13" s="286" t="s">
        <v>1257</v>
      </c>
      <c r="C13" s="286" t="s">
        <v>1256</v>
      </c>
      <c r="D13" s="286" t="s">
        <v>1255</v>
      </c>
    </row>
    <row r="14" spans="1:4">
      <c r="A14" s="286" t="s">
        <v>1254</v>
      </c>
      <c r="B14" s="286" t="s">
        <v>1253</v>
      </c>
      <c r="C14" s="286" t="s">
        <v>1252</v>
      </c>
      <c r="D14" s="286" t="s">
        <v>1251</v>
      </c>
    </row>
    <row r="15" spans="1:4">
      <c r="A15" s="286" t="s">
        <v>1250</v>
      </c>
      <c r="B15" s="286" t="s">
        <v>1249</v>
      </c>
      <c r="C15" s="286" t="s">
        <v>1248</v>
      </c>
      <c r="D15" s="286" t="s">
        <v>1247</v>
      </c>
    </row>
    <row r="16" spans="1:4">
      <c r="A16" s="286" t="s">
        <v>1246</v>
      </c>
      <c r="B16" s="286" t="s">
        <v>1245</v>
      </c>
      <c r="C16" s="286" t="s">
        <v>1244</v>
      </c>
      <c r="D16" s="286" t="s">
        <v>1243</v>
      </c>
    </row>
    <row r="17" spans="1:4">
      <c r="A17" s="286" t="s">
        <v>1242</v>
      </c>
      <c r="B17" s="286" t="s">
        <v>1241</v>
      </c>
      <c r="C17" s="286" t="s">
        <v>1240</v>
      </c>
      <c r="D17" s="286" t="s">
        <v>1239</v>
      </c>
    </row>
    <row r="18" spans="1:4">
      <c r="A18" s="286" t="s">
        <v>1238</v>
      </c>
      <c r="B18" s="286" t="s">
        <v>1237</v>
      </c>
      <c r="C18" s="286" t="s">
        <v>1236</v>
      </c>
      <c r="D18" s="286" t="s">
        <v>1235</v>
      </c>
    </row>
    <row r="19" spans="1:4">
      <c r="A19" s="286" t="s">
        <v>1234</v>
      </c>
      <c r="B19" s="286" t="s">
        <v>1233</v>
      </c>
      <c r="C19" s="286" t="s">
        <v>1232</v>
      </c>
      <c r="D19" s="286" t="s">
        <v>1231</v>
      </c>
    </row>
    <row r="20" spans="1:4">
      <c r="A20" s="286" t="s">
        <v>1230</v>
      </c>
      <c r="B20" s="286" t="s">
        <v>1229</v>
      </c>
      <c r="C20" s="286" t="s">
        <v>1228</v>
      </c>
      <c r="D20" s="286" t="s">
        <v>1227</v>
      </c>
    </row>
    <row r="21" spans="1:4">
      <c r="A21" s="286" t="s">
        <v>1226</v>
      </c>
      <c r="B21" s="286" t="s">
        <v>1225</v>
      </c>
      <c r="C21" s="286" t="s">
        <v>1224</v>
      </c>
      <c r="D21" s="286" t="s">
        <v>1223</v>
      </c>
    </row>
    <row r="22" spans="1:4">
      <c r="A22" s="286" t="s">
        <v>1222</v>
      </c>
      <c r="B22" s="286" t="s">
        <v>1221</v>
      </c>
      <c r="C22" s="286" t="s">
        <v>1220</v>
      </c>
      <c r="D22" s="286" t="s">
        <v>1219</v>
      </c>
    </row>
    <row r="23" spans="1:4">
      <c r="A23" s="286" t="s">
        <v>1218</v>
      </c>
      <c r="B23" s="286" t="s">
        <v>1217</v>
      </c>
      <c r="C23" s="286" t="s">
        <v>1216</v>
      </c>
      <c r="D23" s="286" t="s">
        <v>1215</v>
      </c>
    </row>
    <row r="24" spans="1:4">
      <c r="A24" s="286" t="s">
        <v>1214</v>
      </c>
      <c r="B24" s="286" t="s">
        <v>1213</v>
      </c>
      <c r="C24" s="286" t="s">
        <v>1212</v>
      </c>
      <c r="D24" s="286" t="s">
        <v>1211</v>
      </c>
    </row>
    <row r="25" spans="1:4">
      <c r="A25" s="286" t="s">
        <v>1210</v>
      </c>
      <c r="B25" s="286" t="s">
        <v>1209</v>
      </c>
      <c r="C25" s="286" t="s">
        <v>1208</v>
      </c>
      <c r="D25" s="286" t="s">
        <v>1207</v>
      </c>
    </row>
    <row r="26" spans="1:4">
      <c r="A26" s="286" t="s">
        <v>1206</v>
      </c>
      <c r="B26" s="286" t="s">
        <v>1205</v>
      </c>
      <c r="C26" s="286" t="s">
        <v>1204</v>
      </c>
      <c r="D26" s="286" t="s">
        <v>1203</v>
      </c>
    </row>
    <row r="27" spans="1:4">
      <c r="A27" s="286" t="s">
        <v>1202</v>
      </c>
      <c r="B27" s="286" t="s">
        <v>1201</v>
      </c>
      <c r="C27" s="286" t="s">
        <v>1200</v>
      </c>
      <c r="D27" s="286" t="s">
        <v>1199</v>
      </c>
    </row>
    <row r="28" spans="1:4">
      <c r="A28" s="286" t="s">
        <v>1198</v>
      </c>
      <c r="B28" s="286" t="s">
        <v>1197</v>
      </c>
      <c r="C28" s="286" t="s">
        <v>1196</v>
      </c>
      <c r="D28" s="286" t="s">
        <v>1195</v>
      </c>
    </row>
    <row r="29" spans="1:4">
      <c r="A29" s="286" t="s">
        <v>1194</v>
      </c>
      <c r="B29" s="286" t="s">
        <v>1193</v>
      </c>
      <c r="C29" s="286" t="s">
        <v>1192</v>
      </c>
      <c r="D29" s="286" t="s">
        <v>1191</v>
      </c>
    </row>
  </sheetData>
  <mergeCells count="1">
    <mergeCell ref="A1:D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2020-01-14T04:41:27Z</cp:lastPrinted>
  <dcterms:created xsi:type="dcterms:W3CDTF">2002-10-18T05:50:40Z</dcterms:created>
  <dcterms:modified xsi:type="dcterms:W3CDTF">2023-01-17T07:27:24Z</dcterms:modified>
</cp:coreProperties>
</file>