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권도희\2023년 공채시험\2회 공채\6.채점\합격선\"/>
    </mc:Choice>
  </mc:AlternateContent>
  <bookViews>
    <workbookView xWindow="0" yWindow="0" windowWidth="28800" windowHeight="12255"/>
  </bookViews>
  <sheets>
    <sheet name="접수현황" sheetId="3" r:id="rId1"/>
  </sheets>
  <definedNames>
    <definedName name="_xlnm.Print_Area" localSheetId="0">접수현황!$A$1:$I$50</definedName>
    <definedName name="_xlnm.Print_Titles" localSheetId="0">접수현황!$3:$3</definedName>
  </definedNames>
  <calcPr calcId="162913"/>
</workbook>
</file>

<file path=xl/calcChain.xml><?xml version="1.0" encoding="utf-8"?>
<calcChain xmlns="http://schemas.openxmlformats.org/spreadsheetml/2006/main">
  <c r="H5" i="3" l="1"/>
  <c r="H20" i="3"/>
  <c r="H36" i="3"/>
  <c r="H45" i="3"/>
  <c r="H49" i="3"/>
  <c r="H4" i="3"/>
  <c r="G4" i="3" l="1"/>
  <c r="G43" i="3" l="1"/>
  <c r="G36" i="3"/>
  <c r="G20" i="3"/>
  <c r="G18" i="3"/>
  <c r="G5" i="3"/>
  <c r="G49" i="3"/>
  <c r="G45" i="3"/>
  <c r="H19" i="3"/>
  <c r="H48" i="3"/>
  <c r="E5" i="3" l="1"/>
  <c r="F45" i="3" l="1"/>
  <c r="F36" i="3"/>
  <c r="F33" i="3"/>
  <c r="F20" i="3"/>
  <c r="F5" i="3"/>
  <c r="E33" i="3" l="1"/>
  <c r="E43" i="3"/>
  <c r="F43" i="3"/>
  <c r="E45" i="3" l="1"/>
  <c r="F18" i="3"/>
  <c r="E18" i="3"/>
  <c r="F4" i="3" l="1"/>
  <c r="E36" i="3"/>
  <c r="E20" i="3"/>
  <c r="F49" i="3"/>
  <c r="E49" i="3"/>
  <c r="E4" i="3"/>
</calcChain>
</file>

<file path=xl/sharedStrings.xml><?xml version="1.0" encoding="utf-8"?>
<sst xmlns="http://schemas.openxmlformats.org/spreadsheetml/2006/main" count="75" uniqueCount="52">
  <si>
    <t>합        계</t>
    <phoneticPr fontId="1" type="noConversion"/>
  </si>
  <si>
    <r>
      <t xml:space="preserve">선발예정
인      </t>
    </r>
    <r>
      <rPr>
        <b/>
        <sz val="13"/>
        <color indexed="8"/>
        <rFont val="맑은 고딕"/>
        <family val="3"/>
        <charset val="129"/>
      </rPr>
      <t>원</t>
    </r>
    <phoneticPr fontId="1" type="noConversion"/>
  </si>
  <si>
    <t>계 급</t>
    <phoneticPr fontId="1" type="noConversion"/>
  </si>
  <si>
    <t>직렬(직류)</t>
    <phoneticPr fontId="1" type="noConversion"/>
  </si>
  <si>
    <t>임용예정기관</t>
    <phoneticPr fontId="1" type="noConversion"/>
  </si>
  <si>
    <t>경주시</t>
    <phoneticPr fontId="4" type="noConversion"/>
  </si>
  <si>
    <t>안동시</t>
    <phoneticPr fontId="4" type="noConversion"/>
  </si>
  <si>
    <t>구미시</t>
    <phoneticPr fontId="4" type="noConversion"/>
  </si>
  <si>
    <t>영천시</t>
    <phoneticPr fontId="4" type="noConversion"/>
  </si>
  <si>
    <t>상주시</t>
    <phoneticPr fontId="4" type="noConversion"/>
  </si>
  <si>
    <t>의성군</t>
    <phoneticPr fontId="4" type="noConversion"/>
  </si>
  <si>
    <t>예천군</t>
    <phoneticPr fontId="4" type="noConversion"/>
  </si>
  <si>
    <t>경북도</t>
    <phoneticPr fontId="4" type="noConversion"/>
  </si>
  <si>
    <t>소  계</t>
    <phoneticPr fontId="4" type="noConversion"/>
  </si>
  <si>
    <t>청도군</t>
    <phoneticPr fontId="4" type="noConversion"/>
  </si>
  <si>
    <t>7급</t>
    <phoneticPr fontId="4" type="noConversion"/>
  </si>
  <si>
    <t>행      정</t>
    <phoneticPr fontId="4" type="noConversion"/>
  </si>
  <si>
    <t>포항시</t>
    <phoneticPr fontId="4" type="noConversion"/>
  </si>
  <si>
    <t>김천시</t>
    <phoneticPr fontId="4" type="noConversion"/>
  </si>
  <si>
    <t>문경시</t>
    <phoneticPr fontId="4" type="noConversion"/>
  </si>
  <si>
    <t>지도사</t>
    <phoneticPr fontId="4" type="noConversion"/>
  </si>
  <si>
    <t>농촌지도</t>
    <phoneticPr fontId="4" type="noConversion"/>
  </si>
  <si>
    <t>일반행정
(일     반)</t>
    <phoneticPr fontId="4" type="noConversion"/>
  </si>
  <si>
    <t>일반행정
(장 애 인)</t>
    <phoneticPr fontId="4" type="noConversion"/>
  </si>
  <si>
    <t>농    업
(일     반)</t>
    <phoneticPr fontId="4" type="noConversion"/>
  </si>
  <si>
    <t>농    업
(장 애 인)</t>
    <phoneticPr fontId="4" type="noConversion"/>
  </si>
  <si>
    <t>포항시</t>
    <phoneticPr fontId="4" type="noConversion"/>
  </si>
  <si>
    <t>영주시</t>
    <phoneticPr fontId="4" type="noConversion"/>
  </si>
  <si>
    <t>영양군</t>
    <phoneticPr fontId="4" type="noConversion"/>
  </si>
  <si>
    <t>영덕군</t>
    <phoneticPr fontId="4" type="noConversion"/>
  </si>
  <si>
    <t>울진군</t>
    <phoneticPr fontId="4" type="noConversion"/>
  </si>
  <si>
    <t>봉화군</t>
    <phoneticPr fontId="4" type="noConversion"/>
  </si>
  <si>
    <t>농업기계</t>
    <phoneticPr fontId="4" type="noConversion"/>
  </si>
  <si>
    <t>농촌생활</t>
    <phoneticPr fontId="4" type="noConversion"/>
  </si>
  <si>
    <t>접수인원</t>
    <phoneticPr fontId="1" type="noConversion"/>
  </si>
  <si>
    <t>필기시험일 : 10. 28.(토)</t>
    <phoneticPr fontId="4" type="noConversion"/>
  </si>
  <si>
    <t>경산시</t>
    <phoneticPr fontId="4" type="noConversion"/>
  </si>
  <si>
    <t>칠곡군</t>
    <phoneticPr fontId="4" type="noConversion"/>
  </si>
  <si>
    <t>울릉군</t>
    <phoneticPr fontId="4" type="noConversion"/>
  </si>
  <si>
    <t>영양군</t>
    <phoneticPr fontId="4" type="noConversion"/>
  </si>
  <si>
    <t>경북도</t>
    <phoneticPr fontId="4" type="noConversion"/>
  </si>
  <si>
    <t>안동시</t>
    <phoneticPr fontId="4" type="noConversion"/>
  </si>
  <si>
    <t>상주시</t>
    <phoneticPr fontId="4" type="noConversion"/>
  </si>
  <si>
    <t>의성군</t>
    <phoneticPr fontId="4" type="noConversion"/>
  </si>
  <si>
    <t>청송군</t>
    <phoneticPr fontId="4" type="noConversion"/>
  </si>
  <si>
    <t>원    예
(일     반)</t>
    <phoneticPr fontId="4" type="noConversion"/>
  </si>
  <si>
    <t>원    예
(장 애 인)</t>
    <phoneticPr fontId="4" type="noConversion"/>
  </si>
  <si>
    <t>응시인원</t>
    <phoneticPr fontId="4" type="noConversion"/>
  </si>
  <si>
    <t>합격인원</t>
    <phoneticPr fontId="1" type="noConversion"/>
  </si>
  <si>
    <t>합격선</t>
    <phoneticPr fontId="1" type="noConversion"/>
  </si>
  <si>
    <r>
      <rPr>
        <sz val="14"/>
        <color indexed="12"/>
        <rFont val="HY헤드라인M"/>
        <family val="1"/>
        <charset val="129"/>
      </rPr>
      <t>『2023년도 제2회 경상북도 지방공무원 공개경쟁임용시험』</t>
    </r>
    <r>
      <rPr>
        <sz val="14"/>
        <color indexed="18"/>
        <rFont val="HY헤드라인M"/>
        <family val="1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30"/>
        <color indexed="8"/>
        <rFont val="HY견고딕"/>
        <family val="1"/>
        <charset val="129"/>
      </rPr>
      <t>합</t>
    </r>
    <r>
      <rPr>
        <sz val="30"/>
        <color indexed="8"/>
        <rFont val="HY헤드라인M"/>
        <family val="1"/>
        <charset val="129"/>
      </rPr>
      <t xml:space="preserve">    </t>
    </r>
    <r>
      <rPr>
        <sz val="30"/>
        <color indexed="8"/>
        <rFont val="HY견고딕"/>
        <family val="1"/>
        <charset val="129"/>
      </rPr>
      <t>격</t>
    </r>
    <r>
      <rPr>
        <sz val="30"/>
        <color indexed="8"/>
        <rFont val="HY헤드라인M"/>
        <family val="1"/>
        <charset val="129"/>
      </rPr>
      <t xml:space="preserve">    </t>
    </r>
    <r>
      <rPr>
        <sz val="30"/>
        <color indexed="8"/>
        <rFont val="HY견고딕"/>
        <family val="1"/>
        <charset val="129"/>
      </rPr>
      <t>선</t>
    </r>
    <phoneticPr fontId="1" type="noConversion"/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</si>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</sst>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HY동녘B"/>
      <family val="1"/>
      <charset val="129"/>
    </font>
    <font>
      <b/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30"/>
      <color indexed="8"/>
      <name val="HY견고딕"/>
      <family val="1"/>
      <charset val="129"/>
    </font>
    <font>
      <sz val="14"/>
      <color indexed="12"/>
      <name val="HY헤드라인M"/>
      <family val="1"/>
      <charset val="129"/>
    </font>
    <font>
      <sz val="14"/>
      <color indexed="18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20"/>
      <color theme="1"/>
      <name val="HY동녘B"/>
      <family val="1"/>
      <charset val="129"/>
    </font>
    <font>
      <sz val="12"/>
      <color indexed="8"/>
      <name val="맑은 고딕"/>
      <family val="3"/>
      <charset val="129"/>
      <scheme val="minor"/>
    </font>
    <font>
      <sz val="30"/>
      <color indexed="8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13" fillId="4" borderId="1" xfId="0" applyFont="1" applyFill="1" applyBorder="1" applyAlignment="1" applyProtection="1">
      <alignment horizontal="center" vertical="center"/>
      <protection locked="0"/>
    </xf>
    <xf numFmtId="41" fontId="13" fillId="4" borderId="1" xfId="1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41" fontId="14" fillId="5" borderId="1" xfId="1" applyFont="1" applyFill="1" applyBorder="1" applyAlignment="1" applyProtection="1">
      <alignment horizontal="center" vertical="center"/>
      <protection locked="0"/>
    </xf>
    <xf numFmtId="176" fontId="8" fillId="0" borderId="0" xfId="1" applyNumberFormat="1" applyFont="1" applyBorder="1" applyAlignment="1">
      <alignment horizontal="center" vertical="center"/>
    </xf>
    <xf numFmtId="0" fontId="14" fillId="0" borderId="3" xfId="0" applyFont="1" applyFill="1" applyBorder="1" applyAlignment="1" applyProtection="1">
      <alignment horizontal="center" vertical="center"/>
      <protection locked="0"/>
    </xf>
    <xf numFmtId="41" fontId="14" fillId="5" borderId="3" xfId="1" applyFont="1" applyFill="1" applyBorder="1" applyAlignment="1" applyProtection="1">
      <alignment horizontal="center" vertical="center"/>
      <protection locked="0"/>
    </xf>
    <xf numFmtId="0" fontId="14" fillId="5" borderId="1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11" fillId="0" borderId="0" xfId="0" applyFont="1" applyBorder="1" applyAlignment="1">
      <alignment vertical="center"/>
    </xf>
    <xf numFmtId="0" fontId="12" fillId="3" borderId="7" xfId="0" applyFont="1" applyFill="1" applyBorder="1" applyAlignment="1" applyProtection="1">
      <alignment horizontal="center" vertical="center"/>
      <protection locked="0"/>
    </xf>
    <xf numFmtId="0" fontId="12" fillId="3" borderId="8" xfId="0" applyFont="1" applyFill="1" applyBorder="1" applyAlignment="1">
      <alignment horizontal="center" vertical="center"/>
    </xf>
    <xf numFmtId="176" fontId="12" fillId="3" borderId="9" xfId="1" applyNumberFormat="1" applyFont="1" applyFill="1" applyBorder="1" applyAlignment="1" applyProtection="1">
      <alignment horizontal="center" vertical="center" wrapText="1"/>
      <protection locked="0"/>
    </xf>
    <xf numFmtId="176" fontId="12" fillId="3" borderId="9" xfId="1" applyNumberFormat="1" applyFont="1" applyFill="1" applyBorder="1" applyAlignment="1" applyProtection="1">
      <alignment horizontal="center" vertical="center"/>
      <protection locked="0"/>
    </xf>
    <xf numFmtId="0" fontId="12" fillId="3" borderId="9" xfId="0" applyFont="1" applyFill="1" applyBorder="1" applyAlignment="1" applyProtection="1">
      <alignment horizontal="center" vertical="center"/>
      <protection locked="0"/>
    </xf>
    <xf numFmtId="0" fontId="12" fillId="3" borderId="11" xfId="0" applyFont="1" applyFill="1" applyBorder="1" applyAlignment="1">
      <alignment horizontal="center" vertical="center" wrapText="1" shrinkToFit="1"/>
    </xf>
    <xf numFmtId="0" fontId="13" fillId="4" borderId="10" xfId="0" applyFont="1" applyFill="1" applyBorder="1" applyAlignment="1" applyProtection="1">
      <alignment horizontal="center" vertical="center"/>
      <protection locked="0"/>
    </xf>
    <xf numFmtId="41" fontId="13" fillId="4" borderId="10" xfId="1" applyFont="1" applyFill="1" applyBorder="1" applyAlignment="1" applyProtection="1">
      <alignment horizontal="center" vertical="center"/>
      <protection locked="0"/>
    </xf>
    <xf numFmtId="41" fontId="13" fillId="6" borderId="15" xfId="1" applyFont="1" applyFill="1" applyBorder="1" applyAlignment="1" applyProtection="1">
      <alignment horizontal="center" vertical="center"/>
      <protection locked="0"/>
    </xf>
    <xf numFmtId="41" fontId="14" fillId="0" borderId="1" xfId="1" applyNumberFormat="1" applyFont="1" applyFill="1" applyBorder="1" applyAlignment="1" applyProtection="1">
      <alignment horizontal="right" vertical="center"/>
      <protection locked="0"/>
    </xf>
    <xf numFmtId="41" fontId="16" fillId="2" borderId="1" xfId="1" applyFont="1" applyFill="1" applyBorder="1" applyAlignment="1">
      <alignment vertical="center"/>
    </xf>
    <xf numFmtId="41" fontId="16" fillId="0" borderId="1" xfId="1" applyFont="1" applyFill="1" applyBorder="1" applyAlignment="1">
      <alignment vertical="center"/>
    </xf>
    <xf numFmtId="41" fontId="16" fillId="2" borderId="3" xfId="1" applyFont="1" applyFill="1" applyBorder="1" applyAlignment="1">
      <alignment vertical="center"/>
    </xf>
    <xf numFmtId="41" fontId="13" fillId="4" borderId="1" xfId="1" applyNumberFormat="1" applyFont="1" applyFill="1" applyBorder="1" applyAlignment="1" applyProtection="1">
      <alignment horizontal="center" vertical="center"/>
      <protection locked="0"/>
    </xf>
    <xf numFmtId="41" fontId="16" fillId="0" borderId="1" xfId="1" applyNumberFormat="1" applyFont="1" applyFill="1" applyBorder="1" applyAlignment="1">
      <alignment vertical="center"/>
    </xf>
    <xf numFmtId="41" fontId="13" fillId="4" borderId="1" xfId="0" applyNumberFormat="1" applyFont="1" applyFill="1" applyBorder="1" applyAlignment="1" applyProtection="1">
      <alignment horizontal="right" vertical="center"/>
      <protection locked="0"/>
    </xf>
    <xf numFmtId="41" fontId="14" fillId="5" borderId="1" xfId="0" applyNumberFormat="1" applyFont="1" applyFill="1" applyBorder="1" applyAlignment="1" applyProtection="1">
      <alignment horizontal="right" vertical="center"/>
      <protection locked="0"/>
    </xf>
    <xf numFmtId="0" fontId="14" fillId="5" borderId="1" xfId="0" applyNumberFormat="1" applyFont="1" applyFill="1" applyBorder="1" applyAlignment="1" applyProtection="1">
      <alignment horizontal="right" vertical="center"/>
      <protection locked="0"/>
    </xf>
    <xf numFmtId="41" fontId="13" fillId="6" borderId="16" xfId="0" applyNumberFormat="1" applyFont="1" applyFill="1" applyBorder="1" applyAlignment="1">
      <alignment horizontal="center" vertical="center" shrinkToFit="1"/>
    </xf>
    <xf numFmtId="41" fontId="14" fillId="4" borderId="12" xfId="0" applyNumberFormat="1" applyFont="1" applyFill="1" applyBorder="1" applyAlignment="1">
      <alignment horizontal="center" vertical="center" shrinkToFit="1"/>
    </xf>
    <xf numFmtId="41" fontId="14" fillId="5" borderId="2" xfId="0" applyNumberFormat="1" applyFont="1" applyFill="1" applyBorder="1" applyAlignment="1">
      <alignment horizontal="center" vertical="center" shrinkToFit="1"/>
    </xf>
    <xf numFmtId="41" fontId="14" fillId="4" borderId="2" xfId="0" applyNumberFormat="1" applyFont="1" applyFill="1" applyBorder="1" applyAlignment="1">
      <alignment horizontal="center" vertical="center" shrinkToFit="1"/>
    </xf>
    <xf numFmtId="41" fontId="14" fillId="5" borderId="2" xfId="0" applyNumberFormat="1" applyFont="1" applyFill="1" applyBorder="1" applyAlignment="1">
      <alignment horizontal="right" vertical="center" shrinkToFit="1"/>
    </xf>
    <xf numFmtId="41" fontId="14" fillId="5" borderId="4" xfId="0" applyNumberFormat="1" applyFont="1" applyFill="1" applyBorder="1" applyAlignment="1">
      <alignment horizontal="center" vertical="center" shrinkToFit="1"/>
    </xf>
    <xf numFmtId="0" fontId="14" fillId="5" borderId="3" xfId="0" applyNumberFormat="1" applyFont="1" applyFill="1" applyBorder="1" applyAlignment="1" applyProtection="1">
      <alignment horizontal="right" vertical="center"/>
      <protection locked="0"/>
    </xf>
    <xf numFmtId="0" fontId="14" fillId="6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 wrapText="1" shrinkToFit="1"/>
    </xf>
    <xf numFmtId="0" fontId="15" fillId="0" borderId="0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 applyProtection="1">
      <alignment horizontal="center" vertical="center"/>
      <protection locked="0"/>
    </xf>
    <xf numFmtId="0" fontId="13" fillId="6" borderId="15" xfId="0" applyFont="1" applyFill="1" applyBorder="1" applyAlignment="1" applyProtection="1">
      <alignment horizontal="center" vertical="center"/>
      <protection locked="0"/>
    </xf>
    <xf numFmtId="0" fontId="14" fillId="6" borderId="5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 shrinkToFit="1"/>
    </xf>
    <xf numFmtId="0" fontId="14" fillId="6" borderId="10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14" xfId="0" applyFont="1" applyFill="1" applyBorder="1" applyAlignment="1" applyProtection="1">
      <alignment horizontal="center" vertical="center"/>
      <protection locked="0"/>
    </xf>
    <xf numFmtId="0" fontId="14" fillId="6" borderId="5" xfId="0" applyFont="1" applyFill="1" applyBorder="1" applyAlignment="1" applyProtection="1">
      <alignment horizontal="center" vertical="center"/>
      <protection locked="0"/>
    </xf>
    <xf numFmtId="0" fontId="14" fillId="6" borderId="10" xfId="0" applyFont="1" applyFill="1" applyBorder="1" applyAlignment="1">
      <alignment horizontal="center" vertical="center" wrapText="1" shrinkToFit="1"/>
    </xf>
    <xf numFmtId="0" fontId="14" fillId="6" borderId="3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6"/>
  <sheetViews>
    <sheetView showGridLines="0" tabSelected="1" view="pageBreakPreview" zoomScaleNormal="70" zoomScaleSheetLayoutView="100" workbookViewId="0">
      <pane ySplit="3" topLeftCell="A4" activePane="bottomLeft" state="frozen"/>
      <selection pane="bottomLeft" activeCell="P46" sqref="P46"/>
    </sheetView>
  </sheetViews>
  <sheetFormatPr defaultRowHeight="16.5"/>
  <cols>
    <col min="1" max="1" width="16.375" style="1" bestFit="1" customWidth="1"/>
    <col min="2" max="2" width="13.25" style="1" customWidth="1"/>
    <col min="3" max="3" width="13.75" style="1" customWidth="1"/>
    <col min="4" max="4" width="14.625" style="2" customWidth="1"/>
    <col min="5" max="7" width="10.625" style="3" customWidth="1"/>
    <col min="8" max="8" width="10.625" style="1" customWidth="1"/>
    <col min="9" max="9" width="10.625" style="4" customWidth="1"/>
    <col min="10" max="16384" width="9" style="1"/>
  </cols>
  <sheetData>
    <row r="1" spans="1:11" ht="80.099999999999994" customHeight="1">
      <c r="A1" s="43" t="s">
        <v>50</v>
      </c>
      <c r="B1" s="43"/>
      <c r="C1" s="44"/>
      <c r="D1" s="44"/>
      <c r="E1" s="44"/>
      <c r="F1" s="44"/>
      <c r="G1" s="44"/>
      <c r="H1" s="44"/>
      <c r="I1" s="44"/>
    </row>
    <row r="2" spans="1:11" ht="21" customHeight="1" thickBot="1">
      <c r="A2" s="14"/>
      <c r="B2" s="14"/>
      <c r="C2" s="14"/>
      <c r="D2" s="14"/>
      <c r="E2" s="10"/>
      <c r="F2" s="15"/>
      <c r="G2" s="15"/>
      <c r="H2" s="45" t="s">
        <v>35</v>
      </c>
      <c r="I2" s="45"/>
    </row>
    <row r="3" spans="1:11" ht="39.75" thickBot="1">
      <c r="A3" s="17" t="s">
        <v>2</v>
      </c>
      <c r="B3" s="46" t="s">
        <v>3</v>
      </c>
      <c r="C3" s="46"/>
      <c r="D3" s="16" t="s">
        <v>4</v>
      </c>
      <c r="E3" s="18" t="s">
        <v>1</v>
      </c>
      <c r="F3" s="19" t="s">
        <v>34</v>
      </c>
      <c r="G3" s="19" t="s">
        <v>47</v>
      </c>
      <c r="H3" s="20" t="s">
        <v>48</v>
      </c>
      <c r="I3" s="21" t="s">
        <v>49</v>
      </c>
    </row>
    <row r="4" spans="1:11" ht="30" customHeight="1" thickTop="1" thickBot="1">
      <c r="A4" s="47" t="s">
        <v>0</v>
      </c>
      <c r="B4" s="48"/>
      <c r="C4" s="48"/>
      <c r="D4" s="48"/>
      <c r="E4" s="24">
        <f>SUMIF($D$5:$D$50,"소  계",E5:E50)</f>
        <v>55</v>
      </c>
      <c r="F4" s="24">
        <f ca="1">SUMIF(D5:D50,D5,F5:F20)</f>
        <v>1274</v>
      </c>
      <c r="G4" s="24">
        <f>SUM(G5,G18,G20,G36,G45,G49)</f>
        <v>677</v>
      </c>
      <c r="H4" s="24">
        <f>SUM(H5,H18,H20,H36,H45,H49)</f>
        <v>78</v>
      </c>
      <c r="I4" s="34"/>
    </row>
    <row r="5" spans="1:11" ht="21.95" customHeight="1" thickTop="1">
      <c r="A5" s="54" t="s">
        <v>15</v>
      </c>
      <c r="B5" s="52" t="s">
        <v>16</v>
      </c>
      <c r="C5" s="56" t="s">
        <v>22</v>
      </c>
      <c r="D5" s="22" t="s">
        <v>13</v>
      </c>
      <c r="E5" s="23">
        <f>SUM(E6:E17)</f>
        <v>17</v>
      </c>
      <c r="F5" s="23">
        <f>SUM(F6:F17)</f>
        <v>1000</v>
      </c>
      <c r="G5" s="23">
        <f>SUM(G6:G17)</f>
        <v>517</v>
      </c>
      <c r="H5" s="23">
        <f>SUM(H6:H17)</f>
        <v>32</v>
      </c>
      <c r="I5" s="35"/>
      <c r="J5" s="5"/>
      <c r="K5" s="5"/>
    </row>
    <row r="6" spans="1:11" ht="21.95" customHeight="1">
      <c r="A6" s="55"/>
      <c r="B6" s="53"/>
      <c r="C6" s="41"/>
      <c r="D6" s="8" t="s">
        <v>12</v>
      </c>
      <c r="E6" s="9">
        <v>5</v>
      </c>
      <c r="F6" s="26">
        <v>309</v>
      </c>
      <c r="G6" s="26">
        <v>170</v>
      </c>
      <c r="H6" s="33">
        <v>8</v>
      </c>
      <c r="I6" s="36">
        <v>94</v>
      </c>
      <c r="J6" s="5"/>
      <c r="K6" s="5"/>
    </row>
    <row r="7" spans="1:11" ht="21.95" customHeight="1">
      <c r="A7" s="55"/>
      <c r="B7" s="53"/>
      <c r="C7" s="41"/>
      <c r="D7" s="8" t="s">
        <v>17</v>
      </c>
      <c r="E7" s="9">
        <v>2</v>
      </c>
      <c r="F7" s="26">
        <v>150</v>
      </c>
      <c r="G7" s="26">
        <v>74</v>
      </c>
      <c r="H7" s="33">
        <v>3</v>
      </c>
      <c r="I7" s="36">
        <v>93</v>
      </c>
      <c r="J7" s="5"/>
      <c r="K7" s="5"/>
    </row>
    <row r="8" spans="1:11" ht="21.95" customHeight="1">
      <c r="A8" s="55"/>
      <c r="B8" s="53"/>
      <c r="C8" s="41"/>
      <c r="D8" s="8" t="s">
        <v>5</v>
      </c>
      <c r="E8" s="9">
        <v>1</v>
      </c>
      <c r="F8" s="26">
        <v>69</v>
      </c>
      <c r="G8" s="26">
        <v>32</v>
      </c>
      <c r="H8" s="33">
        <v>2</v>
      </c>
      <c r="I8" s="36">
        <v>91</v>
      </c>
      <c r="J8" s="5"/>
      <c r="K8" s="5"/>
    </row>
    <row r="9" spans="1:11" ht="21.95" customHeight="1">
      <c r="A9" s="55"/>
      <c r="B9" s="53"/>
      <c r="C9" s="41"/>
      <c r="D9" s="8" t="s">
        <v>18</v>
      </c>
      <c r="E9" s="9">
        <v>1</v>
      </c>
      <c r="F9" s="26">
        <v>59</v>
      </c>
      <c r="G9" s="26">
        <v>34</v>
      </c>
      <c r="H9" s="33">
        <v>2</v>
      </c>
      <c r="I9" s="36">
        <v>89</v>
      </c>
      <c r="J9" s="5"/>
      <c r="K9" s="5"/>
    </row>
    <row r="10" spans="1:11" ht="21.95" customHeight="1">
      <c r="A10" s="55"/>
      <c r="B10" s="53"/>
      <c r="C10" s="41"/>
      <c r="D10" s="8" t="s">
        <v>7</v>
      </c>
      <c r="E10" s="9">
        <v>1</v>
      </c>
      <c r="F10" s="26">
        <v>79</v>
      </c>
      <c r="G10" s="26">
        <v>45</v>
      </c>
      <c r="H10" s="33">
        <v>2</v>
      </c>
      <c r="I10" s="36">
        <v>87</v>
      </c>
      <c r="J10" s="5"/>
      <c r="K10" s="5"/>
    </row>
    <row r="11" spans="1:11" ht="21.95" customHeight="1">
      <c r="A11" s="55"/>
      <c r="B11" s="53"/>
      <c r="C11" s="41"/>
      <c r="D11" s="8" t="s">
        <v>8</v>
      </c>
      <c r="E11" s="9">
        <v>1</v>
      </c>
      <c r="F11" s="26">
        <v>49</v>
      </c>
      <c r="G11" s="26">
        <v>25</v>
      </c>
      <c r="H11" s="33">
        <v>2</v>
      </c>
      <c r="I11" s="36">
        <v>87</v>
      </c>
      <c r="J11" s="5"/>
      <c r="K11" s="5"/>
    </row>
    <row r="12" spans="1:11" ht="21.95" customHeight="1">
      <c r="A12" s="55"/>
      <c r="B12" s="53"/>
      <c r="C12" s="41"/>
      <c r="D12" s="8" t="s">
        <v>9</v>
      </c>
      <c r="E12" s="9">
        <v>1</v>
      </c>
      <c r="F12" s="26">
        <v>66</v>
      </c>
      <c r="G12" s="26">
        <v>36</v>
      </c>
      <c r="H12" s="33">
        <v>3</v>
      </c>
      <c r="I12" s="36">
        <v>89</v>
      </c>
      <c r="J12" s="5"/>
      <c r="K12" s="5"/>
    </row>
    <row r="13" spans="1:11" ht="21.95" customHeight="1">
      <c r="A13" s="55"/>
      <c r="B13" s="53"/>
      <c r="C13" s="41"/>
      <c r="D13" s="8" t="s">
        <v>36</v>
      </c>
      <c r="E13" s="9">
        <v>1</v>
      </c>
      <c r="F13" s="26">
        <v>65</v>
      </c>
      <c r="G13" s="26">
        <v>27</v>
      </c>
      <c r="H13" s="33">
        <v>2</v>
      </c>
      <c r="I13" s="36">
        <v>90</v>
      </c>
      <c r="J13" s="5"/>
      <c r="K13" s="5"/>
    </row>
    <row r="14" spans="1:11" ht="21.95" customHeight="1">
      <c r="A14" s="55"/>
      <c r="B14" s="53"/>
      <c r="C14" s="41"/>
      <c r="D14" s="8" t="s">
        <v>28</v>
      </c>
      <c r="E14" s="9">
        <v>1</v>
      </c>
      <c r="F14" s="26">
        <v>31</v>
      </c>
      <c r="G14" s="26">
        <v>14</v>
      </c>
      <c r="H14" s="33">
        <v>2</v>
      </c>
      <c r="I14" s="36">
        <v>74</v>
      </c>
      <c r="J14" s="5"/>
      <c r="K14" s="5"/>
    </row>
    <row r="15" spans="1:11" ht="21.95" customHeight="1">
      <c r="A15" s="55"/>
      <c r="B15" s="53"/>
      <c r="C15" s="41"/>
      <c r="D15" s="8" t="s">
        <v>37</v>
      </c>
      <c r="E15" s="9">
        <v>1</v>
      </c>
      <c r="F15" s="26">
        <v>62</v>
      </c>
      <c r="G15" s="26">
        <v>31</v>
      </c>
      <c r="H15" s="33">
        <v>2</v>
      </c>
      <c r="I15" s="36">
        <v>87</v>
      </c>
      <c r="J15" s="5"/>
      <c r="K15" s="5"/>
    </row>
    <row r="16" spans="1:11" ht="21.95" customHeight="1">
      <c r="A16" s="55"/>
      <c r="B16" s="53"/>
      <c r="C16" s="41"/>
      <c r="D16" s="8" t="s">
        <v>31</v>
      </c>
      <c r="E16" s="9">
        <v>1</v>
      </c>
      <c r="F16" s="26">
        <v>36</v>
      </c>
      <c r="G16" s="26">
        <v>15</v>
      </c>
      <c r="H16" s="33">
        <v>2</v>
      </c>
      <c r="I16" s="36">
        <v>76</v>
      </c>
      <c r="J16" s="5"/>
      <c r="K16" s="5"/>
    </row>
    <row r="17" spans="1:11" ht="21.95" customHeight="1">
      <c r="A17" s="55"/>
      <c r="B17" s="53"/>
      <c r="C17" s="41"/>
      <c r="D17" s="8" t="s">
        <v>30</v>
      </c>
      <c r="E17" s="9">
        <v>1</v>
      </c>
      <c r="F17" s="26">
        <v>25</v>
      </c>
      <c r="G17" s="26">
        <v>14</v>
      </c>
      <c r="H17" s="33">
        <v>2</v>
      </c>
      <c r="I17" s="36">
        <v>81</v>
      </c>
      <c r="J17" s="5"/>
      <c r="K17" s="5"/>
    </row>
    <row r="18" spans="1:11" ht="21.95" customHeight="1">
      <c r="A18" s="55"/>
      <c r="B18" s="53"/>
      <c r="C18" s="41" t="s">
        <v>23</v>
      </c>
      <c r="D18" s="6" t="s">
        <v>13</v>
      </c>
      <c r="E18" s="7">
        <f>SUM(E19:E19)</f>
        <v>1</v>
      </c>
      <c r="F18" s="7">
        <f>SUM(F19:F19)</f>
        <v>3</v>
      </c>
      <c r="G18" s="7">
        <f>SUM(G19:G19)</f>
        <v>0</v>
      </c>
      <c r="H18" s="31">
        <v>0</v>
      </c>
      <c r="I18" s="37"/>
      <c r="J18" s="5"/>
      <c r="K18" s="5"/>
    </row>
    <row r="19" spans="1:11" ht="21.95" customHeight="1">
      <c r="A19" s="55"/>
      <c r="B19" s="53"/>
      <c r="C19" s="41"/>
      <c r="D19" s="8" t="s">
        <v>29</v>
      </c>
      <c r="E19" s="9">
        <v>1</v>
      </c>
      <c r="F19" s="26">
        <v>3</v>
      </c>
      <c r="G19" s="26">
        <v>0</v>
      </c>
      <c r="H19" s="32">
        <f t="shared" ref="H19:H48" si="0">G19/F19</f>
        <v>0</v>
      </c>
      <c r="I19" s="38" t="s">
        <v>51</v>
      </c>
      <c r="J19" s="5"/>
      <c r="K19" s="5"/>
    </row>
    <row r="20" spans="1:11" ht="21.95" customHeight="1">
      <c r="A20" s="49" t="s">
        <v>20</v>
      </c>
      <c r="B20" s="53" t="s">
        <v>21</v>
      </c>
      <c r="C20" s="41" t="s">
        <v>24</v>
      </c>
      <c r="D20" s="6" t="s">
        <v>13</v>
      </c>
      <c r="E20" s="7">
        <f>SUM(E21:E32)</f>
        <v>22</v>
      </c>
      <c r="F20" s="7">
        <f>SUM(F21:F32)</f>
        <v>196</v>
      </c>
      <c r="G20" s="7">
        <f>SUM(G21:G32)</f>
        <v>124</v>
      </c>
      <c r="H20" s="7">
        <f>SUM(H21:H32)</f>
        <v>30</v>
      </c>
      <c r="I20" s="37"/>
      <c r="J20" s="5"/>
      <c r="K20" s="5"/>
    </row>
    <row r="21" spans="1:11" ht="21.95" customHeight="1">
      <c r="A21" s="49"/>
      <c r="B21" s="53"/>
      <c r="C21" s="41"/>
      <c r="D21" s="8" t="s">
        <v>26</v>
      </c>
      <c r="E21" s="9">
        <v>1</v>
      </c>
      <c r="F21" s="25">
        <v>13</v>
      </c>
      <c r="G21" s="25">
        <v>5</v>
      </c>
      <c r="H21" s="33">
        <v>2</v>
      </c>
      <c r="I21" s="36">
        <v>70</v>
      </c>
      <c r="J21" s="5"/>
      <c r="K21" s="5"/>
    </row>
    <row r="22" spans="1:11" ht="21.95" customHeight="1">
      <c r="A22" s="49"/>
      <c r="B22" s="53"/>
      <c r="C22" s="41"/>
      <c r="D22" s="8" t="s">
        <v>18</v>
      </c>
      <c r="E22" s="9">
        <v>2</v>
      </c>
      <c r="F22" s="25">
        <v>32</v>
      </c>
      <c r="G22" s="25">
        <v>21</v>
      </c>
      <c r="H22" s="33">
        <v>3</v>
      </c>
      <c r="I22" s="36">
        <v>94</v>
      </c>
      <c r="J22" s="5"/>
      <c r="K22" s="5"/>
    </row>
    <row r="23" spans="1:11" ht="21.95" customHeight="1">
      <c r="A23" s="49"/>
      <c r="B23" s="53"/>
      <c r="C23" s="41"/>
      <c r="D23" s="8" t="s">
        <v>6</v>
      </c>
      <c r="E23" s="9">
        <v>1</v>
      </c>
      <c r="F23" s="25">
        <v>10</v>
      </c>
      <c r="G23" s="25">
        <v>6</v>
      </c>
      <c r="H23" s="33">
        <v>2</v>
      </c>
      <c r="I23" s="36">
        <v>77</v>
      </c>
      <c r="J23" s="5"/>
      <c r="K23" s="5"/>
    </row>
    <row r="24" spans="1:11" ht="21.95" customHeight="1">
      <c r="A24" s="49"/>
      <c r="B24" s="53"/>
      <c r="C24" s="41"/>
      <c r="D24" s="8" t="s">
        <v>27</v>
      </c>
      <c r="E24" s="9">
        <v>2</v>
      </c>
      <c r="F24" s="25">
        <v>15</v>
      </c>
      <c r="G24" s="25">
        <v>9</v>
      </c>
      <c r="H24" s="33">
        <v>3</v>
      </c>
      <c r="I24" s="36">
        <v>82</v>
      </c>
      <c r="J24" s="5"/>
      <c r="K24" s="5"/>
    </row>
    <row r="25" spans="1:11" ht="21.95" customHeight="1">
      <c r="A25" s="49"/>
      <c r="B25" s="53"/>
      <c r="C25" s="41"/>
      <c r="D25" s="8" t="s">
        <v>9</v>
      </c>
      <c r="E25" s="9">
        <v>5</v>
      </c>
      <c r="F25" s="25">
        <v>50</v>
      </c>
      <c r="G25" s="25">
        <v>38</v>
      </c>
      <c r="H25" s="33">
        <v>6</v>
      </c>
      <c r="I25" s="36">
        <v>88</v>
      </c>
      <c r="J25" s="5"/>
      <c r="K25" s="5"/>
    </row>
    <row r="26" spans="1:11" ht="21.95" customHeight="1">
      <c r="A26" s="49"/>
      <c r="B26" s="53"/>
      <c r="C26" s="41"/>
      <c r="D26" s="8" t="s">
        <v>19</v>
      </c>
      <c r="E26" s="9">
        <v>2</v>
      </c>
      <c r="F26" s="25">
        <v>8</v>
      </c>
      <c r="G26" s="25">
        <v>6</v>
      </c>
      <c r="H26" s="33">
        <v>3</v>
      </c>
      <c r="I26" s="36">
        <v>94</v>
      </c>
      <c r="J26" s="5"/>
      <c r="K26" s="5"/>
    </row>
    <row r="27" spans="1:11" ht="21.95" customHeight="1">
      <c r="A27" s="49"/>
      <c r="B27" s="53"/>
      <c r="C27" s="41"/>
      <c r="D27" s="8" t="s">
        <v>36</v>
      </c>
      <c r="E27" s="9">
        <v>1</v>
      </c>
      <c r="F27" s="25">
        <v>25</v>
      </c>
      <c r="G27" s="25">
        <v>12</v>
      </c>
      <c r="H27" s="33">
        <v>2</v>
      </c>
      <c r="I27" s="36">
        <v>86</v>
      </c>
      <c r="J27" s="5"/>
      <c r="K27" s="5"/>
    </row>
    <row r="28" spans="1:11" ht="21.95" customHeight="1">
      <c r="A28" s="49"/>
      <c r="B28" s="53"/>
      <c r="C28" s="41"/>
      <c r="D28" s="8" t="s">
        <v>10</v>
      </c>
      <c r="E28" s="9">
        <v>1</v>
      </c>
      <c r="F28" s="25">
        <v>2</v>
      </c>
      <c r="G28" s="25">
        <v>2</v>
      </c>
      <c r="H28" s="33">
        <v>2</v>
      </c>
      <c r="I28" s="36">
        <v>74</v>
      </c>
      <c r="J28" s="5"/>
      <c r="K28" s="5"/>
    </row>
    <row r="29" spans="1:11" ht="21.95" customHeight="1">
      <c r="A29" s="49"/>
      <c r="B29" s="53"/>
      <c r="C29" s="41"/>
      <c r="D29" s="8" t="s">
        <v>28</v>
      </c>
      <c r="E29" s="9">
        <v>3</v>
      </c>
      <c r="F29" s="25">
        <v>16</v>
      </c>
      <c r="G29" s="25">
        <v>11</v>
      </c>
      <c r="H29" s="33">
        <v>3</v>
      </c>
      <c r="I29" s="36">
        <v>70</v>
      </c>
      <c r="J29" s="5"/>
      <c r="K29" s="5"/>
    </row>
    <row r="30" spans="1:11" ht="21.95" customHeight="1">
      <c r="A30" s="49"/>
      <c r="B30" s="53"/>
      <c r="C30" s="41"/>
      <c r="D30" s="8" t="s">
        <v>37</v>
      </c>
      <c r="E30" s="9">
        <v>1</v>
      </c>
      <c r="F30" s="25">
        <v>19</v>
      </c>
      <c r="G30" s="25">
        <v>12</v>
      </c>
      <c r="H30" s="33">
        <v>2</v>
      </c>
      <c r="I30" s="36">
        <v>96</v>
      </c>
      <c r="J30" s="5"/>
      <c r="K30" s="5"/>
    </row>
    <row r="31" spans="1:11" ht="21.95" customHeight="1">
      <c r="A31" s="49"/>
      <c r="B31" s="53"/>
      <c r="C31" s="41"/>
      <c r="D31" s="8" t="s">
        <v>30</v>
      </c>
      <c r="E31" s="9">
        <v>1</v>
      </c>
      <c r="F31" s="25">
        <v>4</v>
      </c>
      <c r="G31" s="25">
        <v>1</v>
      </c>
      <c r="H31" s="33">
        <v>1</v>
      </c>
      <c r="I31" s="36">
        <v>89</v>
      </c>
      <c r="J31" s="5"/>
      <c r="K31" s="5"/>
    </row>
    <row r="32" spans="1:11" ht="21.95" customHeight="1">
      <c r="A32" s="49"/>
      <c r="B32" s="53"/>
      <c r="C32" s="41"/>
      <c r="D32" s="8" t="s">
        <v>38</v>
      </c>
      <c r="E32" s="9">
        <v>2</v>
      </c>
      <c r="F32" s="25">
        <v>2</v>
      </c>
      <c r="G32" s="25">
        <v>1</v>
      </c>
      <c r="H32" s="33">
        <v>1</v>
      </c>
      <c r="I32" s="36">
        <v>58</v>
      </c>
      <c r="J32" s="5"/>
      <c r="K32" s="5"/>
    </row>
    <row r="33" spans="1:11" ht="21.95" customHeight="1">
      <c r="A33" s="49"/>
      <c r="B33" s="53"/>
      <c r="C33" s="41" t="s">
        <v>25</v>
      </c>
      <c r="D33" s="6" t="s">
        <v>13</v>
      </c>
      <c r="E33" s="7">
        <f>SUM(E34:E35)</f>
        <v>2</v>
      </c>
      <c r="F33" s="7">
        <f>SUM(F34:F35)</f>
        <v>0</v>
      </c>
      <c r="G33" s="7">
        <v>0</v>
      </c>
      <c r="H33" s="29">
        <v>0</v>
      </c>
      <c r="I33" s="37"/>
      <c r="J33" s="5"/>
      <c r="K33" s="5"/>
    </row>
    <row r="34" spans="1:11" ht="21.95" customHeight="1">
      <c r="A34" s="49"/>
      <c r="B34" s="53"/>
      <c r="C34" s="41"/>
      <c r="D34" s="13" t="s">
        <v>39</v>
      </c>
      <c r="E34" s="9">
        <v>1</v>
      </c>
      <c r="F34" s="27">
        <v>0</v>
      </c>
      <c r="G34" s="27">
        <v>0</v>
      </c>
      <c r="H34" s="30">
        <v>0</v>
      </c>
      <c r="I34" s="38" t="s">
        <v>51</v>
      </c>
      <c r="J34" s="5"/>
      <c r="K34" s="5"/>
    </row>
    <row r="35" spans="1:11" ht="21.95" customHeight="1">
      <c r="A35" s="49"/>
      <c r="B35" s="53"/>
      <c r="C35" s="41"/>
      <c r="D35" s="8" t="s">
        <v>14</v>
      </c>
      <c r="E35" s="9">
        <v>1</v>
      </c>
      <c r="F35" s="27">
        <v>0</v>
      </c>
      <c r="G35" s="27">
        <v>0</v>
      </c>
      <c r="H35" s="30">
        <v>0</v>
      </c>
      <c r="I35" s="38" t="s">
        <v>51</v>
      </c>
      <c r="J35" s="5"/>
      <c r="K35" s="5"/>
    </row>
    <row r="36" spans="1:11" ht="21.95" customHeight="1">
      <c r="A36" s="49"/>
      <c r="B36" s="53"/>
      <c r="C36" s="41" t="s">
        <v>45</v>
      </c>
      <c r="D36" s="6" t="s">
        <v>13</v>
      </c>
      <c r="E36" s="7">
        <f>SUM(E37:E42)</f>
        <v>8</v>
      </c>
      <c r="F36" s="7">
        <f>SUM(F37:F42)</f>
        <v>60</v>
      </c>
      <c r="G36" s="7">
        <f>SUM(G37:G42)</f>
        <v>30</v>
      </c>
      <c r="H36" s="7">
        <f>SUM(H37:H42)</f>
        <v>13</v>
      </c>
      <c r="I36" s="37"/>
      <c r="J36" s="5"/>
      <c r="K36" s="5"/>
    </row>
    <row r="37" spans="1:11" ht="21.95" customHeight="1">
      <c r="A37" s="49"/>
      <c r="B37" s="53"/>
      <c r="C37" s="41"/>
      <c r="D37" s="8" t="s">
        <v>40</v>
      </c>
      <c r="E37" s="9">
        <v>1</v>
      </c>
      <c r="F37" s="26">
        <v>15</v>
      </c>
      <c r="G37" s="26">
        <v>6</v>
      </c>
      <c r="H37" s="33">
        <v>2</v>
      </c>
      <c r="I37" s="36">
        <v>80</v>
      </c>
      <c r="J37" s="5"/>
      <c r="K37" s="5"/>
    </row>
    <row r="38" spans="1:11" ht="21.95" customHeight="1">
      <c r="A38" s="49"/>
      <c r="B38" s="53"/>
      <c r="C38" s="41"/>
      <c r="D38" s="8" t="s">
        <v>41</v>
      </c>
      <c r="E38" s="9">
        <v>1</v>
      </c>
      <c r="F38" s="26">
        <v>12</v>
      </c>
      <c r="G38" s="26">
        <v>6</v>
      </c>
      <c r="H38" s="33">
        <v>2</v>
      </c>
      <c r="I38" s="36">
        <v>80</v>
      </c>
      <c r="J38" s="5"/>
      <c r="K38" s="5"/>
    </row>
    <row r="39" spans="1:11" ht="21.95" customHeight="1">
      <c r="A39" s="49"/>
      <c r="B39" s="53"/>
      <c r="C39" s="41"/>
      <c r="D39" s="8" t="s">
        <v>42</v>
      </c>
      <c r="E39" s="9">
        <v>1</v>
      </c>
      <c r="F39" s="26">
        <v>3</v>
      </c>
      <c r="G39" s="26">
        <v>2</v>
      </c>
      <c r="H39" s="33">
        <v>2</v>
      </c>
      <c r="I39" s="36">
        <v>64</v>
      </c>
      <c r="J39" s="5"/>
      <c r="K39" s="5"/>
    </row>
    <row r="40" spans="1:11" ht="21.95" customHeight="1">
      <c r="A40" s="49"/>
      <c r="B40" s="53"/>
      <c r="C40" s="41"/>
      <c r="D40" s="8" t="s">
        <v>43</v>
      </c>
      <c r="E40" s="9">
        <v>1</v>
      </c>
      <c r="F40" s="26">
        <v>9</v>
      </c>
      <c r="G40" s="26">
        <v>5</v>
      </c>
      <c r="H40" s="33">
        <v>1</v>
      </c>
      <c r="I40" s="36">
        <v>92</v>
      </c>
      <c r="J40" s="5"/>
      <c r="K40" s="5"/>
    </row>
    <row r="41" spans="1:11" ht="21.95" customHeight="1">
      <c r="A41" s="49"/>
      <c r="B41" s="53"/>
      <c r="C41" s="41"/>
      <c r="D41" s="8" t="s">
        <v>44</v>
      </c>
      <c r="E41" s="9">
        <v>1</v>
      </c>
      <c r="F41" s="26">
        <v>6</v>
      </c>
      <c r="G41" s="26">
        <v>2</v>
      </c>
      <c r="H41" s="33">
        <v>2</v>
      </c>
      <c r="I41" s="36">
        <v>61</v>
      </c>
      <c r="J41" s="5"/>
      <c r="K41" s="5"/>
    </row>
    <row r="42" spans="1:11" ht="21.95" customHeight="1">
      <c r="A42" s="49"/>
      <c r="B42" s="53"/>
      <c r="C42" s="41"/>
      <c r="D42" s="8" t="s">
        <v>39</v>
      </c>
      <c r="E42" s="9">
        <v>3</v>
      </c>
      <c r="F42" s="26">
        <v>15</v>
      </c>
      <c r="G42" s="26">
        <v>9</v>
      </c>
      <c r="H42" s="33">
        <v>4</v>
      </c>
      <c r="I42" s="36">
        <v>68</v>
      </c>
      <c r="J42" s="5"/>
      <c r="K42" s="5"/>
    </row>
    <row r="43" spans="1:11" ht="21.95" customHeight="1">
      <c r="A43" s="49"/>
      <c r="B43" s="53"/>
      <c r="C43" s="41" t="s">
        <v>46</v>
      </c>
      <c r="D43" s="6" t="s">
        <v>13</v>
      </c>
      <c r="E43" s="7">
        <f>SUM(E44)</f>
        <v>1</v>
      </c>
      <c r="F43" s="7">
        <f>SUM(F44)</f>
        <v>0</v>
      </c>
      <c r="G43" s="7">
        <f>SUM(G44)</f>
        <v>0</v>
      </c>
      <c r="H43" s="29">
        <v>0</v>
      </c>
      <c r="I43" s="37"/>
      <c r="J43" s="5"/>
      <c r="K43" s="5"/>
    </row>
    <row r="44" spans="1:11" ht="21.95" customHeight="1">
      <c r="A44" s="49"/>
      <c r="B44" s="53"/>
      <c r="C44" s="42"/>
      <c r="D44" s="8" t="s">
        <v>43</v>
      </c>
      <c r="E44" s="9">
        <v>1</v>
      </c>
      <c r="F44" s="26">
        <v>0</v>
      </c>
      <c r="G44" s="26">
        <v>0</v>
      </c>
      <c r="H44" s="30">
        <v>0</v>
      </c>
      <c r="I44" s="38" t="s">
        <v>51</v>
      </c>
      <c r="J44" s="5"/>
      <c r="K44" s="5"/>
    </row>
    <row r="45" spans="1:11" ht="21.95" customHeight="1">
      <c r="A45" s="49"/>
      <c r="B45" s="53"/>
      <c r="C45" s="41" t="s">
        <v>32</v>
      </c>
      <c r="D45" s="6" t="s">
        <v>13</v>
      </c>
      <c r="E45" s="7">
        <f>SUM(E46:E48)</f>
        <v>3</v>
      </c>
      <c r="F45" s="7">
        <f>SUM(F46:F48)</f>
        <v>6</v>
      </c>
      <c r="G45" s="7">
        <f>SUM(G46:G48)</f>
        <v>4</v>
      </c>
      <c r="H45" s="7">
        <f>SUM(H46:H48)</f>
        <v>1</v>
      </c>
      <c r="I45" s="37"/>
      <c r="J45" s="5"/>
      <c r="K45" s="5"/>
    </row>
    <row r="46" spans="1:11" ht="21.95" customHeight="1">
      <c r="A46" s="49"/>
      <c r="B46" s="53"/>
      <c r="C46" s="41"/>
      <c r="D46" s="8" t="s">
        <v>19</v>
      </c>
      <c r="E46" s="9">
        <v>1</v>
      </c>
      <c r="F46" s="26">
        <v>0</v>
      </c>
      <c r="G46" s="26">
        <v>0</v>
      </c>
      <c r="H46" s="30">
        <v>0</v>
      </c>
      <c r="I46" s="38" t="s">
        <v>51</v>
      </c>
      <c r="J46" s="5"/>
      <c r="K46" s="5"/>
    </row>
    <row r="47" spans="1:11" ht="21.95" customHeight="1">
      <c r="A47" s="49"/>
      <c r="B47" s="53"/>
      <c r="C47" s="41"/>
      <c r="D47" s="8" t="s">
        <v>43</v>
      </c>
      <c r="E47" s="9">
        <v>1</v>
      </c>
      <c r="F47" s="26">
        <v>5</v>
      </c>
      <c r="G47" s="26">
        <v>4</v>
      </c>
      <c r="H47" s="33">
        <v>1</v>
      </c>
      <c r="I47" s="36">
        <v>74</v>
      </c>
      <c r="J47" s="5"/>
      <c r="K47" s="5"/>
    </row>
    <row r="48" spans="1:11" ht="21.95" customHeight="1">
      <c r="A48" s="49"/>
      <c r="B48" s="53"/>
      <c r="C48" s="41"/>
      <c r="D48" s="8" t="s">
        <v>11</v>
      </c>
      <c r="E48" s="9">
        <v>1</v>
      </c>
      <c r="F48" s="26">
        <v>1</v>
      </c>
      <c r="G48" s="26">
        <v>0</v>
      </c>
      <c r="H48" s="32">
        <f t="shared" si="0"/>
        <v>0</v>
      </c>
      <c r="I48" s="38" t="s">
        <v>51</v>
      </c>
      <c r="J48" s="5"/>
      <c r="K48" s="5"/>
    </row>
    <row r="49" spans="1:11" ht="21.95" customHeight="1">
      <c r="A49" s="49"/>
      <c r="B49" s="53"/>
      <c r="C49" s="41" t="s">
        <v>33</v>
      </c>
      <c r="D49" s="6" t="s">
        <v>13</v>
      </c>
      <c r="E49" s="7">
        <f>SUM(E50:E50)</f>
        <v>1</v>
      </c>
      <c r="F49" s="7">
        <f>SUM(F50:F50)</f>
        <v>9</v>
      </c>
      <c r="G49" s="7">
        <f>SUM(G50:G50)</f>
        <v>2</v>
      </c>
      <c r="H49" s="7">
        <f>SUM(H50:H50)</f>
        <v>2</v>
      </c>
      <c r="I49" s="37"/>
      <c r="J49" s="5"/>
      <c r="K49" s="5"/>
    </row>
    <row r="50" spans="1:11" ht="21.95" customHeight="1" thickBot="1">
      <c r="A50" s="50"/>
      <c r="B50" s="57"/>
      <c r="C50" s="51"/>
      <c r="D50" s="11" t="s">
        <v>31</v>
      </c>
      <c r="E50" s="12">
        <v>1</v>
      </c>
      <c r="F50" s="28">
        <v>9</v>
      </c>
      <c r="G50" s="28">
        <v>2</v>
      </c>
      <c r="H50" s="40">
        <v>2</v>
      </c>
      <c r="I50" s="39">
        <v>72</v>
      </c>
      <c r="J50" s="5"/>
      <c r="K50" s="5"/>
    </row>
    <row r="51" spans="1:11" ht="38.1" customHeight="1"/>
    <row r="52" spans="1:11" ht="38.1" customHeight="1"/>
    <row r="53" spans="1:11" ht="38.1" customHeight="1"/>
    <row r="54" spans="1:11" ht="38.1" customHeight="1"/>
    <row r="55" spans="1:11" ht="38.1" customHeight="1"/>
    <row r="56" spans="1:11" ht="38.1" customHeight="1"/>
    <row r="57" spans="1:11" ht="38.1" customHeight="1"/>
    <row r="58" spans="1:11" ht="38.1" customHeight="1"/>
    <row r="59" spans="1:11" ht="38.1" customHeight="1"/>
    <row r="60" spans="1:11" ht="38.1" customHeight="1"/>
    <row r="61" spans="1:11" ht="38.1" customHeight="1"/>
    <row r="62" spans="1:11" ht="38.1" customHeight="1"/>
    <row r="63" spans="1:11" ht="38.1" customHeight="1"/>
    <row r="64" spans="1:11" ht="38.1" customHeight="1"/>
    <row r="65" ht="38.1" customHeight="1"/>
    <row r="66" ht="38.1" customHeight="1"/>
    <row r="67" ht="38.1" customHeight="1"/>
    <row r="68" ht="38.1" customHeight="1"/>
    <row r="69" ht="38.1" customHeight="1"/>
    <row r="70" ht="38.1" customHeight="1"/>
    <row r="71" ht="38.1" customHeight="1"/>
    <row r="72" ht="38.1" customHeight="1"/>
    <row r="73" ht="38.1" customHeight="1"/>
    <row r="74" ht="38.1" customHeight="1"/>
    <row r="75" ht="38.1" customHeight="1"/>
    <row r="76" ht="38.1" customHeight="1"/>
    <row r="77" ht="38.1" customHeight="1"/>
    <row r="78" ht="38.1" customHeight="1"/>
    <row r="79" ht="38.1" customHeight="1"/>
    <row r="80" ht="38.1" customHeight="1"/>
    <row r="81" ht="38.1" customHeight="1"/>
    <row r="82" ht="38.1" customHeight="1"/>
    <row r="83" ht="38.1" customHeight="1"/>
    <row r="84" ht="38.1" customHeight="1"/>
    <row r="85" ht="38.1" customHeight="1"/>
    <row r="86" ht="38.1" customHeight="1"/>
    <row r="87" ht="38.1" customHeight="1"/>
    <row r="88" ht="38.1" customHeight="1"/>
    <row r="89" ht="38.1" customHeight="1"/>
    <row r="90" ht="38.1" customHeight="1"/>
    <row r="91" ht="38.1" customHeight="1"/>
    <row r="92" ht="38.1" customHeight="1"/>
    <row r="93" ht="38.1" customHeight="1"/>
    <row r="94" ht="38.1" customHeight="1"/>
    <row r="95" ht="38.1" customHeight="1"/>
    <row r="96" ht="38.1" customHeight="1"/>
    <row r="97" ht="38.1" customHeight="1"/>
    <row r="98" ht="38.1" customHeight="1"/>
    <row r="99" ht="38.1" customHeight="1"/>
    <row r="100" ht="38.1" customHeight="1"/>
    <row r="101" ht="38.1" customHeight="1"/>
    <row r="102" ht="38.1" customHeight="1"/>
    <row r="103" ht="38.1" customHeight="1"/>
    <row r="104" ht="38.1" customHeight="1"/>
    <row r="105" ht="38.1" customHeight="1"/>
    <row r="106" ht="38.1" customHeight="1"/>
    <row r="107" ht="38.1" customHeight="1"/>
    <row r="108" ht="38.1" customHeight="1"/>
    <row r="109" ht="38.1" customHeight="1"/>
    <row r="110" ht="38.1" customHeight="1"/>
    <row r="111" ht="38.1" customHeight="1"/>
    <row r="112" ht="38.1" customHeight="1"/>
    <row r="113" ht="38.1" customHeight="1"/>
    <row r="114" ht="38.1" customHeight="1"/>
    <row r="115" ht="38.1" customHeight="1"/>
    <row r="116" ht="38.1" customHeight="1"/>
    <row r="117" ht="38.1" customHeight="1"/>
    <row r="118" ht="38.1" customHeight="1"/>
    <row r="119" ht="38.1" customHeight="1"/>
    <row r="120" ht="38.1" customHeight="1"/>
    <row r="121" ht="38.1" customHeight="1"/>
    <row r="122" ht="38.1" customHeight="1"/>
    <row r="123" ht="38.1" customHeight="1"/>
    <row r="124" ht="38.1" customHeight="1"/>
    <row r="125" ht="38.1" customHeight="1"/>
    <row r="126" ht="38.1" customHeight="1"/>
    <row r="127" ht="38.1" customHeight="1"/>
    <row r="128" ht="38.1" customHeight="1"/>
    <row r="129" ht="38.1" customHeight="1"/>
    <row r="130" ht="38.1" customHeight="1"/>
    <row r="131" ht="38.1" customHeight="1"/>
    <row r="132" ht="38.1" customHeight="1"/>
    <row r="133" ht="38.1" customHeight="1"/>
    <row r="134" ht="38.1" customHeight="1"/>
    <row r="135" ht="38.1" customHeight="1"/>
    <row r="136" ht="38.1" customHeight="1"/>
  </sheetData>
  <mergeCells count="16">
    <mergeCell ref="C43:C44"/>
    <mergeCell ref="A1:I1"/>
    <mergeCell ref="H2:I2"/>
    <mergeCell ref="B3:C3"/>
    <mergeCell ref="A4:D4"/>
    <mergeCell ref="C20:C32"/>
    <mergeCell ref="A20:A50"/>
    <mergeCell ref="C33:C35"/>
    <mergeCell ref="C36:C42"/>
    <mergeCell ref="C49:C50"/>
    <mergeCell ref="C18:C19"/>
    <mergeCell ref="B5:B19"/>
    <mergeCell ref="A5:A19"/>
    <mergeCell ref="C5:C17"/>
    <mergeCell ref="B20:B50"/>
    <mergeCell ref="C45:C48"/>
  </mergeCells>
  <phoneticPr fontId="4" type="noConversion"/>
  <printOptions horizontalCentered="1"/>
  <pageMargins left="0.39370078740157483" right="0.39370078740157483" top="0.59055118110236227" bottom="0.59055118110236227" header="0.59055118110236227" footer="0.59055118110236227"/>
  <pageSetup paperSize="9" scale="79" fitToHeight="0" orientation="portrait" r:id="rId1"/>
  <rowBreaks count="1" manualBreakCount="1">
    <brk id="35" max="7" man="1"/>
  </rowBreaks>
  <ignoredErrors>
    <ignoredError sqref="E50 E20 E49:F4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접수현황</vt:lpstr>
      <vt:lpstr>접수현황!Print_Area</vt:lpstr>
      <vt:lpstr>접수현황!Print_Titles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2023-10-30T23:38:00Z</cp:lastPrinted>
  <dcterms:created xsi:type="dcterms:W3CDTF">2012-08-06T23:34:49Z</dcterms:created>
  <dcterms:modified xsi:type="dcterms:W3CDTF">2023-11-08T08:56:17Z</dcterms:modified>
</cp:coreProperties>
</file>