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8800" windowHeight="12285" firstSheet="2" activeTab="2"/>
  </bookViews>
  <sheets>
    <sheet name="인구" sheetId="4134" state="hidden" r:id="rId1"/>
    <sheet name="면적" sheetId="4135" state="hidden" r:id="rId2"/>
    <sheet name="전체" sheetId="4144" r:id="rId3"/>
    <sheet name="시군별" sheetId="4142" r:id="rId4"/>
    <sheet name="법정행정" sheetId="4143" r:id="rId5"/>
  </sheets>
  <definedNames>
    <definedName name="_xlnm.Print_Area" localSheetId="4">법정행정!$A$1:$D$359</definedName>
  </definedNames>
  <calcPr calcId="162913"/>
</workbook>
</file>

<file path=xl/calcChain.xml><?xml version="1.0" encoding="utf-8"?>
<calcChain xmlns="http://schemas.openxmlformats.org/spreadsheetml/2006/main">
  <c r="P304" i="4142" l="1"/>
  <c r="P268" i="4142"/>
  <c r="H267" i="4142"/>
  <c r="B267" i="4142"/>
  <c r="H266" i="4142"/>
  <c r="B266" i="4142"/>
  <c r="H265" i="4142"/>
  <c r="B265" i="4142"/>
  <c r="H264" i="4142"/>
  <c r="B264" i="4142"/>
  <c r="H263" i="4142"/>
  <c r="H259" i="4142" s="1"/>
  <c r="H18" i="4144" s="1"/>
  <c r="B263" i="4142"/>
  <c r="H262" i="4142"/>
  <c r="B262" i="4142"/>
  <c r="H261" i="4142"/>
  <c r="B261" i="4142"/>
  <c r="H260" i="4142"/>
  <c r="B260" i="4142"/>
  <c r="H258" i="4142"/>
  <c r="B258" i="4142"/>
  <c r="H257" i="4142"/>
  <c r="B257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8" i="4142"/>
  <c r="B248" i="4142"/>
  <c r="H247" i="4142"/>
  <c r="B247" i="4142"/>
  <c r="H246" i="4142"/>
  <c r="B246" i="4142"/>
  <c r="H245" i="4142"/>
  <c r="B245" i="4142"/>
  <c r="B240" i="4142" s="1"/>
  <c r="H244" i="4142"/>
  <c r="B244" i="4142"/>
  <c r="H243" i="4142"/>
  <c r="B243" i="4142"/>
  <c r="H242" i="4142"/>
  <c r="B242" i="4142"/>
  <c r="H241" i="4142"/>
  <c r="H240" i="4142" s="1"/>
  <c r="H17" i="4144" s="1"/>
  <c r="B241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0" i="4142"/>
  <c r="B230" i="4142"/>
  <c r="H229" i="4142"/>
  <c r="B229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H215" i="4142" s="1"/>
  <c r="H15" i="4144" s="1"/>
  <c r="B216" i="4142"/>
  <c r="H214" i="4142"/>
  <c r="B214" i="4142"/>
  <c r="H213" i="4142"/>
  <c r="B213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H200" i="4142" s="1"/>
  <c r="H14" i="4144" s="1"/>
  <c r="B202" i="4142"/>
  <c r="H201" i="4142"/>
  <c r="B201" i="4142"/>
  <c r="B200" i="4142" s="1"/>
  <c r="H199" i="4142"/>
  <c r="B199" i="4142"/>
  <c r="H198" i="4142"/>
  <c r="B198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B175" i="4142" s="1"/>
  <c r="H174" i="4142"/>
  <c r="B174" i="4142"/>
  <c r="H173" i="4142"/>
  <c r="B173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H158" i="4142" s="1"/>
  <c r="H12" i="4144" s="1"/>
  <c r="B160" i="4142"/>
  <c r="H159" i="4142"/>
  <c r="B159" i="4142"/>
  <c r="H157" i="4142"/>
  <c r="B157" i="4142"/>
  <c r="H156" i="4142"/>
  <c r="B156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B138" i="4142" s="1"/>
  <c r="H140" i="4142"/>
  <c r="B140" i="4142"/>
  <c r="H139" i="4142"/>
  <c r="H138" i="4142" s="1"/>
  <c r="H11" i="4144" s="1"/>
  <c r="B139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H99" i="4142"/>
  <c r="B99" i="4142"/>
  <c r="H98" i="4142"/>
  <c r="B98" i="4142"/>
  <c r="H97" i="4142"/>
  <c r="B97" i="4142"/>
  <c r="H96" i="4142"/>
  <c r="B96" i="4142"/>
  <c r="H95" i="4142"/>
  <c r="B95" i="4142"/>
  <c r="H94" i="4142"/>
  <c r="B94" i="4142"/>
  <c r="H93" i="4142"/>
  <c r="B93" i="4142"/>
  <c r="H92" i="4142"/>
  <c r="B92" i="4142"/>
  <c r="H91" i="4142"/>
  <c r="B91" i="4142"/>
  <c r="H90" i="4142"/>
  <c r="B90" i="4142"/>
  <c r="H89" i="4142"/>
  <c r="H85" i="4142" s="1"/>
  <c r="H9" i="4144" s="1"/>
  <c r="B89" i="4142"/>
  <c r="H88" i="4142"/>
  <c r="B88" i="4142"/>
  <c r="H87" i="4142"/>
  <c r="B87" i="4142"/>
  <c r="H86" i="4142"/>
  <c r="B86" i="4142"/>
  <c r="B85" i="4142" s="1"/>
  <c r="H84" i="4142"/>
  <c r="B84" i="4142"/>
  <c r="H83" i="4142"/>
  <c r="B83" i="4142"/>
  <c r="H82" i="4142"/>
  <c r="B82" i="4142"/>
  <c r="H81" i="4142"/>
  <c r="B81" i="4142"/>
  <c r="H80" i="4142"/>
  <c r="B80" i="4142"/>
  <c r="H79" i="4142"/>
  <c r="B79" i="4142"/>
  <c r="H78" i="4142"/>
  <c r="B78" i="4142"/>
  <c r="H77" i="4142"/>
  <c r="B77" i="4142"/>
  <c r="H76" i="4142"/>
  <c r="B76" i="4142"/>
  <c r="H75" i="4142"/>
  <c r="B75" i="4142"/>
  <c r="H74" i="4142"/>
  <c r="B74" i="4142"/>
  <c r="H73" i="4142"/>
  <c r="B73" i="4142"/>
  <c r="H72" i="4142"/>
  <c r="B72" i="4142"/>
  <c r="H71" i="4142"/>
  <c r="B71" i="4142"/>
  <c r="H70" i="4142"/>
  <c r="B70" i="4142"/>
  <c r="H69" i="4142"/>
  <c r="B69" i="4142"/>
  <c r="H68" i="4142"/>
  <c r="B68" i="4142"/>
  <c r="H67" i="4142"/>
  <c r="B67" i="4142"/>
  <c r="H66" i="4142"/>
  <c r="H62" i="4142" s="1"/>
  <c r="H8" i="4144" s="1"/>
  <c r="B66" i="4142"/>
  <c r="H65" i="4142"/>
  <c r="B65" i="4142"/>
  <c r="H64" i="4142"/>
  <c r="B64" i="4142"/>
  <c r="H63" i="4142"/>
  <c r="B63" i="4142"/>
  <c r="B62" i="4142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B38" i="4142" s="1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H22" i="4142" s="1"/>
  <c r="B24" i="4142"/>
  <c r="B22" i="4142" s="1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H7" i="4142" s="1"/>
  <c r="H6" i="4142" s="1"/>
  <c r="B8" i="4142"/>
  <c r="B7" i="4142" s="1"/>
  <c r="B6" i="4142" s="1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H295" i="4142" s="1"/>
  <c r="H22" i="4144" s="1"/>
  <c r="B297" i="4142"/>
  <c r="H296" i="4142"/>
  <c r="B296" i="4142"/>
  <c r="B305" i="4142"/>
  <c r="H305" i="4142"/>
  <c r="H304" i="4142" s="1"/>
  <c r="H23" i="4144" s="1"/>
  <c r="B306" i="4142"/>
  <c r="H306" i="4142"/>
  <c r="B307" i="4142"/>
  <c r="B304" i="4142" s="1"/>
  <c r="H307" i="4142"/>
  <c r="B308" i="4142"/>
  <c r="H308" i="4142"/>
  <c r="B309" i="4142"/>
  <c r="H309" i="4142"/>
  <c r="B310" i="4142"/>
  <c r="H310" i="4142"/>
  <c r="B311" i="4142"/>
  <c r="H311" i="4142"/>
  <c r="B312" i="4142"/>
  <c r="H312" i="4142"/>
  <c r="B313" i="4142"/>
  <c r="H313" i="4142"/>
  <c r="B314" i="4142"/>
  <c r="H314" i="4142"/>
  <c r="H347" i="4142"/>
  <c r="B347" i="4142"/>
  <c r="H346" i="4142"/>
  <c r="B346" i="4142"/>
  <c r="H345" i="4142"/>
  <c r="B345" i="4142"/>
  <c r="H344" i="4142"/>
  <c r="B344" i="4142"/>
  <c r="B337" i="4142" s="1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H337" i="4142"/>
  <c r="H26" i="4144" s="1"/>
  <c r="B338" i="4142"/>
  <c r="H284" i="4142"/>
  <c r="B284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H275" i="4142" s="1"/>
  <c r="H20" i="4144" s="1"/>
  <c r="B276" i="4142"/>
  <c r="B275" i="4142" s="1"/>
  <c r="H274" i="4142"/>
  <c r="B274" i="4142"/>
  <c r="H273" i="4142"/>
  <c r="B273" i="4142"/>
  <c r="H272" i="4142"/>
  <c r="B272" i="4142"/>
  <c r="H271" i="4142"/>
  <c r="B271" i="4142"/>
  <c r="H270" i="4142"/>
  <c r="B270" i="4142"/>
  <c r="H269" i="4142"/>
  <c r="H268" i="4142" s="1"/>
  <c r="H19" i="4144" s="1"/>
  <c r="B269" i="4142"/>
  <c r="B268" i="4142" s="1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26" i="4142"/>
  <c r="H324" i="4142" s="1"/>
  <c r="H25" i="4144" s="1"/>
  <c r="B326" i="4142"/>
  <c r="H325" i="4142"/>
  <c r="B325" i="4142"/>
  <c r="B324" i="4142" s="1"/>
  <c r="H358" i="4142"/>
  <c r="B358" i="4142"/>
  <c r="H357" i="4142"/>
  <c r="B357" i="4142"/>
  <c r="H356" i="4142"/>
  <c r="B356" i="4142"/>
  <c r="H355" i="4142"/>
  <c r="B355" i="4142"/>
  <c r="H354" i="4142"/>
  <c r="B354" i="4142"/>
  <c r="H353" i="4142"/>
  <c r="B353" i="4142"/>
  <c r="H352" i="4142"/>
  <c r="B352" i="4142"/>
  <c r="H351" i="4142"/>
  <c r="B351" i="4142"/>
  <c r="H350" i="4142"/>
  <c r="B350" i="4142"/>
  <c r="H349" i="4142"/>
  <c r="H348" i="4142" s="1"/>
  <c r="H27" i="4144" s="1"/>
  <c r="B349" i="4142"/>
  <c r="H294" i="4142"/>
  <c r="B294" i="4142"/>
  <c r="H293" i="4142"/>
  <c r="B293" i="4142"/>
  <c r="H292" i="4142"/>
  <c r="B292" i="4142"/>
  <c r="H291" i="4142"/>
  <c r="B291" i="4142"/>
  <c r="H290" i="4142"/>
  <c r="B290" i="4142"/>
  <c r="H289" i="4142"/>
  <c r="B289" i="4142"/>
  <c r="H288" i="4142"/>
  <c r="B288" i="4142"/>
  <c r="B285" i="4142" s="1"/>
  <c r="H287" i="4142"/>
  <c r="B287" i="4142"/>
  <c r="H286" i="4142"/>
  <c r="H285" i="4142" s="1"/>
  <c r="H21" i="4144" s="1"/>
  <c r="B286" i="4142"/>
  <c r="H137" i="4142"/>
  <c r="B137" i="4142"/>
  <c r="H136" i="4142"/>
  <c r="B136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H110" i="4142" s="1"/>
  <c r="H10" i="4144" s="1"/>
  <c r="B111" i="4142"/>
  <c r="A1" i="4143"/>
  <c r="P22" i="4142"/>
  <c r="A1" i="4142"/>
  <c r="L285" i="4142"/>
  <c r="L21" i="4144" s="1"/>
  <c r="M285" i="4142"/>
  <c r="M21" i="4144" s="1"/>
  <c r="N285" i="4142"/>
  <c r="N21" i="4144" s="1"/>
  <c r="O285" i="4142"/>
  <c r="O21" i="4144"/>
  <c r="N359" i="4142"/>
  <c r="N28" i="4144"/>
  <c r="O22" i="4142"/>
  <c r="O6" i="4142"/>
  <c r="O6" i="4144" s="1"/>
  <c r="N22" i="4142"/>
  <c r="M22" i="4142"/>
  <c r="L22" i="4142"/>
  <c r="K22" i="4142"/>
  <c r="J22" i="4142"/>
  <c r="I22" i="4142"/>
  <c r="G22" i="4142"/>
  <c r="F22" i="4142"/>
  <c r="E22" i="4142"/>
  <c r="E6" i="4142"/>
  <c r="D22" i="4142"/>
  <c r="C22" i="4142"/>
  <c r="P7" i="4142"/>
  <c r="P6" i="4142"/>
  <c r="P6" i="4144" s="1"/>
  <c r="O7" i="4142"/>
  <c r="N7" i="4142"/>
  <c r="N6" i="4142"/>
  <c r="N6" i="4144" s="1"/>
  <c r="M7" i="4142"/>
  <c r="L7" i="4142"/>
  <c r="L6" i="4142"/>
  <c r="L6" i="4144"/>
  <c r="K7" i="4142"/>
  <c r="K6" i="4142"/>
  <c r="J7" i="4142"/>
  <c r="J6" i="4142"/>
  <c r="J6" i="4144" s="1"/>
  <c r="I7" i="4142"/>
  <c r="I6" i="4142"/>
  <c r="G7" i="4142"/>
  <c r="G6" i="4142" s="1"/>
  <c r="F7" i="4142"/>
  <c r="F6" i="4142" s="1"/>
  <c r="E7" i="4142"/>
  <c r="D7" i="4142"/>
  <c r="D6" i="4142"/>
  <c r="D5" i="4142" s="1"/>
  <c r="C7" i="4142"/>
  <c r="C6" i="4142"/>
  <c r="D2" i="4143"/>
  <c r="N2" i="4142"/>
  <c r="P110" i="4142"/>
  <c r="P10" i="4144"/>
  <c r="O110" i="4142"/>
  <c r="O10" i="4144" s="1"/>
  <c r="N110" i="4142"/>
  <c r="N10" i="4144" s="1"/>
  <c r="M110" i="4142"/>
  <c r="M10" i="4144"/>
  <c r="L110" i="4142"/>
  <c r="K110" i="4142"/>
  <c r="K10" i="4144"/>
  <c r="J110" i="4142"/>
  <c r="J10" i="4144" s="1"/>
  <c r="I110" i="4142"/>
  <c r="I10" i="4144"/>
  <c r="G110" i="4142"/>
  <c r="G10" i="4144"/>
  <c r="F110" i="4142"/>
  <c r="F10" i="4144"/>
  <c r="E110" i="4142"/>
  <c r="E10" i="4144" s="1"/>
  <c r="D110" i="4142"/>
  <c r="D10" i="4144" s="1"/>
  <c r="C110" i="4142"/>
  <c r="C10" i="4144"/>
  <c r="B10" i="4144" s="1"/>
  <c r="P295" i="4142"/>
  <c r="P22" i="4144"/>
  <c r="O295" i="4142"/>
  <c r="O22" i="4144" s="1"/>
  <c r="N295" i="4142"/>
  <c r="N22" i="4144" s="1"/>
  <c r="M295" i="4142"/>
  <c r="M22" i="4144"/>
  <c r="L295" i="4142"/>
  <c r="L22" i="4144"/>
  <c r="K295" i="4142"/>
  <c r="K22" i="4144"/>
  <c r="J295" i="4142"/>
  <c r="J22" i="4144"/>
  <c r="I295" i="4142"/>
  <c r="I22" i="4144" s="1"/>
  <c r="G295" i="4142"/>
  <c r="G22" i="4144" s="1"/>
  <c r="F295" i="4142"/>
  <c r="F22" i="4144"/>
  <c r="E295" i="4142"/>
  <c r="E22" i="4144"/>
  <c r="D295" i="4142"/>
  <c r="C295" i="4142"/>
  <c r="C22" i="4144" s="1"/>
  <c r="B22" i="4144" s="1"/>
  <c r="B315" i="4142"/>
  <c r="P315" i="4142"/>
  <c r="P24" i="4144"/>
  <c r="O315" i="4142"/>
  <c r="O24" i="4144"/>
  <c r="N315" i="4142"/>
  <c r="N24" i="4144" s="1"/>
  <c r="M315" i="4142"/>
  <c r="M24" i="4144"/>
  <c r="L315" i="4142"/>
  <c r="L24" i="4144" s="1"/>
  <c r="K315" i="4142"/>
  <c r="K24" i="4144"/>
  <c r="J315" i="4142"/>
  <c r="J24" i="4144"/>
  <c r="I315" i="4142"/>
  <c r="I24" i="4144"/>
  <c r="G315" i="4142"/>
  <c r="G24" i="4144" s="1"/>
  <c r="F315" i="4142"/>
  <c r="F24" i="4144"/>
  <c r="E315" i="4142"/>
  <c r="E24" i="4144" s="1"/>
  <c r="D315" i="4142"/>
  <c r="D24" i="4144"/>
  <c r="C315" i="4142"/>
  <c r="C24" i="4144"/>
  <c r="B24" i="4144" s="1"/>
  <c r="B259" i="4142"/>
  <c r="P259" i="4142"/>
  <c r="P18" i="4144" s="1"/>
  <c r="O259" i="4142"/>
  <c r="O18" i="4144"/>
  <c r="N259" i="4142"/>
  <c r="N18" i="4144" s="1"/>
  <c r="M259" i="4142"/>
  <c r="M18" i="4144"/>
  <c r="L259" i="4142"/>
  <c r="L18" i="4144"/>
  <c r="K259" i="4142"/>
  <c r="K18" i="4144"/>
  <c r="J259" i="4142"/>
  <c r="J18" i="4144" s="1"/>
  <c r="I259" i="4142"/>
  <c r="I18" i="4144"/>
  <c r="G259" i="4142"/>
  <c r="G18" i="4144" s="1"/>
  <c r="F259" i="4142"/>
  <c r="F18" i="4144"/>
  <c r="E259" i="4142"/>
  <c r="E18" i="4144"/>
  <c r="D259" i="4142"/>
  <c r="D18" i="4144"/>
  <c r="C259" i="4142"/>
  <c r="C18" i="4144" s="1"/>
  <c r="B18" i="4144" s="1"/>
  <c r="P285" i="4142"/>
  <c r="P21" i="4144"/>
  <c r="K285" i="4142"/>
  <c r="K21" i="4144" s="1"/>
  <c r="J285" i="4142"/>
  <c r="J21" i="4144"/>
  <c r="I285" i="4142"/>
  <c r="I21" i="4144"/>
  <c r="G285" i="4142"/>
  <c r="G21" i="4144"/>
  <c r="F285" i="4142"/>
  <c r="F21" i="4144" s="1"/>
  <c r="E285" i="4142"/>
  <c r="E21" i="4144"/>
  <c r="D285" i="4142"/>
  <c r="D21" i="4144"/>
  <c r="C285" i="4142"/>
  <c r="C21" i="4144" s="1"/>
  <c r="B21" i="4144" s="1"/>
  <c r="P240" i="4142"/>
  <c r="P17" i="4144"/>
  <c r="O240" i="4142"/>
  <c r="O17" i="4144"/>
  <c r="N240" i="4142"/>
  <c r="N17" i="4144"/>
  <c r="M240" i="4142"/>
  <c r="M17" i="4144" s="1"/>
  <c r="L240" i="4142"/>
  <c r="L17" i="4144"/>
  <c r="K240" i="4142"/>
  <c r="K17" i="4144" s="1"/>
  <c r="J240" i="4142"/>
  <c r="J17" i="4144"/>
  <c r="I240" i="4142"/>
  <c r="I17" i="4144"/>
  <c r="G240" i="4142"/>
  <c r="G17" i="4144"/>
  <c r="F240" i="4142"/>
  <c r="F17" i="4144" s="1"/>
  <c r="E240" i="4142"/>
  <c r="E17" i="4144"/>
  <c r="D240" i="4142"/>
  <c r="D17" i="4144" s="1"/>
  <c r="C240" i="4142"/>
  <c r="C17" i="4144"/>
  <c r="B17" i="4144" s="1"/>
  <c r="B348" i="4142"/>
  <c r="P348" i="4142"/>
  <c r="P27" i="4144"/>
  <c r="O348" i="4142"/>
  <c r="O27" i="4144" s="1"/>
  <c r="N348" i="4142"/>
  <c r="N27" i="4144"/>
  <c r="M348" i="4142"/>
  <c r="M27" i="4144" s="1"/>
  <c r="L348" i="4142"/>
  <c r="L27" i="4144"/>
  <c r="K348" i="4142"/>
  <c r="K27" i="4144"/>
  <c r="J348" i="4142"/>
  <c r="J27" i="4144"/>
  <c r="I348" i="4142"/>
  <c r="I27" i="4144" s="1"/>
  <c r="G348" i="4142"/>
  <c r="G27" i="4144"/>
  <c r="F348" i="4142"/>
  <c r="F27" i="4144" s="1"/>
  <c r="E348" i="4142"/>
  <c r="E27" i="4144"/>
  <c r="D348" i="4142"/>
  <c r="D27" i="4144"/>
  <c r="C348" i="4142"/>
  <c r="C27" i="4144"/>
  <c r="H362" i="4142"/>
  <c r="B362" i="4142"/>
  <c r="H361" i="4142"/>
  <c r="B361" i="4142"/>
  <c r="H360" i="4142"/>
  <c r="H359" i="4142" s="1"/>
  <c r="H28" i="4144" s="1"/>
  <c r="B360" i="4142"/>
  <c r="B359" i="4142"/>
  <c r="P359" i="4142"/>
  <c r="P28" i="4144"/>
  <c r="O359" i="4142"/>
  <c r="O28" i="4144"/>
  <c r="M359" i="4142"/>
  <c r="M28" i="4144"/>
  <c r="L359" i="4142"/>
  <c r="L28" i="4144"/>
  <c r="K359" i="4142"/>
  <c r="K28" i="4144"/>
  <c r="J359" i="4142"/>
  <c r="J28" i="4144"/>
  <c r="I359" i="4142"/>
  <c r="I28" i="4144" s="1"/>
  <c r="G359" i="4142"/>
  <c r="G28" i="4144"/>
  <c r="F359" i="4142"/>
  <c r="F28" i="4144" s="1"/>
  <c r="E359" i="4142"/>
  <c r="E28" i="4144" s="1"/>
  <c r="D359" i="4142"/>
  <c r="C359" i="4142"/>
  <c r="C28" i="4144"/>
  <c r="P324" i="4142"/>
  <c r="P25" i="4144" s="1"/>
  <c r="O324" i="4142"/>
  <c r="O25" i="4144" s="1"/>
  <c r="N324" i="4142"/>
  <c r="N25" i="4144"/>
  <c r="M324" i="4142"/>
  <c r="M25" i="4144"/>
  <c r="L324" i="4142"/>
  <c r="L25" i="4144"/>
  <c r="K324" i="4142"/>
  <c r="K25" i="4144"/>
  <c r="J324" i="4142"/>
  <c r="J25" i="4144" s="1"/>
  <c r="I324" i="4142"/>
  <c r="I25" i="4144" s="1"/>
  <c r="G324" i="4142"/>
  <c r="G25" i="4144"/>
  <c r="F324" i="4142"/>
  <c r="F25" i="4144"/>
  <c r="E324" i="4142"/>
  <c r="E25" i="4144"/>
  <c r="D324" i="4142"/>
  <c r="D25" i="4144"/>
  <c r="C324" i="4142"/>
  <c r="C25" i="4144" s="1"/>
  <c r="B25" i="4144" s="1"/>
  <c r="B158" i="4142"/>
  <c r="P158" i="4142"/>
  <c r="P12" i="4144"/>
  <c r="O158" i="4142"/>
  <c r="O12" i="4144" s="1"/>
  <c r="N158" i="4142"/>
  <c r="N12" i="4144"/>
  <c r="M158" i="4142"/>
  <c r="M12" i="4144" s="1"/>
  <c r="L158" i="4142"/>
  <c r="L12" i="4144"/>
  <c r="K158" i="4142"/>
  <c r="K12" i="4144"/>
  <c r="J158" i="4142"/>
  <c r="J12" i="4144"/>
  <c r="I158" i="4142"/>
  <c r="I12" i="4144" s="1"/>
  <c r="G158" i="4142"/>
  <c r="G12" i="4144"/>
  <c r="F158" i="4142"/>
  <c r="F12" i="4144" s="1"/>
  <c r="E158" i="4142"/>
  <c r="E12" i="4144"/>
  <c r="D158" i="4142"/>
  <c r="D12" i="4144"/>
  <c r="C158" i="4142"/>
  <c r="C12" i="4144"/>
  <c r="B12" i="4144"/>
  <c r="P138" i="4142"/>
  <c r="P11" i="4144"/>
  <c r="O138" i="4142"/>
  <c r="O11" i="4144"/>
  <c r="N138" i="4142"/>
  <c r="N11" i="4144"/>
  <c r="M138" i="4142"/>
  <c r="M11" i="4144" s="1"/>
  <c r="L138" i="4142"/>
  <c r="L11" i="4144" s="1"/>
  <c r="K138" i="4142"/>
  <c r="K11" i="4144"/>
  <c r="J138" i="4142"/>
  <c r="J11" i="4144"/>
  <c r="I138" i="4142"/>
  <c r="I11" i="4144"/>
  <c r="G138" i="4142"/>
  <c r="G11" i="4144"/>
  <c r="F138" i="4142"/>
  <c r="F11" i="4144" s="1"/>
  <c r="E138" i="4142"/>
  <c r="E11" i="4144" s="1"/>
  <c r="D138" i="4142"/>
  <c r="D11" i="4144"/>
  <c r="B11" i="4144" s="1"/>
  <c r="C138" i="4142"/>
  <c r="C11" i="4144"/>
  <c r="P19" i="4144"/>
  <c r="O268" i="4142"/>
  <c r="O19" i="4144" s="1"/>
  <c r="N268" i="4142"/>
  <c r="N19" i="4144"/>
  <c r="M268" i="4142"/>
  <c r="M19" i="4144"/>
  <c r="L268" i="4142"/>
  <c r="L19" i="4144"/>
  <c r="K268" i="4142"/>
  <c r="K19" i="4144" s="1"/>
  <c r="J268" i="4142"/>
  <c r="J19" i="4144"/>
  <c r="I268" i="4142"/>
  <c r="I19" i="4144" s="1"/>
  <c r="G268" i="4142"/>
  <c r="G19" i="4144"/>
  <c r="F268" i="4142"/>
  <c r="F19" i="4144"/>
  <c r="E268" i="4142"/>
  <c r="E19" i="4144"/>
  <c r="D268" i="4142"/>
  <c r="D19" i="4144" s="1"/>
  <c r="C268" i="4142"/>
  <c r="C19" i="4144"/>
  <c r="B19" i="4144" s="1"/>
  <c r="P275" i="4142"/>
  <c r="P20" i="4144" s="1"/>
  <c r="O275" i="4142"/>
  <c r="O20" i="4144"/>
  <c r="N275" i="4142"/>
  <c r="N20" i="4144"/>
  <c r="M275" i="4142"/>
  <c r="M20" i="4144"/>
  <c r="L275" i="4142"/>
  <c r="L20" i="4144" s="1"/>
  <c r="K275" i="4142"/>
  <c r="K20" i="4144"/>
  <c r="J275" i="4142"/>
  <c r="J20" i="4144" s="1"/>
  <c r="I275" i="4142"/>
  <c r="I20" i="4144"/>
  <c r="G275" i="4142"/>
  <c r="G20" i="4144"/>
  <c r="F275" i="4142"/>
  <c r="F20" i="4144"/>
  <c r="E275" i="4142"/>
  <c r="E20" i="4144" s="1"/>
  <c r="B20" i="4144" s="1"/>
  <c r="D275" i="4142"/>
  <c r="D20" i="4144"/>
  <c r="C275" i="4142"/>
  <c r="C20" i="4144"/>
  <c r="P85" i="4142"/>
  <c r="P9" i="4144" s="1"/>
  <c r="O85" i="4142"/>
  <c r="O9" i="4144" s="1"/>
  <c r="N85" i="4142"/>
  <c r="N9" i="4144"/>
  <c r="M85" i="4142"/>
  <c r="M9" i="4144"/>
  <c r="L85" i="4142"/>
  <c r="L9" i="4144"/>
  <c r="K85" i="4142"/>
  <c r="K9" i="4144"/>
  <c r="J85" i="4142"/>
  <c r="J9" i="4144" s="1"/>
  <c r="I85" i="4142"/>
  <c r="I9" i="4144" s="1"/>
  <c r="G85" i="4142"/>
  <c r="G9" i="4144"/>
  <c r="F85" i="4142"/>
  <c r="F9" i="4144"/>
  <c r="E85" i="4142"/>
  <c r="E9" i="4144"/>
  <c r="D85" i="4142"/>
  <c r="D9" i="4144"/>
  <c r="C85" i="4142"/>
  <c r="C9" i="4144" s="1"/>
  <c r="B9" i="4144" s="1"/>
  <c r="O304" i="4142"/>
  <c r="O23" i="4144"/>
  <c r="N304" i="4142"/>
  <c r="N23" i="4144" s="1"/>
  <c r="M304" i="4142"/>
  <c r="M23" i="4144"/>
  <c r="L304" i="4142"/>
  <c r="L23" i="4144" s="1"/>
  <c r="K304" i="4142"/>
  <c r="K23" i="4144"/>
  <c r="J304" i="4142"/>
  <c r="J23" i="4144"/>
  <c r="I304" i="4142"/>
  <c r="I23" i="4144"/>
  <c r="G304" i="4142"/>
  <c r="G23" i="4144" s="1"/>
  <c r="F304" i="4142"/>
  <c r="F23" i="4144"/>
  <c r="E304" i="4142"/>
  <c r="E23" i="4144" s="1"/>
  <c r="D304" i="4142"/>
  <c r="D23" i="4144"/>
  <c r="C304" i="4142"/>
  <c r="C23" i="4144" s="1"/>
  <c r="B23" i="4144" s="1"/>
  <c r="P175" i="4142"/>
  <c r="P13" i="4144"/>
  <c r="O175" i="4142"/>
  <c r="O13" i="4144"/>
  <c r="N175" i="4142"/>
  <c r="N13" i="4144"/>
  <c r="M175" i="4142"/>
  <c r="M13" i="4144"/>
  <c r="L175" i="4142"/>
  <c r="L13" i="4144" s="1"/>
  <c r="K175" i="4142"/>
  <c r="K13" i="4144" s="1"/>
  <c r="J175" i="4142"/>
  <c r="J13" i="4144"/>
  <c r="I175" i="4142"/>
  <c r="I13" i="4144"/>
  <c r="G175" i="4142"/>
  <c r="G13" i="4144"/>
  <c r="F175" i="4142"/>
  <c r="F13" i="4144"/>
  <c r="E175" i="4142"/>
  <c r="E13" i="4144" s="1"/>
  <c r="D175" i="4142"/>
  <c r="D13" i="4144" s="1"/>
  <c r="C175" i="4142"/>
  <c r="C13" i="4144"/>
  <c r="B13" i="4144" s="1"/>
  <c r="P337" i="4142"/>
  <c r="P26" i="4144"/>
  <c r="O337" i="4142"/>
  <c r="O26" i="4144" s="1"/>
  <c r="N337" i="4142"/>
  <c r="N26" i="4144"/>
  <c r="M337" i="4142"/>
  <c r="M26" i="4144"/>
  <c r="L337" i="4142"/>
  <c r="L26" i="4144"/>
  <c r="K337" i="4142"/>
  <c r="K26" i="4144" s="1"/>
  <c r="J337" i="4142"/>
  <c r="J26" i="4144"/>
  <c r="I337" i="4142"/>
  <c r="I26" i="4144" s="1"/>
  <c r="G337" i="4142"/>
  <c r="G26" i="4144"/>
  <c r="F337" i="4142"/>
  <c r="F26" i="4144"/>
  <c r="E337" i="4142"/>
  <c r="E26" i="4144"/>
  <c r="B26" i="4144"/>
  <c r="D337" i="4142"/>
  <c r="D26" i="4144"/>
  <c r="C337" i="4142"/>
  <c r="P200" i="4142"/>
  <c r="P14" i="4144" s="1"/>
  <c r="O200" i="4142"/>
  <c r="O14" i="4144"/>
  <c r="N200" i="4142"/>
  <c r="N14" i="4144"/>
  <c r="M200" i="4142"/>
  <c r="M14" i="4144"/>
  <c r="L200" i="4142"/>
  <c r="L14" i="4144" s="1"/>
  <c r="K200" i="4142"/>
  <c r="K14" i="4144"/>
  <c r="J200" i="4142"/>
  <c r="J14" i="4144" s="1"/>
  <c r="I200" i="4142"/>
  <c r="I14" i="4144"/>
  <c r="G200" i="4142"/>
  <c r="G14" i="4144"/>
  <c r="F200" i="4142"/>
  <c r="F14" i="4144"/>
  <c r="E200" i="4142"/>
  <c r="E14" i="4144" s="1"/>
  <c r="D200" i="4142"/>
  <c r="D14" i="4144"/>
  <c r="C200" i="4142"/>
  <c r="C5" i="4142" s="1"/>
  <c r="P62" i="4142"/>
  <c r="P8" i="4144"/>
  <c r="O62" i="4142"/>
  <c r="O8" i="4144"/>
  <c r="N62" i="4142"/>
  <c r="M62" i="4142"/>
  <c r="M8" i="4144"/>
  <c r="L62" i="4142"/>
  <c r="L8" i="4144"/>
  <c r="K62" i="4142"/>
  <c r="K8" i="4144"/>
  <c r="J62" i="4142"/>
  <c r="J8" i="4144"/>
  <c r="I62" i="4142"/>
  <c r="I8" i="4144" s="1"/>
  <c r="G62" i="4142"/>
  <c r="G8" i="4144" s="1"/>
  <c r="F62" i="4142"/>
  <c r="F8" i="4144"/>
  <c r="E62" i="4142"/>
  <c r="E8" i="4144"/>
  <c r="D62" i="4142"/>
  <c r="D8" i="4144"/>
  <c r="B8" i="4144" s="1"/>
  <c r="C62" i="4142"/>
  <c r="C8" i="4144"/>
  <c r="H231" i="4142"/>
  <c r="H16" i="4144"/>
  <c r="B231" i="4142"/>
  <c r="P231" i="4142"/>
  <c r="P16" i="4144"/>
  <c r="O231" i="4142"/>
  <c r="O16" i="4144"/>
  <c r="N231" i="4142"/>
  <c r="N16" i="4144"/>
  <c r="M231" i="4142"/>
  <c r="M16" i="4144"/>
  <c r="L231" i="4142"/>
  <c r="L16" i="4144" s="1"/>
  <c r="K231" i="4142"/>
  <c r="K16" i="4144" s="1"/>
  <c r="J231" i="4142"/>
  <c r="J16" i="4144"/>
  <c r="I231" i="4142"/>
  <c r="I16" i="4144"/>
  <c r="G231" i="4142"/>
  <c r="G16" i="4144"/>
  <c r="F231" i="4142"/>
  <c r="F16" i="4144"/>
  <c r="E231" i="4142"/>
  <c r="E16" i="4144" s="1"/>
  <c r="D231" i="4142"/>
  <c r="D16" i="4144" s="1"/>
  <c r="C231" i="4142"/>
  <c r="C16" i="4144"/>
  <c r="P38" i="4142"/>
  <c r="P7" i="4144"/>
  <c r="O38" i="4142"/>
  <c r="O7" i="4144" s="1"/>
  <c r="N38" i="4142"/>
  <c r="N7" i="4144"/>
  <c r="M38" i="4142"/>
  <c r="M7" i="4144" s="1"/>
  <c r="L38" i="4142"/>
  <c r="L7" i="4144" s="1"/>
  <c r="K38" i="4142"/>
  <c r="K5" i="4142" s="1"/>
  <c r="K7" i="4144"/>
  <c r="J38" i="4142"/>
  <c r="J7" i="4144"/>
  <c r="I38" i="4142"/>
  <c r="I5" i="4142" s="1"/>
  <c r="I7" i="4144"/>
  <c r="G38" i="4142"/>
  <c r="G7" i="4144"/>
  <c r="F38" i="4142"/>
  <c r="F7" i="4144" s="1"/>
  <c r="E38" i="4142"/>
  <c r="E7" i="4144" s="1"/>
  <c r="D38" i="4142"/>
  <c r="D7" i="4144"/>
  <c r="B7" i="4144" s="1"/>
  <c r="C38" i="4142"/>
  <c r="C7" i="4144"/>
  <c r="P215" i="4142"/>
  <c r="P15" i="4144" s="1"/>
  <c r="O215" i="4142"/>
  <c r="O15" i="4144"/>
  <c r="N215" i="4142"/>
  <c r="N15" i="4144"/>
  <c r="M215" i="4142"/>
  <c r="M15" i="4144"/>
  <c r="L215" i="4142"/>
  <c r="L15" i="4144" s="1"/>
  <c r="K215" i="4142"/>
  <c r="K15" i="4144"/>
  <c r="J215" i="4142"/>
  <c r="J15" i="4144" s="1"/>
  <c r="I215" i="4142"/>
  <c r="I15" i="4144"/>
  <c r="G215" i="4142"/>
  <c r="G15" i="4144"/>
  <c r="F215" i="4142"/>
  <c r="F15" i="4144"/>
  <c r="E215" i="4142"/>
  <c r="E15" i="4144" s="1"/>
  <c r="D215" i="4142"/>
  <c r="D15" i="4144"/>
  <c r="C215" i="4142"/>
  <c r="C15" i="4144" s="1"/>
  <c r="B15" i="4144" s="1"/>
  <c r="P23" i="4144"/>
  <c r="B295" i="4142"/>
  <c r="H175" i="4142"/>
  <c r="H13" i="4144" s="1"/>
  <c r="B215" i="4142"/>
  <c r="H315" i="4142"/>
  <c r="H24" i="4144" s="1"/>
  <c r="B110" i="4142"/>
  <c r="H38" i="4142"/>
  <c r="H7" i="4144"/>
  <c r="N8" i="4144"/>
  <c r="C26" i="4144"/>
  <c r="L10" i="4144"/>
  <c r="D22" i="4144"/>
  <c r="B27" i="4144"/>
  <c r="M6" i="4142"/>
  <c r="M6" i="4144" s="1"/>
  <c r="M5" i="4144" s="1"/>
  <c r="K6" i="4144"/>
  <c r="I6" i="4144"/>
  <c r="C6" i="4144"/>
  <c r="E6" i="4144"/>
  <c r="N5" i="4142"/>
  <c r="D28" i="4144"/>
  <c r="K5" i="4144" l="1"/>
  <c r="J5" i="4144"/>
  <c r="B5" i="4142"/>
  <c r="O5" i="4144"/>
  <c r="H6" i="4144"/>
  <c r="H5" i="4144" s="1"/>
  <c r="H5" i="4142"/>
  <c r="I5" i="4144"/>
  <c r="L5" i="4144"/>
  <c r="F6" i="4144"/>
  <c r="F5" i="4144" s="1"/>
  <c r="F5" i="4142"/>
  <c r="N5" i="4144"/>
  <c r="P5" i="4144"/>
  <c r="E5" i="4144"/>
  <c r="B16" i="4144"/>
  <c r="B28" i="4144"/>
  <c r="G5" i="4142"/>
  <c r="G6" i="4144"/>
  <c r="G5" i="4144" s="1"/>
  <c r="P5" i="4142"/>
  <c r="M5" i="4142"/>
  <c r="D6" i="4144"/>
  <c r="D5" i="4144" s="1"/>
  <c r="C14" i="4144"/>
  <c r="B14" i="4144" s="1"/>
  <c r="L5" i="4142"/>
  <c r="C5" i="4144"/>
  <c r="O5" i="4142"/>
  <c r="J5" i="4142"/>
  <c r="E5" i="4142"/>
  <c r="B6" i="4144" l="1"/>
  <c r="B5" i="4144" s="1"/>
</calcChain>
</file>

<file path=xl/comments1.xml><?xml version="1.0" encoding="utf-8"?>
<comments xmlns="http://schemas.openxmlformats.org/spreadsheetml/2006/main">
  <authors>
    <author>user</author>
  </authors>
  <commentList>
    <comment ref="P5" authorId="0" shapeId="0">
      <text>
        <r>
          <rPr>
            <b/>
            <sz val="9"/>
            <color indexed="81"/>
            <rFont val="굴림"/>
            <family val="3"/>
            <charset val="129"/>
          </rPr>
          <t>1. 면적은 반드시
   소수 2자리
2. 인구 : 세대수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 xml:space="preserve">행정구역 변경사항은
</t>
        </r>
        <r>
          <rPr>
            <b/>
            <sz val="12"/>
            <color indexed="12"/>
            <rFont val="맑은 고딕"/>
            <family val="3"/>
            <charset val="129"/>
          </rPr>
          <t>굵은 파란색</t>
        </r>
        <r>
          <rPr>
            <b/>
            <sz val="12"/>
            <color indexed="81"/>
            <rFont val="맑은 고딕"/>
            <family val="3"/>
            <charset val="129"/>
          </rPr>
          <t>으로 수정</t>
        </r>
      </text>
    </comment>
  </commentList>
</comments>
</file>

<file path=xl/sharedStrings.xml><?xml version="1.0" encoding="utf-8"?>
<sst xmlns="http://schemas.openxmlformats.org/spreadsheetml/2006/main" count="1592" uniqueCount="1371">
  <si>
    <t>계</t>
    <phoneticPr fontId="2" type="noConversion"/>
  </si>
  <si>
    <t>읍</t>
    <phoneticPr fontId="2" type="noConversion"/>
  </si>
  <si>
    <t>면</t>
    <phoneticPr fontId="2" type="noConversion"/>
  </si>
  <si>
    <t>동</t>
    <phoneticPr fontId="2" type="noConversion"/>
  </si>
  <si>
    <t>(법정)</t>
    <phoneticPr fontId="2" type="noConversion"/>
  </si>
  <si>
    <t>통</t>
    <phoneticPr fontId="2" type="noConversion"/>
  </si>
  <si>
    <t>리</t>
    <phoneticPr fontId="2" type="noConversion"/>
  </si>
  <si>
    <t>면적
(㎢)</t>
    <phoneticPr fontId="2" type="noConversion"/>
  </si>
  <si>
    <t>세대수</t>
    <phoneticPr fontId="2" type="noConversion"/>
  </si>
  <si>
    <t>인구</t>
    <phoneticPr fontId="2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</si>
  <si>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</si>
  <si>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</si>
  <si>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</si>
  <si>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</si>
  <si>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</si>
  <si>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</si>
  <si>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</si>
  <si>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</si>
  <si>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</si>
  <si>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</si>
  <si>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</si>
  <si>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</si>
  <si>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</si>
  <si>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</si>
  <si>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</si>
  <si>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</si>
  <si>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</si>
  <si>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</si>
  <si>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</si>
  <si>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</si>
  <si>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</si>
  <si>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</si>
  <si>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</si>
  <si>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</si>
  <si>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</si>
  <si>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</si>
  <si>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</si>
  <si>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</si>
  <si>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</si>
  <si>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</si>
  <si>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</si>
  <si>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</si>
  <si>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</si>
  <si>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</si>
  <si>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</si>
  <si>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</si>
  <si>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</si>
  <si>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2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</si>
  <si>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</si>
  <si>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</si>
  <si>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</si>
  <si>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</si>
  <si>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</si>
  <si>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</si>
  <si>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</si>
  <si>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</si>
  <si>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</si>
  <si>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</si>
  <si>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</si>
  <si>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</si>
  <si>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</si>
  <si>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</si>
  <si>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</si>
  <si>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</si>
  <si>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</si>
  <si>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</si>
  <si>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</si>
  <si>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</si>
  <si>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</si>
  <si>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</si>
  <si>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</si>
  <si>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</si>
  <si>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</si>
  <si>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</si>
  <si>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</si>
  <si>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</si>
  <si>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</si>
  <si>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</si>
  <si>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</si>
  <si>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</si>
  <si>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</si>
  <si>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</si>
  <si>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</si>
  <si>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</si>
  <si>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2" type="noConversion"/>
  </si>
  <si>
    <t>읍·면·동 수</t>
    <phoneticPr fontId="2" type="noConversion"/>
  </si>
  <si>
    <t>출
장
소</t>
    <phoneticPr fontId="2" type="noConversion"/>
  </si>
  <si>
    <t>통·리 수</t>
    <phoneticPr fontId="2" type="noConversion"/>
  </si>
  <si>
    <t>반수</t>
    <phoneticPr fontId="2" type="noConversion"/>
  </si>
  <si>
    <t>호미곶면</t>
  </si>
  <si>
    <t>상대동</t>
  </si>
  <si>
    <t>해도동</t>
  </si>
  <si>
    <t>시·군별</t>
    <phoneticPr fontId="2" type="noConversion"/>
  </si>
  <si>
    <t>행정리 명칭</t>
    <phoneticPr fontId="2" type="noConversion"/>
  </si>
  <si>
    <t>읍·면·동 명칭</t>
    <phoneticPr fontId="2" type="noConversion"/>
  </si>
  <si>
    <t>법정리·법정동 명칭</t>
    <phoneticPr fontId="2" type="noConversion"/>
  </si>
  <si>
    <t>휴천2동</t>
  </si>
  <si>
    <t>휴천3동</t>
  </si>
  <si>
    <t>가흥2동</t>
  </si>
  <si>
    <t>구미시</t>
  </si>
  <si>
    <t>형곡2동</t>
  </si>
  <si>
    <t>신평2동</t>
  </si>
  <si>
    <t>공단2동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</si>
  <si>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</si>
  <si>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</si>
  <si>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</si>
  <si>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</si>
  <si>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</si>
  <si>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</si>
  <si>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</si>
  <si>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</si>
  <si>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</si>
  <si>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</si>
  <si>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</si>
  <si>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</si>
  <si>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</si>
  <si>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</si>
  <si>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</si>
  <si>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</si>
  <si>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</si>
  <si>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</si>
  <si>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</si>
  <si>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</si>
  <si>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</si>
  <si>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</si>
  <si>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</si>
  <si>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</si>
  <si>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</si>
  <si>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</si>
  <si>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</si>
  <si>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</si>
  <si>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</si>
  <si>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</si>
  <si>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</si>
  <si>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</si>
  <si>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</si>
  <si>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</si>
  <si>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</si>
  <si>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</si>
  <si>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</si>
  <si>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</si>
  <si>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</si>
  <si>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</si>
  <si>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</si>
  <si>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</si>
  <si>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</si>
  <si>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</si>
  <si>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</si>
  <si>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</si>
  <si>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</si>
  <si>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</si>
  <si>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</si>
  <si>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</si>
  <si>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</si>
  <si>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</si>
  <si>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</si>
  <si>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</si>
  <si>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</si>
  <si>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</si>
  <si>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</si>
  <si>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</si>
  <si>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</si>
  <si>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</si>
  <si>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</si>
  <si>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</si>
  <si>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</si>
  <si>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</si>
  <si>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</si>
  <si>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</si>
  <si>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</si>
  <si>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</si>
  <si>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</si>
  <si>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</si>
  <si>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</si>
  <si>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</si>
  <si>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</si>
  <si>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</si>
  <si>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</si>
  <si>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</si>
  <si>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</si>
  <si>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</si>
  <si>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</si>
  <si>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</si>
  <si>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</si>
  <si>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</si>
  <si>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</si>
  <si>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</si>
  <si>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</si>
  <si>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</si>
  <si>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</si>
  <si>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</si>
  <si>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</si>
  <si>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</si>
  <si>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</si>
  <si>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</si>
  <si>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</si>
  <si>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</si>
  <si>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</si>
  <si>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</si>
  <si>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</si>
  <si>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</si>
  <si>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</si>
  <si>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</si>
  <si>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</si>
  <si>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</si>
  <si>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</si>
  <si>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</si>
  <si>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</si>
  <si>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</si>
  <si>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</si>
  <si>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</si>
  <si>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</si>
  <si>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</si>
  <si>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</si>
  <si>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</si>
  <si>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</si>
  <si>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</si>
  <si>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갈전1리~3리, 도양1리~2리, 구담1리~2리, 광덕1리~2리, 기산1리~2리, 신성1리~2리, 금계리, 구호리, 어담1리~2리, 인금1리~2리, 가곡1리~2리, 병산리, 하회1리~2리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</si>
  <si>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</si>
  <si>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</si>
  <si>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</si>
  <si>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귀미리, 구천리, 망호리, 광연리, 명진리, 평팔리, 용각리, 국곡리, 조탑리, 송리리, 원호리, 운산리, 원리</t>
  </si>
  <si>
    <t>남후면</t>
  </si>
  <si>
    <t>광음1리~2리,무릉1리~3리,개곡리,검암1리~2리,고하리,고상리,상아리,하아리,단호1리~2리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</si>
  <si>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</si>
  <si>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</si>
  <si>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</si>
  <si>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</si>
  <si>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</si>
  <si>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</si>
  <si>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</si>
  <si>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</si>
  <si>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</si>
  <si>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</si>
  <si>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</si>
  <si>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</si>
  <si>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</si>
  <si>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</si>
  <si>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</si>
  <si>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</si>
  <si>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</si>
  <si>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</si>
  <si>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</si>
  <si>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</si>
  <si>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</si>
  <si>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</si>
  <si>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</si>
  <si>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</si>
  <si>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</si>
  <si>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</si>
  <si>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</si>
  <si>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</si>
  <si>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</si>
  <si>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</si>
  <si>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</si>
  <si>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</si>
  <si>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</si>
  <si>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</si>
  <si>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</si>
  <si>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</si>
  <si>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</si>
  <si>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</si>
  <si>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</si>
  <si>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</si>
  <si>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</si>
  <si>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상촌리, 낙동리, 장곡리, 구잠리, 물량리, 분황리, 성동리, 신상리, 화산리, 내곡리, 운평리, 승곡리, 비룡리, 용포리, 수정리, 신오리, 유곡리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</si>
  <si>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</si>
  <si>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</si>
  <si>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</si>
  <si>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</si>
  <si>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덕곡리, 이동리, 용호리, 금천리, 신천리, 상판리, 번계리, 정양리, 신흥리, 수봉리</t>
  </si>
  <si>
    <t>삼포리, 도안리, 소정리, 대표리, 석산리, 가막리, 지산리, 화현리, 득수리, 백학리, 정산리, 호음리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</si>
  <si>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</si>
  <si>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</si>
  <si>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</si>
  <si>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</si>
  <si>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</si>
  <si>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</si>
  <si>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</si>
  <si>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</si>
  <si>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</si>
  <si>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</si>
  <si>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</si>
  <si>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</si>
  <si>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</si>
  <si>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</si>
  <si>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</si>
  <si>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</si>
  <si>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</si>
  <si>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</si>
  <si>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</si>
  <si>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</si>
  <si>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</si>
  <si>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</si>
  <si>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</si>
  <si>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</si>
  <si>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</si>
  <si>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</si>
  <si>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</si>
  <si>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</si>
  <si>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</si>
  <si>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</si>
  <si>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</si>
  <si>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</si>
  <si>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</si>
  <si>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</si>
  <si>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</si>
  <si>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</si>
  <si>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</si>
  <si>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</si>
  <si>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</si>
  <si>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</si>
  <si>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</si>
  <si>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</si>
  <si>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</si>
  <si>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</si>
  <si>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</si>
  <si>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</si>
  <si>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</si>
  <si>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</si>
  <si>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</si>
  <si>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</si>
  <si>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</si>
  <si>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</si>
  <si>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</si>
  <si>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</si>
  <si>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</si>
  <si>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</si>
  <si>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</si>
  <si>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</si>
  <si>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</si>
  <si>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</si>
  <si>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</si>
  <si>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</si>
  <si>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</si>
  <si>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</si>
  <si>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</si>
  <si>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</si>
  <si>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</si>
  <si>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</si>
  <si>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</si>
  <si>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</si>
  <si>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</si>
  <si>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</si>
  <si>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</si>
  <si>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</si>
  <si>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</si>
  <si>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</si>
  <si>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</si>
  <si>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</si>
  <si>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</si>
  <si>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</si>
  <si>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</si>
  <si>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</si>
  <si>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</si>
  <si>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</si>
  <si>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</si>
  <si>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</si>
  <si>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</si>
  <si>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</si>
  <si>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</si>
  <si>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</si>
  <si>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</si>
  <si>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</si>
  <si>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</si>
  <si>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</si>
  <si>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</si>
  <si>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</si>
  <si>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</si>
  <si>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</si>
  <si>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</si>
  <si>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</si>
  <si>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</si>
  <si>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</si>
  <si>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</si>
  <si>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</si>
  <si>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</si>
  <si>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</si>
  <si>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</si>
  <si>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</si>
  <si>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</si>
  <si>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</si>
  <si>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</si>
  <si>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</si>
  <si>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</si>
  <si>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</si>
  <si>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</si>
  <si>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</si>
  <si>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</si>
  <si>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</si>
  <si>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</si>
  <si>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</si>
  <si>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</si>
  <si>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</si>
  <si>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</si>
  <si>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</si>
  <si>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</si>
  <si>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</si>
  <si>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</si>
  <si>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</si>
  <si>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</si>
  <si>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</si>
  <si>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</si>
  <si>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</si>
  <si>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</si>
  <si>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</si>
  <si>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</si>
  <si>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</si>
  <si>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</si>
  <si>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</si>
  <si>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</si>
  <si>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</si>
  <si>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</si>
  <si>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</si>
  <si>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</si>
  <si>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</si>
  <si>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</si>
  <si>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2" type="noConversion"/>
  </si>
  <si>
    <t>남구</t>
    <phoneticPr fontId="2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</si>
  <si>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</si>
  <si>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</si>
  <si>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</si>
  <si>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</si>
  <si>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2" type="noConversion"/>
  </si>
  <si>
    <t>죽도동</t>
    <phoneticPr fontId="2" type="noConversion"/>
  </si>
  <si>
    <t>경주시</t>
    <phoneticPr fontId="2" type="noConversion"/>
  </si>
  <si>
    <t>서   면</t>
    <phoneticPr fontId="2" type="noConversion"/>
  </si>
  <si>
    <t>현곡면</t>
    <phoneticPr fontId="2" type="noConversion"/>
  </si>
  <si>
    <t>성건동</t>
    <phoneticPr fontId="2" type="noConversion"/>
  </si>
  <si>
    <t>보덕동</t>
    <phoneticPr fontId="2" type="noConversion"/>
  </si>
  <si>
    <t>김천시</t>
    <phoneticPr fontId="2" type="noConversion"/>
  </si>
  <si>
    <t>감천면</t>
    <phoneticPr fontId="2" type="noConversion"/>
  </si>
  <si>
    <t>안동시</t>
    <phoneticPr fontId="2" type="noConversion"/>
  </si>
  <si>
    <t>구미시</t>
    <phoneticPr fontId="2" type="noConversion"/>
  </si>
  <si>
    <t>선산읍</t>
    <phoneticPr fontId="2" type="noConversion"/>
  </si>
  <si>
    <t>고아읍</t>
    <phoneticPr fontId="2" type="noConversion"/>
  </si>
  <si>
    <t>무을면</t>
    <phoneticPr fontId="2" type="noConversion"/>
  </si>
  <si>
    <t>옥성면</t>
    <phoneticPr fontId="2" type="noConversion"/>
  </si>
  <si>
    <t>도개면</t>
    <phoneticPr fontId="2" type="noConversion"/>
  </si>
  <si>
    <t>해평면</t>
    <phoneticPr fontId="2" type="noConversion"/>
  </si>
  <si>
    <t>산동면</t>
    <phoneticPr fontId="2" type="noConversion"/>
  </si>
  <si>
    <t>장천면</t>
    <phoneticPr fontId="2" type="noConversion"/>
  </si>
  <si>
    <t>송정동</t>
    <phoneticPr fontId="2" type="noConversion"/>
  </si>
  <si>
    <t>원평1동</t>
    <phoneticPr fontId="2" type="noConversion"/>
  </si>
  <si>
    <t>지산동</t>
    <phoneticPr fontId="2" type="noConversion"/>
  </si>
  <si>
    <t>도량동</t>
    <phoneticPr fontId="2" type="noConversion"/>
  </si>
  <si>
    <t>선주원남</t>
    <phoneticPr fontId="2" type="noConversion"/>
  </si>
  <si>
    <t>신평1동</t>
    <phoneticPr fontId="2" type="noConversion"/>
  </si>
  <si>
    <t>비산동</t>
    <phoneticPr fontId="2" type="noConversion"/>
  </si>
  <si>
    <t>공단1동</t>
    <phoneticPr fontId="2" type="noConversion"/>
  </si>
  <si>
    <t>광평동</t>
    <phoneticPr fontId="2" type="noConversion"/>
  </si>
  <si>
    <t>상모사곡</t>
    <phoneticPr fontId="2" type="noConversion"/>
  </si>
  <si>
    <t>임오동</t>
    <phoneticPr fontId="2" type="noConversion"/>
  </si>
  <si>
    <t>인동동</t>
    <phoneticPr fontId="2" type="noConversion"/>
  </si>
  <si>
    <t>진미동</t>
    <phoneticPr fontId="2" type="noConversion"/>
  </si>
  <si>
    <t>양포동</t>
    <phoneticPr fontId="2" type="noConversion"/>
  </si>
  <si>
    <t>영주시</t>
    <phoneticPr fontId="2" type="noConversion"/>
  </si>
  <si>
    <t>휴천1동</t>
    <phoneticPr fontId="2" type="noConversion"/>
  </si>
  <si>
    <t>가흥1동</t>
    <phoneticPr fontId="2" type="noConversion"/>
  </si>
  <si>
    <t>영천시</t>
    <phoneticPr fontId="2" type="noConversion"/>
  </si>
  <si>
    <t>화북면</t>
    <phoneticPr fontId="2" type="noConversion"/>
  </si>
  <si>
    <t>화남면</t>
    <phoneticPr fontId="2" type="noConversion"/>
  </si>
  <si>
    <t>대창면</t>
    <phoneticPr fontId="2" type="noConversion"/>
  </si>
  <si>
    <t>동부동</t>
    <phoneticPr fontId="2" type="noConversion"/>
  </si>
  <si>
    <t>중앙동</t>
    <phoneticPr fontId="2" type="noConversion"/>
  </si>
  <si>
    <t>남부동</t>
    <phoneticPr fontId="2" type="noConversion"/>
  </si>
  <si>
    <t>상주시</t>
    <phoneticPr fontId="2" type="noConversion"/>
  </si>
  <si>
    <t>낙동면</t>
    <phoneticPr fontId="2" type="noConversion"/>
  </si>
  <si>
    <t>외남면</t>
    <phoneticPr fontId="2" type="noConversion"/>
  </si>
  <si>
    <t>내서면</t>
    <phoneticPr fontId="2" type="noConversion"/>
  </si>
  <si>
    <t>화동면</t>
    <phoneticPr fontId="2" type="noConversion"/>
  </si>
  <si>
    <t>외서면</t>
    <phoneticPr fontId="2" type="noConversion"/>
  </si>
  <si>
    <t>은척면</t>
    <phoneticPr fontId="2" type="noConversion"/>
  </si>
  <si>
    <t>공검면</t>
    <phoneticPr fontId="2" type="noConversion"/>
  </si>
  <si>
    <t>북문동</t>
    <phoneticPr fontId="2" type="noConversion"/>
  </si>
  <si>
    <t>동성동</t>
    <phoneticPr fontId="2" type="noConversion"/>
  </si>
  <si>
    <t>문경시</t>
    <phoneticPr fontId="2" type="noConversion"/>
  </si>
  <si>
    <t>문경읍</t>
    <phoneticPr fontId="2" type="noConversion"/>
  </si>
  <si>
    <t>경산시</t>
    <phoneticPr fontId="2" type="noConversion"/>
  </si>
  <si>
    <t>군위군</t>
    <phoneticPr fontId="2" type="noConversion"/>
  </si>
  <si>
    <t>부계면</t>
    <phoneticPr fontId="2" type="noConversion"/>
  </si>
  <si>
    <t>우보면</t>
    <phoneticPr fontId="2" type="noConversion"/>
  </si>
  <si>
    <t>의흥면</t>
    <phoneticPr fontId="2" type="noConversion"/>
  </si>
  <si>
    <t>산성면</t>
    <phoneticPr fontId="2" type="noConversion"/>
  </si>
  <si>
    <t>고로면</t>
    <phoneticPr fontId="2" type="noConversion"/>
  </si>
  <si>
    <t>의성군</t>
    <phoneticPr fontId="2" type="noConversion"/>
  </si>
  <si>
    <t>청송군</t>
    <phoneticPr fontId="2" type="noConversion"/>
  </si>
  <si>
    <t>영양군</t>
    <phoneticPr fontId="2" type="noConversion"/>
  </si>
  <si>
    <t>영양읍</t>
    <phoneticPr fontId="2" type="noConversion"/>
  </si>
  <si>
    <t>입암면</t>
    <phoneticPr fontId="2" type="noConversion"/>
  </si>
  <si>
    <t>청기면</t>
    <phoneticPr fontId="2" type="noConversion"/>
  </si>
  <si>
    <t>일월면</t>
    <phoneticPr fontId="2" type="noConversion"/>
  </si>
  <si>
    <t>수비면</t>
    <phoneticPr fontId="2" type="noConversion"/>
  </si>
  <si>
    <t>석보면</t>
    <phoneticPr fontId="2" type="noConversion"/>
  </si>
  <si>
    <t>영덕군</t>
    <phoneticPr fontId="2" type="noConversion"/>
  </si>
  <si>
    <t>영덕읍</t>
    <phoneticPr fontId="2" type="noConversion"/>
  </si>
  <si>
    <t>강구면</t>
    <phoneticPr fontId="2" type="noConversion"/>
  </si>
  <si>
    <t>남정면</t>
    <phoneticPr fontId="2" type="noConversion"/>
  </si>
  <si>
    <t>달산면</t>
    <phoneticPr fontId="2" type="noConversion"/>
  </si>
  <si>
    <t>지품면</t>
    <phoneticPr fontId="2" type="noConversion"/>
  </si>
  <si>
    <t>축산면</t>
    <phoneticPr fontId="2" type="noConversion"/>
  </si>
  <si>
    <t>영해면</t>
    <phoneticPr fontId="2" type="noConversion"/>
  </si>
  <si>
    <t>병곡면</t>
    <phoneticPr fontId="2" type="noConversion"/>
  </si>
  <si>
    <t>창수면</t>
    <phoneticPr fontId="2" type="noConversion"/>
  </si>
  <si>
    <t>청도군</t>
    <phoneticPr fontId="2" type="noConversion"/>
  </si>
  <si>
    <t>화양읍</t>
    <phoneticPr fontId="2" type="noConversion"/>
  </si>
  <si>
    <t>각남면</t>
    <phoneticPr fontId="2" type="noConversion"/>
  </si>
  <si>
    <t>풍각면</t>
    <phoneticPr fontId="2" type="noConversion"/>
  </si>
  <si>
    <t>이서면</t>
    <phoneticPr fontId="2" type="noConversion"/>
  </si>
  <si>
    <t>운문면</t>
    <phoneticPr fontId="2" type="noConversion"/>
  </si>
  <si>
    <t>금천면</t>
    <phoneticPr fontId="2" type="noConversion"/>
  </si>
  <si>
    <t>매전면</t>
    <phoneticPr fontId="2" type="noConversion"/>
  </si>
  <si>
    <t>고령군</t>
    <phoneticPr fontId="2" type="noConversion"/>
  </si>
  <si>
    <t>대가야읍</t>
    <phoneticPr fontId="2" type="noConversion"/>
  </si>
  <si>
    <t>운수면</t>
    <phoneticPr fontId="2" type="noConversion"/>
  </si>
  <si>
    <t>다산면</t>
    <phoneticPr fontId="2" type="noConversion"/>
  </si>
  <si>
    <t>개진면</t>
    <phoneticPr fontId="2" type="noConversion"/>
  </si>
  <si>
    <t>성주군</t>
    <phoneticPr fontId="2" type="noConversion"/>
  </si>
  <si>
    <t>성주읍</t>
    <phoneticPr fontId="2" type="noConversion"/>
  </si>
  <si>
    <t>선남면</t>
    <phoneticPr fontId="2" type="noConversion"/>
  </si>
  <si>
    <t>용암면</t>
    <phoneticPr fontId="2" type="noConversion"/>
  </si>
  <si>
    <t>수륜면</t>
    <phoneticPr fontId="2" type="noConversion"/>
  </si>
  <si>
    <t>가천면</t>
    <phoneticPr fontId="2" type="noConversion"/>
  </si>
  <si>
    <t>금수면</t>
    <phoneticPr fontId="2" type="noConversion"/>
  </si>
  <si>
    <t>대가면</t>
    <phoneticPr fontId="2" type="noConversion"/>
  </si>
  <si>
    <t>벽진면</t>
    <phoneticPr fontId="2" type="noConversion"/>
  </si>
  <si>
    <t>초전면</t>
    <phoneticPr fontId="2" type="noConversion"/>
  </si>
  <si>
    <t>월항면</t>
    <phoneticPr fontId="2" type="noConversion"/>
  </si>
  <si>
    <t>칠곡군</t>
    <phoneticPr fontId="2" type="noConversion"/>
  </si>
  <si>
    <t>예천군</t>
    <phoneticPr fontId="2" type="noConversion"/>
  </si>
  <si>
    <t>예천읍</t>
    <phoneticPr fontId="2" type="noConversion"/>
  </si>
  <si>
    <t>용문면</t>
    <phoneticPr fontId="2" type="noConversion"/>
  </si>
  <si>
    <t>효자면</t>
    <phoneticPr fontId="2" type="noConversion"/>
  </si>
  <si>
    <t>은풍면</t>
    <phoneticPr fontId="2" type="noConversion"/>
  </si>
  <si>
    <t>보문면</t>
    <phoneticPr fontId="2" type="noConversion"/>
  </si>
  <si>
    <t>호명면</t>
    <phoneticPr fontId="2" type="noConversion"/>
  </si>
  <si>
    <t>유천면</t>
    <phoneticPr fontId="2" type="noConversion"/>
  </si>
  <si>
    <t>용궁면</t>
    <phoneticPr fontId="2" type="noConversion"/>
  </si>
  <si>
    <t>개포면</t>
    <phoneticPr fontId="2" type="noConversion"/>
  </si>
  <si>
    <t>지보면</t>
    <phoneticPr fontId="2" type="noConversion"/>
  </si>
  <si>
    <t>풍양면</t>
    <phoneticPr fontId="2" type="noConversion"/>
  </si>
  <si>
    <t>봉화군</t>
    <phoneticPr fontId="2" type="noConversion"/>
  </si>
  <si>
    <t>봉화읍</t>
    <phoneticPr fontId="2" type="noConversion"/>
  </si>
  <si>
    <t>물야면</t>
    <phoneticPr fontId="2" type="noConversion"/>
  </si>
  <si>
    <t>울진군</t>
    <phoneticPr fontId="2" type="noConversion"/>
  </si>
  <si>
    <t>울진읍</t>
    <phoneticPr fontId="2" type="noConversion"/>
  </si>
  <si>
    <t>평해읍</t>
    <phoneticPr fontId="2" type="noConversion"/>
  </si>
  <si>
    <t>북면</t>
    <phoneticPr fontId="2" type="noConversion"/>
  </si>
  <si>
    <t>금강송면</t>
    <phoneticPr fontId="2" type="noConversion"/>
  </si>
  <si>
    <t>근남면</t>
    <phoneticPr fontId="2" type="noConversion"/>
  </si>
  <si>
    <t>매화면</t>
    <phoneticPr fontId="2" type="noConversion"/>
  </si>
  <si>
    <t>기성면</t>
    <phoneticPr fontId="2" type="noConversion"/>
  </si>
  <si>
    <t>온정면</t>
    <phoneticPr fontId="2" type="noConversion"/>
  </si>
  <si>
    <t>죽변면</t>
    <phoneticPr fontId="2" type="noConversion"/>
  </si>
  <si>
    <t>후포면</t>
    <phoneticPr fontId="2" type="noConversion"/>
  </si>
  <si>
    <t>울릉군</t>
    <phoneticPr fontId="2" type="noConversion"/>
  </si>
  <si>
    <t>울릉읍</t>
    <phoneticPr fontId="2" type="noConversion"/>
  </si>
  <si>
    <t>북   면</t>
    <phoneticPr fontId="2" type="noConversion"/>
  </si>
  <si>
    <t>포항시 남구</t>
    <phoneticPr fontId="2" type="noConversion"/>
  </si>
  <si>
    <t>자연
마을수</t>
    <phoneticPr fontId="2" type="noConversion"/>
  </si>
  <si>
    <t>자연
마을수</t>
    <phoneticPr fontId="2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</si>
  <si>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</si>
  <si>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</si>
  <si>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상장1리~3리, 신장1리~2리, 하장1리~2리, 상림리, 금산리, 오로1리~2리, 묵어1리~2리, 여남리, 명곡리</t>
  </si>
  <si>
    <t>포항시 북구</t>
  </si>
  <si>
    <t>4읍 8면 11동</t>
  </si>
  <si>
    <t>307 행정리 / 11 행정동</t>
  </si>
  <si>
    <t>142 법정리 / 44 법정동</t>
  </si>
  <si>
    <t>1읍 14면 7동</t>
  </si>
  <si>
    <t>274 행정리 / 7 행정동</t>
  </si>
  <si>
    <t>150 법정리 / 20 법정동</t>
  </si>
  <si>
    <t>인1리~4리, 의1리~2리, 예1리~2리, 지1리~2리, 대신1리~3리, 봉산1리~3리, 제석1리~3리, 국사1리~6리, 송천1리~4리, 대성1리~2리</t>
  </si>
  <si>
    <t>인리, 의리, 예리, 지리, 대신리, 봉산리, 제석리, 국사리, 송천리, 대성리</t>
  </si>
  <si>
    <t>입석리, 신촌리, 월곡1리~4리, 용암1리~2리, 봉곡1리~2리, 연명리, 노곡리</t>
  </si>
  <si>
    <t>입석리, 신촌리, 월곡리, 용암리, 봉곡리, 연명리, 노곡리</t>
  </si>
  <si>
    <t>옥산1리~2리, 운곡리, 송곡1리~2리, 월명1리~2리, 부상1리~2리, 오봉1리~2리, 봉천1리~2리, 초곡리, 운남1리~2리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</si>
  <si>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</si>
  <si>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</si>
  <si>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</si>
  <si>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송북1리~2리, 금곡1리~2리, 삼성1리~2리, 광덕1리~2리, 덕남1리~2리, 태촌1리~3리, 성촌리, 대양1리~2리</t>
  </si>
  <si>
    <t>보광리, 금라리, 구야리, 은림리, 도명리, 문무리, 남곡리, 송북리, 금곡리, 삼성리, 광덕리, 덕남리, 태촌리, 성촌리, 대양리</t>
  </si>
  <si>
    <t>중왕리1리~3리, 옥율리, 남산1리~2리, 다남1리~2리, 군자리, 덕마리, 구례1리~3리, 옥계1리~2리, 능치1리~3리, 도암1리~2리, 은기리, 동좌리</t>
  </si>
  <si>
    <t>중왕리, 옥율리, 남산리, 다남리, 군자리, 덕마리, 구례리, 옥계리, 능치리, 도암리, 은기리, 동좌리</t>
  </si>
  <si>
    <t>예지1리~2리, 신리, 인의1리~2리, 덕천1리~2리, 태화1리~3리, 상금1리~2리, 신암1리~2리, 광천1리~2리</t>
  </si>
  <si>
    <t>예지리, 신리, 인의리, 덕천리, 태화리, 상금리, 신암리, 광천리</t>
  </si>
  <si>
    <t>향천1리~4리, 운수1리~3리, 주례1리~2리, 대성1리~2리, 덕전1리~4리, 대룡1리~2리, 복전1리~2리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</si>
  <si>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</si>
  <si>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</si>
  <si>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</si>
  <si>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신안1리~5리, 장암1리~3리, 강곡1리~2리, 신곡1리~3리, 삼산리, 신왕1리~2리, 대방1리~3리</t>
  </si>
  <si>
    <t>신안리, 장암리, 강곡리, 신곡리, 삼산리, 신왕리, 대방리</t>
  </si>
  <si>
    <t>하강1리~2리, 양각1리~2리, 흥평1리~2리, 송죽1리~2리, 광명1리~2리, 금평1리~2리, 구미리, 임평리, 임천리, 월계리, 마산리, 작내리, 용호리, 상거1리~2리, 상좌원리, 상원리, 미평1리~2리</t>
  </si>
  <si>
    <t>하강리, 양각리, 흥평리, 송죽리, 광명리, 금평리, 구미리, 임평리, 임천리, 월계리, 마산리, 작내리, 용호리, 상거리, 상좌원리, 상원리, 미평리</t>
  </si>
  <si>
    <t>교1리~2리, 대율리, 거물리, 도곡1리~3리, 관덕리, 신평1리~2리, 울곡리, 여배1리~2리, 상부1리~2리, 이전리</t>
  </si>
  <si>
    <t>교리, 대율리, 거물리, 도곡리, 관덕리, 신평리, 울곡리, 여배리, 상부리, 이전리</t>
  </si>
  <si>
    <t>신옥리, 유촌리, 지좌리, 사등1리~2리, 월곡리, 어전1리~2리, 하대리, 해인리, 대야1리~2리, 파천1리~2리, 안간리, 두산리, 희곡1리~2리</t>
  </si>
  <si>
    <t>신옥리, 유촌리, 지좌리, 사등리, 월곡리, 어전리, 하대리, 해인리, 대야리, 파천리, 안간리, 두산리, 희곡리</t>
  </si>
  <si>
    <t>연화1리~2리, 덕산1리~2리, 외감리, 내감리, 가례리, 조룡1리~2리, 추량1리~2리, 관기1리~3리, 화전1리~2리, 문의리, 대1리~2리, 중산1리~2리</t>
  </si>
  <si>
    <t>연화리, 덕산리, 외감리, 내감리, 가례리, 조룡리, 추량리, 관기리, 화전리, 문의리, 대리, 중산리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</si>
  <si>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</si>
  <si>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</si>
  <si>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</si>
  <si>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</si>
  <si>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</si>
  <si>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</si>
  <si>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</si>
  <si>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</si>
  <si>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</si>
  <si>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</si>
  <si>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>273 행정리 / 10 행정동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</si>
  <si>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</si>
  <si>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</si>
  <si>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</si>
  <si>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</si>
  <si>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</si>
  <si>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2읍 6면 19동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</si>
  <si>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</si>
  <si>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</si>
  <si>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</si>
  <si>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</si>
  <si>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</si>
  <si>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</si>
  <si>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</si>
  <si>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</si>
  <si>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</si>
  <si>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</si>
  <si>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</si>
  <si>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</si>
  <si>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</si>
  <si>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산동면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</si>
  <si>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</si>
  <si>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</si>
  <si>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</si>
  <si>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송정동</t>
  </si>
  <si>
    <t>원평1동</t>
  </si>
  <si>
    <t>원평동</t>
  </si>
  <si>
    <t>원평2동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</si>
  <si>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</si>
  <si>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</si>
  <si>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</si>
  <si>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</si>
  <si>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</si>
  <si>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</si>
  <si>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</si>
  <si>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</si>
  <si>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</si>
  <si>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공단1동</t>
  </si>
  <si>
    <t>공단동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</si>
  <si>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</si>
  <si>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</si>
  <si>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</si>
  <si>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</si>
  <si>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</si>
  <si>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</si>
  <si>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</si>
  <si>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</si>
  <si>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</si>
  <si>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</si>
  <si>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 xml:space="preserve"> 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</si>
  <si>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</si>
  <si>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</si>
  <si>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</si>
  <si>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</si>
  <si>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</si>
  <si>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</si>
  <si>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</si>
  <si>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</si>
  <si>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</si>
  <si>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</si>
  <si>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</si>
  <si>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</si>
  <si>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</si>
  <si>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</si>
  <si>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</si>
  <si>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</si>
  <si>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</si>
  <si>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</si>
  <si>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</si>
  <si>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</si>
  <si>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</si>
  <si>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</si>
  <si>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</si>
  <si>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</si>
  <si>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</si>
  <si>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</si>
  <si>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</si>
  <si>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</si>
  <si>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</si>
  <si>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</si>
  <si>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</si>
  <si>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</si>
  <si>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</si>
  <si>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</si>
  <si>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</si>
  <si>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</si>
  <si>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</si>
  <si>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</si>
  <si>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</si>
  <si>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</si>
  <si>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</si>
  <si>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</si>
  <si>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</si>
  <si>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</si>
  <si>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</si>
  <si>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</si>
  <si>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</si>
  <si>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</si>
  <si>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216 행정리 / 5 행정동</t>
  </si>
  <si>
    <t>119 법정리 / 11 법정동</t>
  </si>
  <si>
    <t>문경읍</t>
  </si>
  <si>
    <t>상1리~2리, 하1리~2리, 교촌리, 요성리, 지곡1리~2리, 마원1리~3리, 진안리, 각서1리~2리, 하초리, 상초리, 고요1리~2리, 팔영1리~2리, 당포1리~3리, 용연리, 평천1리~2리, 갈평1리~2리, 중평리, 관음1리~2리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</si>
  <si>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</si>
  <si>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</si>
  <si>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왕능1리~3리, 갈전1리~3리, 저음리, 작천1리~2리, 성저1리~2리, 수예리, 민지1리~2리, 전곡1리~3리, 성유1리~2리, 죽문1리~2리, 완장1리~2리, 원북1리~2리, 상괴1리~2리, 하괴1리~3리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</si>
  <si>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</si>
  <si>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</si>
  <si>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</si>
  <si>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</si>
  <si>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</si>
  <si>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</si>
  <si>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</si>
  <si>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</si>
  <si>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</si>
  <si>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</si>
  <si>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</si>
  <si>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</si>
  <si>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</si>
  <si>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</si>
  <si>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</si>
  <si>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</si>
  <si>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</si>
  <si>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모곡리, 정1리~2리, 상내1리~2리, 하내1리~2리, 신현1리~3리, 오천1리~2리, 외어1리~4리, 남호1리~2리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</si>
  <si>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</si>
  <si>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</si>
  <si>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</si>
  <si>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</si>
  <si>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</si>
  <si>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</si>
  <si>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</si>
  <si>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</si>
  <si>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</si>
  <si>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</si>
  <si>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</si>
  <si>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</si>
  <si>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</si>
  <si>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</si>
  <si>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 xml:space="preserve">소월1리~3리, 덕촌리, 시천1리~2리, 용천1리~2리, 계전1리~2리, 계당1리~2리, 상암1리~2리, 동강1리~2리, 박사리, 대동1리~2리, 대한리, 신한리, 강학1리~2리, 음양1리~2리, 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</si>
  <si>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</si>
  <si>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</si>
  <si>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</si>
  <si>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</si>
  <si>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</si>
  <si>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덕천1리~2리, 송림리, 부제리, 곡신리, 곡란리, 용산리, 대종1리~2리, 가척리, 용천1리~2리, 용전리, 부일리, 매남1리~4리, 내촌리, 외촌리, 도덕1리~2리, 고죽1리~2리, 미산1리~2리, 고은1리~2리, 일광1리~2리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</si>
  <si>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</si>
  <si>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</si>
  <si>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</si>
  <si>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</si>
  <si>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얍량면</t>
  </si>
  <si>
    <t>부적1리~6리, 신대1리~6리, 압량리, 용암리, 금구리, 현흥1리~2리, 인안1리~3리, 의송리, 신촌리, 내리, 가일리, 당음리, 신월리, 백안리, 강서리, 당리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</si>
  <si>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</si>
  <si>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</si>
  <si>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</si>
  <si>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</si>
  <si>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삼북동,  중방동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</si>
  <si>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</si>
  <si>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</si>
  <si>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</si>
  <si>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</si>
  <si>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</si>
  <si>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</si>
  <si>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</si>
  <si>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</si>
  <si>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</si>
  <si>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180 행정리</t>
  </si>
  <si>
    <t>92 법정리</t>
  </si>
  <si>
    <t>군위읍</t>
  </si>
  <si>
    <t>동부1리~2리, 서부1리~3리, 금구1리~2리, 무성1리~3리, 수서1리~2리, 사직1리~2리, 내량1리~2리, 외량1리~3리, 대흥1리~2리, 삽령리, 대북1리~2리, 오곡리, 정1리~3리, 하곡리, 용대리, 상곡리, 광현1리~3리</t>
  </si>
  <si>
    <t>동부리, 서부리, 금구리, 무성리, 수서리, 사직리, 내량리, 외량리, 대흥리, 삽령리, 대북리, 오곡리, 정리, 하곡리, 용대리, 상곡리, 광현리(광현리)</t>
  </si>
  <si>
    <t>소보면</t>
  </si>
  <si>
    <t>사리1리~2리, 보현1리~2리, 복성리, 위성1리~4리, 달산1리~2리, 송원1리~2리, 신계리, 도산1리~2리, 서경리, 평호리, 산법리, 내의1리~3리, 봉황1리~3리, 봉소리</t>
  </si>
  <si>
    <t>사리리, 보현리, 복성리, 위성리, 달산리, 송원리, 신계리, 도산리, 서경리, 평호리, 산법리, 내의리, 봉황리, 봉소리</t>
  </si>
  <si>
    <t>효령면</t>
  </si>
  <si>
    <t>노행1리~2리, 오천리, 성1리~2리, 병수1리~2리, 불로리, 내리리, 중구1리~2리, 장기1리~3리, 장군1리~4리, 고곡1리~3리, 매곡1리~2리, 거매리, 금매1리~2리, 화계1리~3리, 마시1리~2리</t>
  </si>
  <si>
    <t>노행리, 오천리, 성리, 병수리, 불로리, 내리리, 중구리, 장기리, 장군리, 고곡리, 매곡리, 거매리, 금매리, 화계리, 마시리</t>
  </si>
  <si>
    <t>부계면</t>
  </si>
  <si>
    <t>창평1리~2리, 가호1리~2리, 춘산리, 대율1리~2리, 동산1리~2리, 남산1리~2리, 명산리, 신화1리~2리</t>
  </si>
  <si>
    <t>창평리, 가호리, 춘산리, 대율리, 동산리, 남산리, 명산리, 신화리</t>
  </si>
  <si>
    <t>우보면</t>
  </si>
  <si>
    <t>나호1리~3리, 이화1리~3리, 두북리, 선곡1리~3리, 미성1리~2리, 모산리, 문덕1리~2리, 달산1리~2리, 봉산1리~2리</t>
  </si>
  <si>
    <t>나호리, 이화리, 두북리, 선곡리, 미성리, 모산리, 문덕리, 달산리, 봉산리</t>
  </si>
  <si>
    <t>의흥면</t>
  </si>
  <si>
    <t>읍내1리~2리, 수북1리~3리, 수서1리~2리, 이지1리~2리, 파전리, 신덕1리~2리, 지호1리~3리, 연계1리~2리, 매성1리~2리, 금양1리~2리, 원산1리~3리</t>
  </si>
  <si>
    <t>읍내리, 수북리, 수서리, 이지리, 파전리, 신덕리, 지호리, 연계리, 매성리, 금양리, 원산리</t>
  </si>
  <si>
    <t>산성면</t>
  </si>
  <si>
    <t>백학1리~2리, 삼산1리~2리, 봉림1리~2리, 무암1리~2리, 운산리, 화본1리~3리, 화전1리~2리</t>
  </si>
  <si>
    <t>백학리, 삼산리, 봉림리, 무암리, 운산리, 화본리, 화전리</t>
  </si>
  <si>
    <t>고로면</t>
  </si>
  <si>
    <t>화수1리~2리, 화북1리~4리, 괴산리, 학성1리~2리, 장곡리, 인곡리, 양지리, 낙전리, 가암1리~2리, 석산리, 학암1리~2리</t>
  </si>
  <si>
    <t>화수리, 화북리, 괴산리, 학성리, 장곡리, 인곡리, 양지리, 낙전리, 가암리, 석산리, 학암리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</si>
  <si>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</si>
  <si>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</si>
  <si>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</si>
  <si>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</si>
  <si>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</si>
  <si>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</si>
  <si>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</si>
  <si>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</si>
  <si>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</si>
  <si>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</si>
  <si>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</si>
  <si>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</si>
  <si>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</si>
  <si>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</si>
  <si>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</si>
  <si>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</si>
  <si>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</si>
  <si>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</si>
  <si>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</si>
  <si>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</si>
  <si>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</si>
  <si>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</si>
  <si>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</si>
  <si>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</si>
  <si>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</si>
  <si>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</si>
  <si>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</si>
  <si>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</si>
  <si>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</si>
  <si>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</si>
  <si>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</si>
  <si>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</si>
  <si>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</si>
  <si>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</si>
  <si>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</si>
  <si>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</si>
  <si>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</si>
  <si>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</si>
  <si>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</si>
  <si>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</si>
  <si>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</si>
  <si>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</si>
  <si>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</si>
  <si>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</si>
  <si>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</si>
  <si>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</si>
  <si>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</si>
  <si>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</si>
  <si>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</si>
  <si>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</si>
  <si>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</si>
  <si>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</si>
  <si>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</si>
  <si>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</si>
  <si>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</si>
  <si>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</si>
  <si>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</si>
  <si>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</si>
  <si>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</si>
  <si>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</si>
  <si>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</si>
  <si>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</si>
  <si>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</si>
  <si>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</si>
  <si>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</si>
  <si>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</si>
  <si>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</si>
  <si>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</si>
  <si>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</si>
  <si>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</si>
  <si>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</si>
  <si>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</si>
  <si>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</si>
  <si>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</si>
  <si>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</si>
  <si>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</si>
  <si>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</si>
  <si>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</si>
  <si>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</si>
  <si>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</si>
  <si>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</si>
  <si>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</si>
  <si>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</si>
  <si>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</si>
  <si>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</si>
  <si>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</si>
  <si>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</si>
  <si>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</si>
  <si>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</si>
  <si>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</si>
  <si>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</si>
  <si>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</si>
  <si>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</si>
  <si>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</si>
  <si>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</si>
  <si>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</si>
  <si>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</si>
  <si>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</si>
  <si>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</si>
  <si>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</si>
  <si>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</si>
  <si>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</si>
  <si>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</si>
  <si>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</si>
  <si>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</si>
  <si>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</si>
  <si>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</si>
  <si>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</si>
  <si>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</si>
  <si>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</si>
  <si>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</si>
  <si>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</si>
  <si>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</si>
  <si>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</si>
  <si>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</si>
  <si>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</si>
  <si>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</si>
  <si>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</si>
  <si>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</si>
  <si>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</si>
  <si>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</si>
  <si>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</si>
  <si>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</si>
  <si>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1읍 11면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</si>
  <si>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</si>
  <si>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</si>
  <si>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</si>
  <si>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</si>
  <si>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</si>
  <si>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</si>
  <si>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</si>
  <si>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</si>
  <si>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</si>
  <si>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</si>
  <si>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</si>
  <si>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</si>
  <si>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</si>
  <si>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</si>
  <si>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</si>
  <si>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</si>
  <si>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</si>
  <si>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</si>
  <si>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</si>
  <si>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</si>
  <si>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</si>
  <si>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</si>
  <si>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</si>
  <si>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</si>
  <si>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</si>
  <si>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</si>
  <si>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</si>
  <si>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</si>
  <si>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</si>
  <si>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</si>
  <si>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</si>
  <si>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</si>
  <si>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</si>
  <si>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</si>
  <si>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</si>
  <si>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</si>
  <si>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</si>
  <si>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</si>
  <si>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</si>
  <si>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</si>
  <si>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</si>
  <si>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</si>
  <si>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</si>
  <si>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</si>
  <si>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</si>
  <si>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</si>
  <si>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</si>
  <si>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</si>
  <si>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</si>
  <si>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</si>
  <si>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</si>
  <si>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</si>
  <si>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</si>
  <si>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</si>
  <si>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</si>
  <si>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</si>
  <si>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</si>
  <si>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</si>
  <si>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</si>
  <si>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</si>
  <si>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포항시</t>
    <phoneticPr fontId="2" type="noConversion"/>
  </si>
  <si>
    <t>금락1리~8리, 동서1리~7리, 도리리, 서사리, 양지리, 사기리, 대곡1리~2리, 교리, 한사리, 대학리, 부호1리~2리, 남하1리~2리, 은호1리~2리, 청천리, 환상1리~3리, 대조1리~2리</t>
    <phoneticPr fontId="2" type="noConversion"/>
  </si>
  <si>
    <t>신상1리~7리, 선화1리~7리,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2" type="noConversion"/>
  </si>
  <si>
    <t>계</t>
    <phoneticPr fontId="2" type="noConversion"/>
  </si>
  <si>
    <t>3읍 4면 7동</t>
    <phoneticPr fontId="2" type="noConversion"/>
  </si>
  <si>
    <t>190 행정리 / 7 행정동</t>
    <phoneticPr fontId="2" type="noConversion"/>
  </si>
  <si>
    <t>84 법정리 / 17 법정동</t>
    <phoneticPr fontId="2" type="noConversion"/>
  </si>
  <si>
    <t>1읍 6면 8동</t>
    <phoneticPr fontId="2" type="noConversion"/>
  </si>
  <si>
    <t>192 행정리 / 8 행정동</t>
    <phoneticPr fontId="2" type="noConversion"/>
  </si>
  <si>
    <t>112 법정리 / 26 법정동</t>
    <phoneticPr fontId="2" type="noConversion"/>
  </si>
  <si>
    <t>냉수1리~2리, 흥곡1리~2리, 우각1리~2리, 죽성1리~2리, 상읍1리~2리, 토성1리~2리, 사정1리~2리, 안덕1리~2리, 만석1리~2리, 반곡리, 기일리, 마북리, 호리</t>
    <phoneticPr fontId="2" type="noConversion"/>
  </si>
  <si>
    <t>신흥동, 남빈동, 상원동, 여천동, 중앙동, 덕산동, 덕수동, 학산동, 대신동, 동빈로1가, 동빈로2가, 항구동, 대흥동</t>
    <phoneticPr fontId="2" type="noConversion"/>
  </si>
  <si>
    <t>관심리, 이례리, 오로리, 대망리, 파산리, 신촌리, 황산리, 횡산리, 외예리, 내예리, 원호리, 문성리, 다식리, 괴평리, 송림리, 봉한리, 항곡리, 예강리</t>
    <phoneticPr fontId="2" type="noConversion"/>
  </si>
  <si>
    <t>사곡동, 상모동, 임은동</t>
    <phoneticPr fontId="2" type="noConversion"/>
  </si>
  <si>
    <t>모곡리, 정리, 상내리, 하내리, 신현리, 오천리, 외어리, 남호리</t>
    <phoneticPr fontId="2" type="noConversion"/>
  </si>
  <si>
    <t>공평동, 유곡동, 불정동, 신기동</t>
    <phoneticPr fontId="2" type="noConversion"/>
  </si>
  <si>
    <t>2읍 6면 7동</t>
  </si>
  <si>
    <t>진안리, 이촌리, 후평리, 합강리, 기곡리, 추현리, 부곡리, 세장리, 광덕리, 각산리, 월전리, 시량리, 고현리, 신촌리, 괴정리</t>
  </si>
  <si>
    <t>경산1리~8리, 대흥1리~3리, 대황1리~3리, 성산1리~6리, 삼산1리~2리, 학산1리~2리, 금산1리~3리, 예산1리~4리, 백전1리~2리, 용산1리~2리</t>
    <phoneticPr fontId="2" type="noConversion"/>
  </si>
  <si>
    <t>경산리, 대흥리, 대황리, 성산리, 삼산리, 학산리, 금산리, 예산리, 백전리, 용산리</t>
    <phoneticPr fontId="2" type="noConversion"/>
  </si>
  <si>
    <t>용신리, 도흥리, 선원리, 소학리, 도성리, 동암리, 유서리, 취곡리, 신부리, 성원리, 문방리,
오도리, 관화리, 명포리, 장학리</t>
    <phoneticPr fontId="2" type="noConversion"/>
  </si>
  <si>
    <t>덕평리, 본리1리~3리, 상언1리~2리, 용정1리~2리, 선송리, 용계리, 사곡리, 동락1리~2리, 기산1리~2리, 운산리, 문명1리~2리, 중거리, 마월1리~2리, 계상리, 대봉1리~2리, 상신리, 죽전리</t>
    <phoneticPr fontId="2" type="noConversion"/>
  </si>
  <si>
    <t>덕평리, 본리리, 산언리, 용정리, 선송리, 용계리, 사곡리, 동락리, 기산리, 운산리, 문명리,
중거리, 마월리, 계상리, 대봉리, 상신리, 죽전리</t>
    <phoneticPr fontId="2" type="noConversion"/>
  </si>
  <si>
    <t>백운리, 신파리, 적송리, 봉양리, 신정리, 수성리, 송계리, 수륜리, 성리, 오천리, 계정리,
남은리, 보월리, 작은리</t>
    <phoneticPr fontId="2" type="noConversion"/>
  </si>
  <si>
    <t>창천리, 화죽리, 동원리, 마수리, 법전리, 신계리, 용사리, 금봉리, 중산리</t>
    <phoneticPr fontId="2" type="noConversion"/>
  </si>
  <si>
    <t>광산리, 명천리, 어은리, 후평리, 봉두리, 무학리, 영천리</t>
    <phoneticPr fontId="2" type="noConversion"/>
  </si>
  <si>
    <t>칠봉1리~2리, 옥성1리~2리, 용흥1리~3리, 흥산1리~2리, 옥련1리~2리, 금산1리~2리, 옥화1리~2리, 대천1리~2리, 도남1리~2리</t>
    <phoneticPr fontId="2" type="noConversion"/>
  </si>
  <si>
    <t>칠봉리, 옥성리, 용흥리, 흥산리, 옥련리, 금산리, 옥화리, 대천리, 도남리</t>
    <phoneticPr fontId="2" type="noConversion"/>
  </si>
  <si>
    <t>수촌1리~4리, 봉계1리~3리, 매수1리~2리, 외기1리~3리, 봉학1리~4리, 용암1리~2리, 자산1리~2리, 운정1리~2리, 가암1리~2리</t>
    <phoneticPr fontId="2" type="noConversion"/>
  </si>
  <si>
    <t>수촌리, 봉계리, 매수리, 외기리, 봉학리, 용암리, 자산리, 운정리, 가암리</t>
    <phoneticPr fontId="2" type="noConversion"/>
  </si>
  <si>
    <t>대장리, 칠선리, 용성리, 문덕리, 자양리, 고산리, 월곡리, 소성리, 용봉리, 봉정리, 동포리,
어산리</t>
    <phoneticPr fontId="2" type="noConversion"/>
  </si>
  <si>
    <t>대산1리~3리, 유월1리~2리, 안포1리~5리, 용각1리~3리, 보암1리~2리, 장산1리~2리, 수죽1리~2리, 지방리, 인촌1리~2리</t>
    <phoneticPr fontId="2" type="noConversion"/>
  </si>
  <si>
    <t>대산리, 유월리, 안포리, 용각리, 보암리, 장산리, 수죽리, 지방리, 인촌리</t>
    <phoneticPr fontId="2" type="noConversion"/>
  </si>
  <si>
    <t>성곡리, 중리, 남율리, 포남리, 중지리, 반계리, 망정리, 도개리</t>
    <phoneticPr fontId="2" type="noConversion"/>
  </si>
  <si>
    <t>복성리, 동안리, 남계리, 교리, 덕산리, 무림리, 관호리</t>
    <phoneticPr fontId="2" type="noConversion"/>
  </si>
  <si>
    <t>다부1리~2리, 금화리, 가산1리~2리, 응추리, 용수리, 천평리, 송학1리~2리, 심곡리, 학하1리~3리, 학상리, 학산1리~2리, 석우1리~2리</t>
    <phoneticPr fontId="2" type="noConversion"/>
  </si>
  <si>
    <t>복성1리~8리, 동안리, 남계1리~3리, 교1리~2리, 덕산1리~2리, 무림1리~2리, 관호1리~5리</t>
    <phoneticPr fontId="2" type="noConversion"/>
  </si>
  <si>
    <t>포1리~2리, 덕율1리~3리, 관현1리~2리, 천향1리~2리, 진평1리~3리, 벌방리, 수한리, 현내리, 증거리, 돈산리, 유1리~2리, 미석1리~3리, 대맥1리~3리, 장산1리~2리, 마촌리</t>
    <phoneticPr fontId="2" type="noConversion"/>
  </si>
  <si>
    <t>미호1리~2리, 신월1리~2리, 승본리, 간방1리~3리, 옥천리, 독양1리~2리, 기곡1리~2리, 우래1리~2리, 산성리, 오신리, 수계1리~2리, 작곡리, 오암1리~2리</t>
    <phoneticPr fontId="2" type="noConversion"/>
  </si>
  <si>
    <t>미호리, 신월리, 승본리, 간방리, 옥천리, 독양리, 기곡리, 우래리, 산성리, 오신리, 수계리, 작곡리, 오암리</t>
    <phoneticPr fontId="2" type="noConversion"/>
  </si>
  <si>
    <t>본포리, 원곡리, 송곡리, 금능리, 한어리, 본리, 형호리, 오천리, 백송리, 산합리, 직산리, 황지리, 월포리, 종산리, 내신리, 담암리</t>
    <phoneticPr fontId="2" type="noConversion"/>
  </si>
  <si>
    <t>읍부1리~2리, 금남1리~2리, 가야1리~2리, 무이1리~2리, 향석1리~2리, 대은1리~2리, 무지리, 산택1리~2리, 월오1리~2리, 송암1리~2리, 덕계리</t>
    <phoneticPr fontId="2" type="noConversion"/>
  </si>
  <si>
    <t>우망1리~2리, 청곡1리~2리, 흔효1리~2리, 흥천1리~2리, 청운1리~3리, 하풍리, 삼강리, 오지리, 풍신1리~2리, 괴당1리~2리, 고산1리~2리, 공덕1리~3리, 낙상1리~3리, 와룡1리~2리, 효갈1리~2리</t>
    <phoneticPr fontId="2" type="noConversion"/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</si>
  <si>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</si>
  <si>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</si>
  <si>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안강1리~5리, 양월1리~6리, 육통1리~3리, 노당1리~2리, 산대1리~10리, 옥산1리~4리, 하곡리, 강교1리~2리, 두류1리~2리, 근계1리~3리, 갑산1리~2리, 대동리, 검단1리~2리, 사방리, 청령리</t>
  </si>
  <si>
    <t>안강리, 양월리, 육통리, 노당리, 산대리, 옥산리, 하곡리, 강교리, 두류리, 근계리, 갑산리, 대동리, 검단리, 사방리, 청령리</t>
  </si>
  <si>
    <t>건천1리~5리, 천포1리~2리, 송선1리~2리, 신평1리~2리, 용명1리~3리, 대곡1리~2리, 화천1리~3리, 모량1리~2리, 방내리, 금척리, 조전1리~2리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</si>
  <si>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</si>
  <si>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</si>
  <si>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</si>
  <si>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</si>
  <si>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</si>
  <si>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</si>
  <si>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</si>
  <si>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</si>
  <si>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의곡1리~2리, 내일1리~2리, 대현1리~3리, 일부1리~2리, 신원1리~2리, 외칠1리~2리, 내칠1리~2리, 우라1리~2리, 감산1리~2리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</si>
  <si>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</si>
  <si>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</si>
  <si>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</si>
  <si>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</si>
  <si>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</si>
  <si>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</si>
  <si>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</si>
  <si>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175 법정리 / 42 법정동</t>
    <phoneticPr fontId="2" type="noConversion"/>
  </si>
  <si>
    <t>천지1리~3리, 만음1리~2리, 백자리, 금곡리, 송사1리~2리, 대사1리~2리, 고란리,            묵계1리~2리, 구수1리~2리, 배방리, 용계리, 대곡1리~2리, 현하1리~3리</t>
  </si>
  <si>
    <t>구서1리~2리, 소상1리~2리, 신촌1리~2리, 송지리, 신상1리~3리, 흔평1리~2리, 소은1리~2리, 지사1리~2리</t>
    <phoneticPr fontId="2" type="noConversion"/>
  </si>
  <si>
    <t>능암1리~2리, 신촌1리~2리, 북장리, 고곡1리~2리, 서만1리~2리, 서원1리~2리, 낙서리, 평지1리~2리, 노류1리~2리</t>
    <phoneticPr fontId="2" type="noConversion"/>
  </si>
  <si>
    <t>이소1리~4리, 선교1리~2리, 판곡1리~2리, 어산리, 신촌1리~2리, 반곡1리~2리, 보미리, 양지리, 평산리</t>
    <phoneticPr fontId="2" type="noConversion"/>
  </si>
  <si>
    <t>성하동, 성동동, 서곡동, 인편동, 거동동</t>
    <phoneticPr fontId="2" type="noConversion"/>
  </si>
  <si>
    <t>원평2동</t>
    <phoneticPr fontId="2" type="noConversion"/>
  </si>
  <si>
    <t>형곡1동</t>
    <phoneticPr fontId="2" type="noConversion"/>
  </si>
  <si>
    <t>봉곡동, 부곡동, 선기동, 수점동, 원평동. 남통동, 송정동</t>
    <phoneticPr fontId="2" type="noConversion"/>
  </si>
  <si>
    <t>신평동, 원평동</t>
    <phoneticPr fontId="2" type="noConversion"/>
  </si>
  <si>
    <t>광평동, 송정동</t>
    <phoneticPr fontId="2" type="noConversion"/>
  </si>
  <si>
    <t>순흥면</t>
    <phoneticPr fontId="2" type="noConversion"/>
  </si>
  <si>
    <t>단산면</t>
    <phoneticPr fontId="2" type="noConversion"/>
  </si>
  <si>
    <t>부석면</t>
    <phoneticPr fontId="2" type="noConversion"/>
  </si>
  <si>
    <t>상망동</t>
    <phoneticPr fontId="2" type="noConversion"/>
  </si>
  <si>
    <t>하망동</t>
    <phoneticPr fontId="2" type="noConversion"/>
  </si>
  <si>
    <t>영주1동</t>
    <phoneticPr fontId="2" type="noConversion"/>
  </si>
  <si>
    <t>영주2동</t>
    <phoneticPr fontId="2" type="noConversion"/>
  </si>
  <si>
    <t>청도읍</t>
    <phoneticPr fontId="2" type="noConversion"/>
  </si>
  <si>
    <t>각북면</t>
    <phoneticPr fontId="2" type="noConversion"/>
  </si>
  <si>
    <t>화산면</t>
    <phoneticPr fontId="2" type="noConversion"/>
  </si>
  <si>
    <t>서부동</t>
    <phoneticPr fontId="2" type="noConversion"/>
  </si>
  <si>
    <t>상금곡1리~4리, 하금곡1리~2리, 성현리, 덕신리, 방송리, 노사1리~2리, 구계리, 죽림리, 직리, 두천리, 사부1리~2리, 내지1리~2리, 원류리, 선1리~2리, 능천리, 제곡리, 대제리, 하학리</t>
    <phoneticPr fontId="2" type="noConversion"/>
  </si>
  <si>
    <t>상금곡리, 하금곡리, 성현리, 덕신리, 방송리, 노사리, 구계리, 죽림리, 직리, 두천리, 사부리, 내지리, 원류리, 선리, 능천리, 제곡리, 대제리, 하학리</t>
    <phoneticPr fontId="2" type="noConversion"/>
  </si>
  <si>
    <t>도촌리, 사곡리, 명봉리, 용두리, 두성리, 백석리, 초항리, 고항리, 석묘리, 보곡리</t>
    <phoneticPr fontId="2" type="noConversion"/>
  </si>
  <si>
    <t>우곡리, 탑리, 동사리, 은산리, 송월리, 금곡리, 오류리, 율곡리, 부초리, 시항리</t>
    <phoneticPr fontId="2" type="noConversion"/>
  </si>
  <si>
    <t>본포리, 원곡리, 송곡리, 금능1리~3리, 한어리, 본리, 형호리, 오천리, 백송리, 산합1리~17리, 직산1리~2리, 황지리, 월포리, 종산1리~2리, 내신1리~2리, 담암리</t>
    <phoneticPr fontId="2" type="noConversion"/>
  </si>
  <si>
    <t>화지1리~2리, 고산리, 성평리, 광전리, 손기리, 수심리, 송전리, 중평리, 죽안리, 마천리, 화전리, 사곡리, 고림리, 송지리, 율현리, 연천1리~2리, 용암리, 초적리, 매산1리~2리, 가1리~2리</t>
    <phoneticPr fontId="2" type="noConversion"/>
  </si>
  <si>
    <t>화지리, 고산리, 성평리, 광전리, 손기리, 수심리, 송전리, 중평리, 죽안리, 마천리, 화전리, 사곡리, 고림리, 송지리, 율현리, 연천리, 용암리, 초적리, 매산리, 가리</t>
    <phoneticPr fontId="2" type="noConversion"/>
  </si>
  <si>
    <t>읍부리, 금남리, 가야리, 무이리, 향석리, 대은리, 무지리, 산택리, 월오리, 송암리, 덕계리</t>
    <phoneticPr fontId="2" type="noConversion"/>
  </si>
  <si>
    <t>소화1리~2리, 마전1리~2리, 지보1리~2리, 도장리, 도화1리~2리, 신풍1리~2리, 대죽리, 암천리, 어신1리~2리, 송평리, 수월1리~2리, 상월리, 만화1리~2리, 매창1리~2리, 마산리</t>
    <phoneticPr fontId="2" type="noConversion"/>
  </si>
  <si>
    <t>우망리, 청곡리, 흔효리, 흥천리, 청운리, 하풍리, 삼강리, 오지리, 풍신리, 괴당리, 고산리, 공덕리, 낙상리, 와룡리, 효갈리</t>
    <phoneticPr fontId="2" type="noConversion"/>
  </si>
  <si>
    <t>봉산면</t>
    <phoneticPr fontId="2" type="noConversion"/>
  </si>
  <si>
    <t>대항면</t>
    <phoneticPr fontId="2" type="noConversion"/>
  </si>
  <si>
    <t>임동면</t>
    <phoneticPr fontId="2" type="noConversion"/>
  </si>
  <si>
    <t>안강읍</t>
    <phoneticPr fontId="2" type="noConversion"/>
  </si>
  <si>
    <t>건천읍</t>
    <phoneticPr fontId="2" type="noConversion"/>
  </si>
  <si>
    <t>외동읍</t>
    <phoneticPr fontId="2" type="noConversion"/>
  </si>
  <si>
    <t>양남면</t>
    <phoneticPr fontId="2" type="noConversion"/>
  </si>
  <si>
    <t>산내면</t>
    <phoneticPr fontId="2" type="noConversion"/>
  </si>
  <si>
    <t>강동면</t>
    <phoneticPr fontId="2" type="noConversion"/>
  </si>
  <si>
    <t>천북면</t>
    <phoneticPr fontId="2" type="noConversion"/>
  </si>
  <si>
    <t>중부동</t>
    <phoneticPr fontId="2" type="noConversion"/>
  </si>
  <si>
    <t>황오동</t>
    <phoneticPr fontId="2" type="noConversion"/>
  </si>
  <si>
    <t>황남동</t>
    <phoneticPr fontId="2" type="noConversion"/>
  </si>
  <si>
    <t>월성동</t>
    <phoneticPr fontId="2" type="noConversion"/>
  </si>
  <si>
    <t>선도동</t>
    <phoneticPr fontId="2" type="noConversion"/>
  </si>
  <si>
    <t>용강동</t>
    <phoneticPr fontId="2" type="noConversion"/>
  </si>
  <si>
    <t>황성동</t>
    <phoneticPr fontId="2" type="noConversion"/>
  </si>
  <si>
    <t>동천동</t>
    <phoneticPr fontId="2" type="noConversion"/>
  </si>
  <si>
    <t>불국동</t>
    <phoneticPr fontId="2" type="noConversion"/>
  </si>
  <si>
    <t>사곡면</t>
    <phoneticPr fontId="2" type="noConversion"/>
  </si>
  <si>
    <t>신평면</t>
    <phoneticPr fontId="2" type="noConversion"/>
  </si>
  <si>
    <t>봉성면</t>
    <phoneticPr fontId="2" type="noConversion"/>
  </si>
  <si>
    <t>법전면</t>
    <phoneticPr fontId="2" type="noConversion"/>
  </si>
  <si>
    <t>춘양면</t>
    <phoneticPr fontId="2" type="noConversion"/>
  </si>
  <si>
    <t>소천면</t>
    <phoneticPr fontId="2" type="noConversion"/>
  </si>
  <si>
    <t>석포면</t>
    <phoneticPr fontId="2" type="noConversion"/>
  </si>
  <si>
    <t>재산면</t>
    <phoneticPr fontId="2" type="noConversion"/>
  </si>
  <si>
    <t>명호면</t>
    <phoneticPr fontId="2" type="noConversion"/>
  </si>
  <si>
    <t>상운면</t>
    <phoneticPr fontId="2" type="noConversion"/>
  </si>
  <si>
    <t>호당1리~2리, 우천1리~2리, 보성리, 신덕1리~2리, 대평리, 죽정리, 송천리, 원촌1리~2리, 신학1리~2리, 치일1리~2리, 애련리, 계포리, 계지1리~2리, 용천리, 신원리</t>
    <phoneticPr fontId="2" type="noConversion"/>
  </si>
  <si>
    <t>치산1리~3리, 부산1리~2리, 화남1리~3리, 화서리, 왕산1리~2리, 매양1리~2리, 화성1리~5리, 완전1리~2리, 신덕1리~2리, 연정1리~2리, 가천리</t>
    <phoneticPr fontId="2" type="noConversion"/>
  </si>
  <si>
    <t>금호리, 죽곡리, 신호리, 사천리, 대천리, 선천리, 삼창리, 귀호리, 안천리, 온천리, 구전리, 용계리, 월곡리</t>
    <phoneticPr fontId="2" type="noConversion"/>
  </si>
  <si>
    <t>자양면</t>
    <phoneticPr fontId="2" type="noConversion"/>
  </si>
  <si>
    <t>용화리, 성곡리, 노항리, 신방1리~2리, 용산리, 삼귀리, 충효1리~3리, 도일리, 보현1리~4리</t>
    <phoneticPr fontId="2" type="noConversion"/>
  </si>
  <si>
    <t>양항1리~2리, 선원1리~2리, 덕연리, 삼매1리~3리, 평천1리~3리, 양평1리~2리, 황강리, 효1리~2리, 금대리, 사1리~2리, 수성1리~2리, 우항리, 고천리, 매호1리~2리</t>
    <phoneticPr fontId="2" type="noConversion"/>
  </si>
  <si>
    <t>양항리, 선원리, 덕연리, 삼매리, 평천리, 양평리, 황강리, 효리, 금대리, 사리, 수성리, 우항리, 고천리, 매호리</t>
    <phoneticPr fontId="2" type="noConversion"/>
  </si>
  <si>
    <t>고경면</t>
    <phoneticPr fontId="2" type="noConversion"/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</si>
  <si>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  <phoneticPr fontId="2" type="noConversion"/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</si>
  <si>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  <phoneticPr fontId="2" type="noConversion"/>
  </si>
  <si>
    <t>덕곡면</t>
    <phoneticPr fontId="2" type="noConversion"/>
  </si>
  <si>
    <t>성산면</t>
    <phoneticPr fontId="2" type="noConversion"/>
  </si>
  <si>
    <t>우곡면</t>
    <phoneticPr fontId="2" type="noConversion"/>
  </si>
  <si>
    <t>쌍림면</t>
    <phoneticPr fontId="2" type="noConversion"/>
  </si>
  <si>
    <t>호미곶면</t>
    <phoneticPr fontId="2" type="noConversion"/>
  </si>
  <si>
    <t>상대동</t>
    <phoneticPr fontId="2" type="noConversion"/>
  </si>
  <si>
    <t>해도동</t>
    <phoneticPr fontId="2" type="noConversion"/>
  </si>
  <si>
    <t>감포읍</t>
    <phoneticPr fontId="2" type="noConversion"/>
  </si>
  <si>
    <t>양북면</t>
    <phoneticPr fontId="2" type="noConversion"/>
  </si>
  <si>
    <t>내남면</t>
    <phoneticPr fontId="2" type="noConversion"/>
  </si>
  <si>
    <t>아포읍</t>
    <phoneticPr fontId="2" type="noConversion"/>
  </si>
  <si>
    <t>농소면</t>
    <phoneticPr fontId="2" type="noConversion"/>
  </si>
  <si>
    <t>남   면</t>
    <phoneticPr fontId="2" type="noConversion"/>
  </si>
  <si>
    <t>개령면</t>
    <phoneticPr fontId="2" type="noConversion"/>
  </si>
  <si>
    <t>감문면</t>
    <phoneticPr fontId="2" type="noConversion"/>
  </si>
  <si>
    <t>어모면</t>
    <phoneticPr fontId="2" type="noConversion"/>
  </si>
  <si>
    <t>감천면</t>
    <phoneticPr fontId="2" type="noConversion"/>
  </si>
  <si>
    <t>조마면</t>
    <phoneticPr fontId="2" type="noConversion"/>
  </si>
  <si>
    <t>구성면</t>
    <phoneticPr fontId="2" type="noConversion"/>
  </si>
  <si>
    <t>지례면</t>
    <phoneticPr fontId="2" type="noConversion"/>
  </si>
  <si>
    <t>부항면</t>
    <phoneticPr fontId="2" type="noConversion"/>
  </si>
  <si>
    <t>대덕면</t>
    <phoneticPr fontId="2" type="noConversion"/>
  </si>
  <si>
    <t>증산면</t>
    <phoneticPr fontId="2" type="noConversion"/>
  </si>
  <si>
    <t>자산동</t>
    <phoneticPr fontId="2" type="noConversion"/>
  </si>
  <si>
    <t>평화남산동</t>
    <phoneticPr fontId="2" type="noConversion"/>
  </si>
  <si>
    <t>양금동</t>
    <phoneticPr fontId="2" type="noConversion"/>
  </si>
  <si>
    <t>대신동</t>
    <phoneticPr fontId="2" type="noConversion"/>
  </si>
  <si>
    <t>대곡동</t>
    <phoneticPr fontId="2" type="noConversion"/>
  </si>
  <si>
    <t>지좌동</t>
    <phoneticPr fontId="2" type="noConversion"/>
  </si>
  <si>
    <t>율곡동</t>
    <phoneticPr fontId="2" type="noConversion"/>
  </si>
  <si>
    <t>와룡면</t>
    <phoneticPr fontId="2" type="noConversion"/>
  </si>
  <si>
    <t>서후면</t>
    <phoneticPr fontId="2" type="noConversion"/>
  </si>
  <si>
    <t>일직면</t>
    <phoneticPr fontId="2" type="noConversion"/>
  </si>
  <si>
    <t>남선면</t>
    <phoneticPr fontId="2" type="noConversion"/>
  </si>
  <si>
    <t>길안면</t>
    <phoneticPr fontId="2" type="noConversion"/>
  </si>
  <si>
    <t>도산면</t>
    <phoneticPr fontId="2" type="noConversion"/>
  </si>
  <si>
    <t>태화동</t>
    <phoneticPr fontId="2" type="noConversion"/>
  </si>
  <si>
    <t>평화동</t>
    <phoneticPr fontId="2" type="noConversion"/>
  </si>
  <si>
    <t>안기동</t>
    <phoneticPr fontId="2" type="noConversion"/>
  </si>
  <si>
    <t>옥   동</t>
    <phoneticPr fontId="2" type="noConversion"/>
  </si>
  <si>
    <t>풍산읍</t>
    <phoneticPr fontId="2" type="noConversion"/>
  </si>
  <si>
    <t>풍천면</t>
    <phoneticPr fontId="2" type="noConversion"/>
  </si>
  <si>
    <t>남후면</t>
    <phoneticPr fontId="2" type="noConversion"/>
  </si>
  <si>
    <t>녹전면</t>
    <phoneticPr fontId="2" type="noConversion"/>
  </si>
  <si>
    <t>중구동</t>
    <phoneticPr fontId="2" type="noConversion"/>
  </si>
  <si>
    <t>용상동</t>
    <phoneticPr fontId="2" type="noConversion"/>
  </si>
  <si>
    <t>서구동</t>
    <phoneticPr fontId="2" type="noConversion"/>
  </si>
  <si>
    <t>북후면</t>
    <phoneticPr fontId="2" type="noConversion"/>
  </si>
  <si>
    <t>명륜동</t>
    <phoneticPr fontId="2" type="noConversion"/>
  </si>
  <si>
    <t>송하동</t>
    <phoneticPr fontId="2" type="noConversion"/>
  </si>
  <si>
    <t>강남동</t>
    <phoneticPr fontId="2" type="noConversion"/>
  </si>
  <si>
    <t>임하면</t>
    <phoneticPr fontId="2" type="noConversion"/>
  </si>
  <si>
    <t>예안면</t>
    <phoneticPr fontId="2" type="noConversion"/>
  </si>
  <si>
    <t>풍기읍</t>
    <phoneticPr fontId="2" type="noConversion"/>
  </si>
  <si>
    <t>이산면</t>
    <phoneticPr fontId="2" type="noConversion"/>
  </si>
  <si>
    <t>평은면</t>
    <phoneticPr fontId="2" type="noConversion"/>
  </si>
  <si>
    <t>문수면</t>
    <phoneticPr fontId="2" type="noConversion"/>
  </si>
  <si>
    <t>장수면</t>
    <phoneticPr fontId="2" type="noConversion"/>
  </si>
  <si>
    <t>안정면</t>
    <phoneticPr fontId="2" type="noConversion"/>
  </si>
  <si>
    <t>봉현면</t>
    <phoneticPr fontId="2" type="noConversion"/>
  </si>
  <si>
    <t>금호읍</t>
    <phoneticPr fontId="2" type="noConversion"/>
  </si>
  <si>
    <t>청통면</t>
    <phoneticPr fontId="2" type="noConversion"/>
  </si>
  <si>
    <t>신녕면</t>
    <phoneticPr fontId="2" type="noConversion"/>
  </si>
  <si>
    <t>화북면</t>
    <phoneticPr fontId="2" type="noConversion"/>
  </si>
  <si>
    <t>화남면</t>
    <phoneticPr fontId="2" type="noConversion"/>
  </si>
  <si>
    <t>자양면</t>
    <phoneticPr fontId="2" type="noConversion"/>
  </si>
  <si>
    <t>임고면</t>
    <phoneticPr fontId="2" type="noConversion"/>
  </si>
  <si>
    <t>고경면</t>
    <phoneticPr fontId="2" type="noConversion"/>
  </si>
  <si>
    <t>북안면</t>
    <phoneticPr fontId="2" type="noConversion"/>
  </si>
  <si>
    <t>완산동</t>
    <phoneticPr fontId="2" type="noConversion"/>
  </si>
  <si>
    <t>함창읍</t>
    <phoneticPr fontId="2" type="noConversion"/>
  </si>
  <si>
    <t>사벌면</t>
    <phoneticPr fontId="2" type="noConversion"/>
  </si>
  <si>
    <t>중동면</t>
    <phoneticPr fontId="2" type="noConversion"/>
  </si>
  <si>
    <t>청리면</t>
    <phoneticPr fontId="2" type="noConversion"/>
  </si>
  <si>
    <t>공성면</t>
    <phoneticPr fontId="2" type="noConversion"/>
  </si>
  <si>
    <t>외남면</t>
    <phoneticPr fontId="2" type="noConversion"/>
  </si>
  <si>
    <t>모동면</t>
    <phoneticPr fontId="2" type="noConversion"/>
  </si>
  <si>
    <t>모서면</t>
    <phoneticPr fontId="2" type="noConversion"/>
  </si>
  <si>
    <t>화동면</t>
    <phoneticPr fontId="2" type="noConversion"/>
  </si>
  <si>
    <t>화서면</t>
    <phoneticPr fontId="2" type="noConversion"/>
  </si>
  <si>
    <t>화북면</t>
    <phoneticPr fontId="2" type="noConversion"/>
  </si>
  <si>
    <t>공검면</t>
    <phoneticPr fontId="2" type="noConversion"/>
  </si>
  <si>
    <t>이안면</t>
    <phoneticPr fontId="2" type="noConversion"/>
  </si>
  <si>
    <t>화남면</t>
    <phoneticPr fontId="2" type="noConversion"/>
  </si>
  <si>
    <t>남원동</t>
    <phoneticPr fontId="2" type="noConversion"/>
  </si>
  <si>
    <t>북문동</t>
    <phoneticPr fontId="2" type="noConversion"/>
  </si>
  <si>
    <t>계림동</t>
    <phoneticPr fontId="2" type="noConversion"/>
  </si>
  <si>
    <t>동문동</t>
    <phoneticPr fontId="2" type="noConversion"/>
  </si>
  <si>
    <t>동성동</t>
    <phoneticPr fontId="2" type="noConversion"/>
  </si>
  <si>
    <t>신흥동</t>
    <phoneticPr fontId="2" type="noConversion"/>
  </si>
  <si>
    <t>가은읍</t>
    <phoneticPr fontId="2" type="noConversion"/>
  </si>
  <si>
    <t>영순면</t>
    <phoneticPr fontId="2" type="noConversion"/>
  </si>
  <si>
    <t>산양면</t>
    <phoneticPr fontId="2" type="noConversion"/>
  </si>
  <si>
    <t>호계면</t>
    <phoneticPr fontId="2" type="noConversion"/>
  </si>
  <si>
    <t>산북면</t>
    <phoneticPr fontId="2" type="noConversion"/>
  </si>
  <si>
    <t>동로면</t>
    <phoneticPr fontId="2" type="noConversion"/>
  </si>
  <si>
    <t>마성면</t>
    <phoneticPr fontId="2" type="noConversion"/>
  </si>
  <si>
    <t>농암면</t>
    <phoneticPr fontId="2" type="noConversion"/>
  </si>
  <si>
    <t>점촌1동</t>
    <phoneticPr fontId="2" type="noConversion"/>
  </si>
  <si>
    <t>하양읍</t>
    <phoneticPr fontId="2" type="noConversion"/>
  </si>
  <si>
    <t>진량읍</t>
    <phoneticPr fontId="2" type="noConversion"/>
  </si>
  <si>
    <t>와촌면</t>
    <phoneticPr fontId="2" type="noConversion"/>
  </si>
  <si>
    <t>자인면</t>
    <phoneticPr fontId="2" type="noConversion"/>
  </si>
  <si>
    <t>용성면</t>
    <phoneticPr fontId="2" type="noConversion"/>
  </si>
  <si>
    <t>남산면</t>
    <phoneticPr fontId="2" type="noConversion"/>
  </si>
  <si>
    <t>얍량면</t>
    <phoneticPr fontId="2" type="noConversion"/>
  </si>
  <si>
    <t>남천면</t>
    <phoneticPr fontId="2" type="noConversion"/>
  </si>
  <si>
    <t>중앙동</t>
    <phoneticPr fontId="2" type="noConversion"/>
  </si>
  <si>
    <t>동부동</t>
    <phoneticPr fontId="2" type="noConversion"/>
  </si>
  <si>
    <t>서부1동</t>
    <phoneticPr fontId="2" type="noConversion"/>
  </si>
  <si>
    <t>서부2동</t>
    <phoneticPr fontId="2" type="noConversion"/>
  </si>
  <si>
    <t>남부동</t>
    <phoneticPr fontId="2" type="noConversion"/>
  </si>
  <si>
    <t>북부동</t>
    <phoneticPr fontId="2" type="noConversion"/>
  </si>
  <si>
    <t>중방동</t>
    <phoneticPr fontId="2" type="noConversion"/>
  </si>
  <si>
    <t>군위읍</t>
    <phoneticPr fontId="2" type="noConversion"/>
  </si>
  <si>
    <t>소보면</t>
    <phoneticPr fontId="2" type="noConversion"/>
  </si>
  <si>
    <t>효령면</t>
    <phoneticPr fontId="2" type="noConversion"/>
  </si>
  <si>
    <t>의성읍</t>
    <phoneticPr fontId="2" type="noConversion"/>
  </si>
  <si>
    <t>단촌면</t>
    <phoneticPr fontId="2" type="noConversion"/>
  </si>
  <si>
    <t>점곡면</t>
    <phoneticPr fontId="2" type="noConversion"/>
  </si>
  <si>
    <t>옥산면</t>
    <phoneticPr fontId="2" type="noConversion"/>
  </si>
  <si>
    <t>춘산면</t>
    <phoneticPr fontId="2" type="noConversion"/>
  </si>
  <si>
    <t>가음면</t>
    <phoneticPr fontId="2" type="noConversion"/>
  </si>
  <si>
    <t>금성면</t>
    <phoneticPr fontId="2" type="noConversion"/>
  </si>
  <si>
    <t>봉양면</t>
    <phoneticPr fontId="2" type="noConversion"/>
  </si>
  <si>
    <t>비안면</t>
    <phoneticPr fontId="2" type="noConversion"/>
  </si>
  <si>
    <t>구천면</t>
    <phoneticPr fontId="2" type="noConversion"/>
  </si>
  <si>
    <t>단밀면</t>
    <phoneticPr fontId="2" type="noConversion"/>
  </si>
  <si>
    <t>단북면</t>
    <phoneticPr fontId="2" type="noConversion"/>
  </si>
  <si>
    <t>안계면</t>
    <phoneticPr fontId="2" type="noConversion"/>
  </si>
  <si>
    <t>다인면</t>
    <phoneticPr fontId="2" type="noConversion"/>
  </si>
  <si>
    <t>안평면</t>
    <phoneticPr fontId="2" type="noConversion"/>
  </si>
  <si>
    <t>안사면</t>
    <phoneticPr fontId="2" type="noConversion"/>
  </si>
  <si>
    <t>부남면</t>
    <phoneticPr fontId="2" type="noConversion"/>
  </si>
  <si>
    <t>현동면</t>
    <phoneticPr fontId="2" type="noConversion"/>
  </si>
  <si>
    <t>현서면</t>
    <phoneticPr fontId="2" type="noConversion"/>
  </si>
  <si>
    <t>안덕면</t>
    <phoneticPr fontId="2" type="noConversion"/>
  </si>
  <si>
    <t>청송읍</t>
    <phoneticPr fontId="2" type="noConversion"/>
  </si>
  <si>
    <t>파천면</t>
    <phoneticPr fontId="2" type="noConversion"/>
  </si>
  <si>
    <t>진보면</t>
    <phoneticPr fontId="2" type="noConversion"/>
  </si>
  <si>
    <t>연계1리~2리, 덕암1리~2리, 대안1리~3리, 효정1리~2리, 당지1리~2리, 화산1리~2리, 가상리, 암기리, 대기리, 삼부리, 석촌리, 당곡리, 유성1리~3리, 부계리, 용평리</t>
    <phoneticPr fontId="2" type="noConversion"/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</si>
  <si>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  <phoneticPr fontId="2" type="noConversion"/>
  </si>
  <si>
    <t xml:space="preserve">신1리~4리, 송정리, 금호리, 연화리, 달서리, 백운리, 황학리, 영오1리~2리, 창평1리~2리, 심천1리~2리, 덕산리, 오산리, 용산리, 연호1리~2리, 낙산1리~2리, </t>
    <phoneticPr fontId="2" type="noConversion"/>
  </si>
  <si>
    <t>금암리, 송산리, 가천리, 학명리, 남원리, 득명리, 기성리, 구덕리, 봉암리</t>
    <phoneticPr fontId="2" type="noConversion"/>
  </si>
  <si>
    <t>회상1리~2리, 오상1리~2리, 죽암1리~2리, 간상1리~2리, 신암리, 금당1리~2리, 우물1리~2리</t>
    <phoneticPr fontId="2" type="noConversion"/>
  </si>
  <si>
    <t>주왕산면</t>
    <phoneticPr fontId="2" type="noConversion"/>
  </si>
  <si>
    <t>상평리, 지리, 하의리, 상의리, 부일1리~2리, 신점1리~2리, 주산지리, 내룡리, 라리, 항리</t>
    <phoneticPr fontId="2" type="noConversion"/>
  </si>
  <si>
    <t>우곡1리~3리, 탑1리~2리, 동사리, 은산1리~2리, 송월리, 금곡1리~2리, 오류1리~2리, 율곡리, 부초리, 시항리</t>
    <phoneticPr fontId="2" type="noConversion"/>
  </si>
  <si>
    <t>포리, 덕율리, 관현리, 천향리, 진평리, 벌방리, 수한리, 현내리, 증거리, 돈산리, 유리, 미석리, 대맥리, 장산리, 마촌리</t>
    <phoneticPr fontId="2" type="noConversion"/>
  </si>
  <si>
    <t>소화리, 마전리, 지보리, 도장리, 도화리, 신풍리, 대죽리, 암천리, 어신리, 송평리, 수월리, 상월리, 만화리, 매창리, 마산리</t>
    <phoneticPr fontId="2" type="noConversion"/>
  </si>
  <si>
    <t>2019년 3/4분기 행정구역 현황</t>
    <phoneticPr fontId="2" type="noConversion"/>
  </si>
  <si>
    <t>2019.9.30. 현재</t>
    <phoneticPr fontId="2" type="noConversion"/>
  </si>
  <si>
    <r>
      <t xml:space="preserve"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</t>
    </r>
    <r>
      <rPr>
        <b/>
        <sz val="10"/>
        <color indexed="12"/>
        <rFont val="돋움"/>
        <family val="3"/>
        <charset val="129"/>
      </rPr>
      <t>초곡1리~6리</t>
    </r>
    <r>
      <rPr>
        <sz val="10"/>
        <rFont val="돋움"/>
        <family val="3"/>
        <charset val="129"/>
      </rPr>
      <t>, 학천1리~4리, 학천5리, 성곡1리~3리, 이인1리~4리, 대련1리~3리</t>
    </r>
    <phoneticPr fontId="2" type="noConversion"/>
  </si>
  <si>
    <t>용흥동, 대흥동</t>
    <phoneticPr fontId="2" type="noConversion"/>
  </si>
  <si>
    <t>우현동, 창포동, 학산동</t>
    <phoneticPr fontId="2" type="noConversion"/>
  </si>
  <si>
    <t>입실1리~5리, 구어1리~2리, 모화1리~7리, 문산1리~2리, 석계1리~2리, 녹동리, 냉천1리~2리, 제내1리~2리, 북토리, 방어리, 신계리, 괘릉리, 활성리, 말방1리~2리, 죽동리, 개곡1리~2리, 연안1리~2리</t>
    <phoneticPr fontId="2" type="noConversion"/>
  </si>
  <si>
    <t>금장1리~10리, 상구1리~3리, 하구1리~5리, 가정1리~3리, 남사1리~2리, 내태1리~2리, 무과리, 소현1리~2리, 오류1리~2리, 라원1리~4리</t>
    <phoneticPr fontId="2" type="noConversion"/>
  </si>
  <si>
    <t>동산1리~3리, 덕산리, 신당1리~3리, 모아1리~2리, 오야리, 물천1리~2리, 갈곡리, 성지1리~2리, 화산1리~3리</t>
    <phoneticPr fontId="2" type="noConversion"/>
  </si>
  <si>
    <t>200 행정리 / 19 행정동</t>
    <phoneticPr fontId="2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</si>
  <si>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2" type="noConversion"/>
  </si>
  <si>
    <t>관심1리~2리, 이례1리~2리, 오로1리~2리, 대망1리~2리, 파산리, 신촌리, 황산리, 횡산리, 외예리, 내예리, 원호1리~10리, 문성1리~9리, 다식리, 괴평1리~4리, 송림리, 봉한1리~4리, 항곡1리~2리, 예강1리~2리</t>
    <phoneticPr fontId="2" type="noConversion"/>
  </si>
  <si>
    <t xml:space="preserve">가산1리~2리, 동산리, 용산1리~2리, 월림1리~2리, 신곡리, 궁기1리~2리, 신림리, 도개1리~2리, 다곡1리~2리, </t>
    <phoneticPr fontId="2" type="noConversion"/>
  </si>
  <si>
    <t>동곡1리~2리, 도중리, 적림리, 성수1리~2리, 신당1리~15리, 봉산1~2리, 임천리, 인덕1리~9리, 백현1리~2리, 송산리</t>
    <phoneticPr fontId="2" type="noConversion"/>
  </si>
  <si>
    <t>1읍 10면 5동</t>
    <phoneticPr fontId="2" type="noConversion"/>
  </si>
  <si>
    <t>275 행정리 / 5 행정동</t>
    <phoneticPr fontId="2" type="noConversion"/>
  </si>
  <si>
    <t>179 법정리 / 30 법정동</t>
    <phoneticPr fontId="2" type="noConversion"/>
  </si>
  <si>
    <t>금호읍</t>
    <phoneticPr fontId="2" type="noConversion"/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</si>
  <si>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  <phoneticPr fontId="2" type="noConversion"/>
  </si>
  <si>
    <t>교대리, 덕성리, 성천리, 대미리, 석섬리, 원제리, 냉천리, 신월리, 봉죽리, 관정리, 황정리, 구암리, 약남리, 대곡리, 호남리, 어은리, 오계리, 원기리, 신대리, 남성리, 삼호리</t>
    <phoneticPr fontId="2" type="noConversion"/>
  </si>
  <si>
    <t>청통면</t>
    <phoneticPr fontId="2" type="noConversion"/>
  </si>
  <si>
    <t>호당리, 우천리, 보성리, 신덕리, 대평리, 죽정리, 송천리, 원촌리, 신학리, 치일이, 애련리, 계포리, 계지리, 용천리, 신원리</t>
    <phoneticPr fontId="2" type="noConversion"/>
  </si>
  <si>
    <t>신녕면</t>
    <phoneticPr fontId="2" type="noConversion"/>
  </si>
  <si>
    <t>치산리, 부산리, 화남리, 화서리, 왕산리, 매양리, 화성리, 완전리, 신덕리, 연정리, 가천리</t>
    <phoneticPr fontId="2" type="noConversion"/>
  </si>
  <si>
    <t>연계리, 덕암리, 대안리, 효정리, 당지리, 화산리, 가상리, 암기리, 대기리, 삼부리, 석촌리, 당곡리, 유성리, 부계리, 용평리</t>
    <phoneticPr fontId="2" type="noConversion"/>
  </si>
  <si>
    <t>자천1리~3리, 옥계리, 입석리,  법화리, 하송리, 상송리, 죽전1리~2리, 정각1리~2리, 횡계리, 공덕리, 오동리, 오산1리~2리</t>
    <phoneticPr fontId="2" type="noConversion"/>
  </si>
  <si>
    <t>자천리, 옥계리, 입석리, 용소리, 법화리, 하송리, 상송리, 죽전리, 정각리, 횡계리, 공덕리, 오동리, 오산리</t>
    <phoneticPr fontId="2" type="noConversion"/>
  </si>
  <si>
    <t>금호1리~2리, 죽곡1리~2리, 신호1리~2리, 사천1리~2리, 대천1리~2리, 선천1리~3리, 삼창1리~3리, 귀호1리~2리, 안천1리~3리, 온천리, 구전리, 용계리, 월곡1리~2리</t>
    <phoneticPr fontId="2" type="noConversion"/>
  </si>
  <si>
    <t>용화리, 성곡리, 노항리, 신방리, 용산리, 삼귀리, 충효리, 도일리, 보현리</t>
    <phoneticPr fontId="2" type="noConversion"/>
  </si>
  <si>
    <t>북안면</t>
    <phoneticPr fontId="2" type="noConversion"/>
  </si>
  <si>
    <t>상리, 당리, 북리, 도유리, 명주리, 용계리, 신대리, 신리리, 효리, 도천리, 옥천리, 서당리, 고지리, 임포리, 반계리, 자포리, 신촌리, 관리, 원당리, 내포리, 반정리, 송포리, 유하리, 유상리</t>
    <phoneticPr fontId="2" type="noConversion"/>
  </si>
  <si>
    <t>대창면</t>
    <phoneticPr fontId="2" type="noConversion"/>
  </si>
  <si>
    <t>직천리, 운천1리~2리, 용전리, 어방리, 오길1리~2리, 용호리, 신광1리~2리, 조곡리, 구지리, 대재리, 사리1리~2리, 대창1리~2리, 강회리, 병암리</t>
    <phoneticPr fontId="2" type="noConversion"/>
  </si>
  <si>
    <t>직천리, 운천리, 용전리, 어방리, 오길리, 용호리, 신광리, 조곡리, 구지리, 대재리, 사리리, 대창리, 강회리, 병암리</t>
    <phoneticPr fontId="2" type="noConversion"/>
  </si>
  <si>
    <t>동부동</t>
    <phoneticPr fontId="2" type="noConversion"/>
  </si>
  <si>
    <t>조교동, 망정동, 야사동, 언하동, 신기동</t>
    <phoneticPr fontId="2" type="noConversion"/>
  </si>
  <si>
    <t>문외동, 문내동, 창구동, 과전동, 오미동, 녹전동, 도림동, 매산동</t>
    <phoneticPr fontId="2" type="noConversion"/>
  </si>
  <si>
    <t>교촌동, 성내동, 화룡동, 오수동, 쌍계동, 대전동, 서산동</t>
    <phoneticPr fontId="2" type="noConversion"/>
  </si>
  <si>
    <t>완산동</t>
    <phoneticPr fontId="2" type="noConversion"/>
  </si>
  <si>
    <t>남부동</t>
    <phoneticPr fontId="2" type="noConversion"/>
  </si>
  <si>
    <t>도동, 금노동, 범어동, 작산동, 봉동, 도남동, 본촌동, 채신동, 괴연동</t>
    <phoneticPr fontId="2" type="noConversion"/>
  </si>
  <si>
    <t>1읍 17면 6동</t>
    <phoneticPr fontId="2" type="noConversion"/>
  </si>
  <si>
    <t>366 행정리 / 6 행정동</t>
    <phoneticPr fontId="2" type="noConversion"/>
  </si>
  <si>
    <t>200 법정리 / 36 법정동</t>
    <phoneticPr fontId="2" type="noConversion"/>
  </si>
  <si>
    <t>함창읍</t>
    <phoneticPr fontId="2" type="noConversion"/>
  </si>
  <si>
    <t>구향1리~6리, 오동1리~2리, 오사1리~2리, 증촌1리~2리, 교촌1리~2리, 나한1리~2리, 대조1리~2리, 윤직1리~2리, 덕통1리~2리, 척동1리~2리, 태봉리, 신흥1리~3리, 신덕1리~2리, 금곡리, 하갈1리~2리</t>
    <phoneticPr fontId="2" type="noConversion"/>
  </si>
  <si>
    <t>사벌면</t>
    <phoneticPr fontId="2" type="noConversion"/>
  </si>
  <si>
    <t>덕담1리~3리, 원흥1리~3리, 두릉리, 목가리, 덕가리, 용담1리~3리, 묵상리, 묵하리, 매협1리~2리, 매호1리~2리, 퇴강리, 엄암리, 금흔1리~2리, 화달1리~2리, 삼덕리</t>
    <phoneticPr fontId="2" type="noConversion"/>
  </si>
  <si>
    <t>중동면</t>
    <phoneticPr fontId="2" type="noConversion"/>
  </si>
  <si>
    <t>낙동면</t>
    <phoneticPr fontId="2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</si>
  <si>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2" type="noConversion"/>
  </si>
  <si>
    <t>청리면</t>
    <phoneticPr fontId="2" type="noConversion"/>
  </si>
  <si>
    <t>원장1리~2리, 월로리, 청하1리~3리, 청상리, 마공리, 가천1리~2리, 하초리, 수상리, 덕산리, 율1리~2리, 삼괴1리~2리, 학하리</t>
    <phoneticPr fontId="2" type="noConversion"/>
  </si>
  <si>
    <t>공성면</t>
    <phoneticPr fontId="2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</si>
  <si>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2" type="noConversion"/>
  </si>
  <si>
    <t>모동면</t>
    <phoneticPr fontId="2" type="noConversion"/>
  </si>
  <si>
    <t>덕곡1리~2리, 이동1리~3리, 용호1리~2리, 금천1리~2리, 신천1리~2리, 상판1리~2리, 번계리, 정양리, 신흥1리~2리, 수봉1리~2리</t>
    <phoneticPr fontId="2" type="noConversion"/>
  </si>
  <si>
    <t>모서면</t>
    <phoneticPr fontId="2" type="noConversion"/>
  </si>
  <si>
    <t>삼포1리~2리, 도안1리~2리, 소정1리~2리, 대표1리~2리, 석산1리~2리, 가막1리~2리, 지산1리~2리, 화현1리~2리, 득수1리~3리, 백학1리~2리, 정산1리~2리, 호음1리~2리</t>
    <phoneticPr fontId="2" type="noConversion"/>
  </si>
  <si>
    <t>화서면</t>
    <phoneticPr fontId="2" type="noConversion"/>
  </si>
  <si>
    <t>신봉1리~3리, 상현1리~2리, 달천1리~2리, 상용1리~2리, 금산1리~2리, 사산1리~2리, 율림리, 봉촌리, 지산리, 상곡1리~2리, 하송1리~2리</t>
    <phoneticPr fontId="2" type="noConversion"/>
  </si>
  <si>
    <t>화북면</t>
    <phoneticPr fontId="2" type="noConversion"/>
  </si>
  <si>
    <t>용유1리~2리, 장암1리~2리, 상오1리~2리, 입석1리~2리, 중벌1리~2리, 운흥1리~2리</t>
    <phoneticPr fontId="2" type="noConversion"/>
  </si>
  <si>
    <t>외서면</t>
    <phoneticPr fontId="2" type="noConversion"/>
  </si>
  <si>
    <t>연봉1리~2리, 관동리, 개곡리, 이천리, 봉강1리~2리, 백전1리~2리, 가곡리, 관현리, 우산1리~2리, 이촌리, 대전1리~3리, 예의1리~2리</t>
    <phoneticPr fontId="2" type="noConversion"/>
  </si>
  <si>
    <t>은척면</t>
    <phoneticPr fontId="2" type="noConversion"/>
  </si>
  <si>
    <t>봉중리, 봉상1리~2리, 우기1리~2리, 남곡1리~2리, 문암1리~2리, 두곡1리~2리, 장암1리~2리, 무릉1리~2리, 황령1리~3리, 하흘1리~2리</t>
    <phoneticPr fontId="2" type="noConversion"/>
  </si>
  <si>
    <t>부곡1리~2리, 동막1리~2리, 병암리, 오태1리~2리, 양정1리~2리, 화동리, 역곡1리~2리, 
율곡1리~2리, 예주1리~2리, 지평1리~2리, 중소1리~2리</t>
    <phoneticPr fontId="2" type="noConversion"/>
  </si>
  <si>
    <t>이안면</t>
    <phoneticPr fontId="2" type="noConversion"/>
  </si>
  <si>
    <t>양범1리~3리, 문창1리~2리, 안룡1리~2리, 구미리, 대현리, 아천1리~2리, 지산1리~2리, 흑암1리~2리, 소암1리~2리, 여물1리~2리, 가장리, 이안1리~2리</t>
    <phoneticPr fontId="2" type="noConversion"/>
  </si>
  <si>
    <t>화남면</t>
    <phoneticPr fontId="2" type="noConversion"/>
  </si>
  <si>
    <t>동관1리~2리, 평온1리~2리, 임곡리, 중눌1리~2리, 소곡1리~2리</t>
    <phoneticPr fontId="2" type="noConversion"/>
  </si>
  <si>
    <t>남원동</t>
    <phoneticPr fontId="2" type="noConversion"/>
  </si>
  <si>
    <t>남성동, 낙양동, 개운동, 연원동, 남장동</t>
    <phoneticPr fontId="2" type="noConversion"/>
  </si>
  <si>
    <t>무양동, 만산동, 죽전동, 부원동, 초산동, 남적동</t>
    <phoneticPr fontId="2" type="noConversion"/>
  </si>
  <si>
    <t>계림동</t>
    <phoneticPr fontId="2" type="noConversion"/>
  </si>
  <si>
    <t>냉림동, 계산동, 화산동, 낙상동, 중덕동</t>
    <phoneticPr fontId="2" type="noConversion"/>
  </si>
  <si>
    <t>동문동</t>
    <phoneticPr fontId="2" type="noConversion"/>
  </si>
  <si>
    <t>복룡동, 화개동, 외답동, 헌신동, 병성동, 도남동, 서문동, 서성동, 인봉동</t>
    <phoneticPr fontId="2" type="noConversion"/>
  </si>
  <si>
    <t>신흥동</t>
    <phoneticPr fontId="2" type="noConversion"/>
  </si>
  <si>
    <t>신봉동, 가장동, 양촌동, 지천동, 오대동, 흥각동</t>
    <phoneticPr fontId="2" type="noConversion"/>
  </si>
  <si>
    <r>
      <rPr>
        <b/>
        <sz val="10"/>
        <color indexed="12"/>
        <rFont val="돋움"/>
        <family val="3"/>
        <charset val="129"/>
      </rPr>
      <t>236 행정리</t>
    </r>
    <r>
      <rPr>
        <b/>
        <sz val="10"/>
        <rFont val="돋움"/>
        <family val="3"/>
        <charset val="129"/>
      </rPr>
      <t xml:space="preserve"> / 7 행정동</t>
    </r>
    <phoneticPr fontId="2" type="noConversion"/>
  </si>
  <si>
    <r>
      <t>중산동, 정평동,</t>
    </r>
    <r>
      <rPr>
        <b/>
        <sz val="10"/>
        <rFont val="돋움"/>
        <family val="3"/>
        <charset val="129"/>
      </rPr>
      <t xml:space="preserve"> </t>
    </r>
    <r>
      <rPr>
        <sz val="10"/>
        <rFont val="돋움"/>
        <family val="3"/>
        <charset val="129"/>
      </rPr>
      <t>옥산동</t>
    </r>
    <phoneticPr fontId="2" type="noConversion"/>
  </si>
  <si>
    <t>상평리, 지리, 하의리, 상의리, 부일리, 신점리, 주산지리, 내룡리, 라리, 항리</t>
    <phoneticPr fontId="2" type="noConversion"/>
  </si>
  <si>
    <t>1읍 7면</t>
    <phoneticPr fontId="2" type="noConversion"/>
  </si>
  <si>
    <t>1읍 9면</t>
    <phoneticPr fontId="2" type="noConversion"/>
  </si>
  <si>
    <t>233 행정리</t>
    <phoneticPr fontId="2" type="noConversion"/>
  </si>
  <si>
    <t>111 법정리</t>
    <phoneticPr fontId="2" type="noConversion"/>
  </si>
  <si>
    <t>215 행정리</t>
    <phoneticPr fontId="2" type="noConversion"/>
  </si>
  <si>
    <r>
      <rPr>
        <b/>
        <sz val="10"/>
        <color indexed="12"/>
        <rFont val="돋움"/>
        <family val="3"/>
        <charset val="129"/>
      </rPr>
      <t>왜관1리~24리</t>
    </r>
    <r>
      <rPr>
        <sz val="10"/>
        <rFont val="돋움"/>
        <family val="3"/>
        <charset val="129"/>
      </rPr>
      <t>, 석전1리~11리, 매원1리~3리, 봉계리, 삼청1리~3리, 금산리, 낙산1리~3리, 금남1리~2리, 아곡리</t>
    </r>
    <phoneticPr fontId="2" type="noConversion"/>
  </si>
  <si>
    <t>왜관리, 석전리, 매원리, 봉계리, 삼청리, 금산리, 낙산리, 금남리, 아곡리</t>
    <phoneticPr fontId="2" type="noConversion"/>
  </si>
  <si>
    <t>율1리~3리, 어로1리~3리, 보손1리~2리, 숭오1리~7리, 인평1리~17리, 오평1리~2리</t>
    <phoneticPr fontId="2" type="noConversion"/>
  </si>
  <si>
    <t>율리, 어로리, 보손리, 숭오리, 인평리, 오평리</t>
    <phoneticPr fontId="2" type="noConversion"/>
  </si>
  <si>
    <r>
      <t xml:space="preserve">성곡1~2리, 중1리~15리, </t>
    </r>
    <r>
      <rPr>
        <b/>
        <sz val="10"/>
        <color indexed="12"/>
        <rFont val="돋움"/>
        <family val="3"/>
        <charset val="129"/>
      </rPr>
      <t>남율1리~10리</t>
    </r>
    <r>
      <rPr>
        <sz val="10"/>
        <rFont val="돋움"/>
        <family val="3"/>
        <charset val="129"/>
      </rPr>
      <t>, 포남1리~3리, 중지리, 반계리, 망정1리~2리, 도개1리~2리</t>
    </r>
    <phoneticPr fontId="2" type="noConversion"/>
  </si>
  <si>
    <t>신리, 송정리, 금호리, 연화리, 달서리, 백운리, 황학리, 영오리, 창평리, 심천리, 덕산리, 오산리, 용산리, 연호리, 낙산리</t>
    <phoneticPr fontId="2" type="noConversion"/>
  </si>
  <si>
    <t>금암1리~4리, 송산1리~3리, 가천리, 학명리, 남원1리~2리, 득명리, 기성1리~2리, 구덕리, 봉암리</t>
    <phoneticPr fontId="2" type="noConversion"/>
  </si>
  <si>
    <t>다부리, 금화리, 가산리, 응추리, 용수리, 천평리, 송학리, 심곡리, 학하리, 학상리, 학산리, 석우리</t>
    <phoneticPr fontId="2" type="noConversion"/>
  </si>
  <si>
    <t>죽전1리~3리, 평복1리~2리, 영1리~2리, 행정1리~2리, 봉산1리~2리, 각산1리~2리, 노석1리~2리</t>
    <phoneticPr fontId="2" type="noConversion"/>
  </si>
  <si>
    <t>죽전리, 평복리, 영리, 행정리, 봉산리, 각산리, 노석리</t>
    <phoneticPr fontId="2" type="noConversion"/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</si>
  <si>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  <phoneticPr fontId="2" type="noConversion"/>
  </si>
  <si>
    <t>노하리, 노상리, 백전리, 동본리, 남본리, 서본리, 대심리, 석정리, 지내리, 상동리, 왕신리, 청복리, 고평리, 통명리, 우계리, 갈구리, 생천리, 용산리</t>
    <phoneticPr fontId="2" type="noConversion"/>
  </si>
  <si>
    <t>금리, 경진리, 동송리, 이사리, 우감1리~2리, 신음리, 가곡1리~2리, 황산1리~2리, 장송리, 입암리, 갈마리, 풍정리</t>
    <phoneticPr fontId="2" type="noConversion"/>
  </si>
  <si>
    <t>금리, 경진리, 동송리, 이사리, 우감리, 신음리, 가곡리, 황산리, 장송리, 입암리, 갈마리, 풍정리</t>
    <phoneticPr fontId="2" type="noConversion"/>
  </si>
  <si>
    <t>평해리, 학곡리, 삼달리, 오곡리, 월송리, 직산리, 거일리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</si>
</sst>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81" formatCode="\(#,#00\)"/>
    <numFmt numFmtId="182" formatCode="0_);\(0\)"/>
    <numFmt numFmtId="183" formatCode="#,##0_);\(#,##0\)"/>
    <numFmt numFmtId="185" formatCode="#,##0_);[Red]\(#,##0\)"/>
    <numFmt numFmtId="186" formatCode="#,##0.00_ "/>
    <numFmt numFmtId="187" formatCode="0.00_);[Red]\(0.00\)"/>
    <numFmt numFmtId="188" formatCode="#,##0.00_);[Red]\(#,##0.00\)"/>
    <numFmt numFmtId="189" formatCode="#,##0\ "/>
    <numFmt numFmtId="191" formatCode="#,##0.00\ "/>
    <numFmt numFmtId="206" formatCode="_-* #,##0.00_-;\-* #,##0.00_-;_-* &quot;-&quot;_-;_-@_-"/>
    <numFmt numFmtId="212" formatCode="#,##0.00_);\(#,##0.00\)"/>
  </numFmts>
  <fonts count="4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2"/>
      <color indexed="81"/>
      <name val="맑은 고딕"/>
      <family val="3"/>
      <charset val="129"/>
    </font>
    <font>
      <b/>
      <sz val="12"/>
      <color indexed="12"/>
      <name val="맑은 고딕"/>
      <family val="3"/>
      <charset val="129"/>
    </font>
    <font>
      <sz val="10"/>
      <name val="새굴림"/>
      <family val="1"/>
      <charset val="129"/>
    </font>
    <font>
      <b/>
      <sz val="10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4.9989318521683403E-2"/>
      <name val="돋움"/>
      <family val="3"/>
      <charset val="129"/>
    </font>
    <font>
      <sz val="10"/>
      <color theme="1" tint="4.9989318521683403E-2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10"/>
      <color rgb="FF0000FF"/>
      <name val="맑은 고딕"/>
      <family val="3"/>
      <charset val="129"/>
      <scheme val="minor"/>
    </font>
    <font>
      <sz val="10"/>
      <color rgb="FF0000FF"/>
      <name val="돋움"/>
      <family val="3"/>
      <charset val="129"/>
    </font>
    <font>
      <b/>
      <sz val="10"/>
      <color theme="1" tint="4.9989318521683403E-2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rgb="FF0309ED"/>
      <name val="돋움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20"/>
      <color theme="1" tint="4.9989318521683403E-2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0"/>
      <color rgb="FF0309ED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17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15" fillId="0" borderId="0" applyNumberFormat="0" applyFon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75">
    <xf numFmtId="0" fontId="0" fillId="0" borderId="0" xfId="0"/>
    <xf numFmtId="176" fontId="3" fillId="0" borderId="0" xfId="0" applyNumberFormat="1" applyFont="1" applyAlignment="1">
      <alignment horizontal="center" vertical="center"/>
    </xf>
    <xf numFmtId="0" fontId="12" fillId="0" borderId="1" xfId="173" applyFont="1" applyBorder="1" applyAlignment="1">
      <alignment horizontal="center" vertical="center"/>
    </xf>
    <xf numFmtId="0" fontId="6" fillId="0" borderId="1" xfId="173" applyFont="1" applyBorder="1">
      <alignment vertical="center"/>
    </xf>
    <xf numFmtId="0" fontId="6" fillId="0" borderId="0" xfId="173" applyFont="1">
      <alignment vertical="center"/>
    </xf>
    <xf numFmtId="0" fontId="1" fillId="0" borderId="0" xfId="173">
      <alignment vertical="center"/>
    </xf>
    <xf numFmtId="189" fontId="6" fillId="0" borderId="1" xfId="173" applyNumberFormat="1" applyFont="1" applyBorder="1">
      <alignment vertical="center"/>
    </xf>
    <xf numFmtId="191" fontId="6" fillId="0" borderId="1" xfId="173" applyNumberFormat="1" applyFont="1" applyBorder="1">
      <alignment vertical="center"/>
    </xf>
    <xf numFmtId="176" fontId="3" fillId="0" borderId="0" xfId="0" applyNumberFormat="1" applyFont="1" applyAlignment="1">
      <alignment vertical="center"/>
    </xf>
    <xf numFmtId="0" fontId="13" fillId="0" borderId="0" xfId="172" applyFont="1">
      <alignment vertical="center"/>
    </xf>
    <xf numFmtId="0" fontId="1" fillId="0" borderId="0" xfId="172">
      <alignment vertical="center"/>
    </xf>
    <xf numFmtId="0" fontId="1" fillId="2" borderId="1" xfId="172" applyFill="1" applyBorder="1" applyAlignment="1">
      <alignment horizontal="center" vertical="center"/>
    </xf>
    <xf numFmtId="4" fontId="1" fillId="0" borderId="0" xfId="172" applyNumberFormat="1">
      <alignment vertical="center"/>
    </xf>
    <xf numFmtId="3" fontId="1" fillId="0" borderId="0" xfId="172" applyNumberFormat="1">
      <alignment vertical="center"/>
    </xf>
    <xf numFmtId="0" fontId="6" fillId="0" borderId="2" xfId="173" applyFont="1" applyBorder="1">
      <alignment vertical="center"/>
    </xf>
    <xf numFmtId="189" fontId="6" fillId="0" borderId="2" xfId="173" applyNumberFormat="1" applyFont="1" applyBorder="1">
      <alignment vertical="center"/>
    </xf>
    <xf numFmtId="191" fontId="6" fillId="0" borderId="2" xfId="173" applyNumberFormat="1" applyFont="1" applyBorder="1">
      <alignment vertical="center"/>
    </xf>
    <xf numFmtId="0" fontId="6" fillId="0" borderId="3" xfId="173" applyFont="1" applyBorder="1">
      <alignment vertical="center"/>
    </xf>
    <xf numFmtId="189" fontId="6" fillId="0" borderId="3" xfId="173" applyNumberFormat="1" applyFont="1" applyBorder="1">
      <alignment vertical="center"/>
    </xf>
    <xf numFmtId="191" fontId="6" fillId="0" borderId="3" xfId="173" applyNumberFormat="1" applyFont="1" applyBorder="1">
      <alignment vertical="center"/>
    </xf>
    <xf numFmtId="0" fontId="6" fillId="0" borderId="4" xfId="173" applyFont="1" applyBorder="1">
      <alignment vertical="center"/>
    </xf>
    <xf numFmtId="189" fontId="6" fillId="0" borderId="4" xfId="173" applyNumberFormat="1" applyFont="1" applyBorder="1">
      <alignment vertical="center"/>
    </xf>
    <xf numFmtId="191" fontId="6" fillId="0" borderId="4" xfId="173" applyNumberFormat="1" applyFont="1" applyBorder="1">
      <alignment vertical="center"/>
    </xf>
    <xf numFmtId="49" fontId="1" fillId="0" borderId="5" xfId="172" applyNumberFormat="1" applyBorder="1">
      <alignment vertical="center"/>
    </xf>
    <xf numFmtId="4" fontId="1" fillId="0" borderId="6" xfId="172" applyNumberFormat="1" applyBorder="1">
      <alignment vertical="center"/>
    </xf>
    <xf numFmtId="3" fontId="1" fillId="0" borderId="7" xfId="172" applyNumberFormat="1" applyBorder="1">
      <alignment vertical="center"/>
    </xf>
    <xf numFmtId="49" fontId="1" fillId="0" borderId="8" xfId="172" applyNumberFormat="1" applyBorder="1">
      <alignment vertical="center"/>
    </xf>
    <xf numFmtId="4" fontId="1" fillId="0" borderId="9" xfId="172" applyNumberFormat="1" applyBorder="1">
      <alignment vertical="center"/>
    </xf>
    <xf numFmtId="3" fontId="1" fillId="0" borderId="10" xfId="172" applyNumberFormat="1" applyBorder="1">
      <alignment vertical="center"/>
    </xf>
    <xf numFmtId="0" fontId="1" fillId="0" borderId="8" xfId="172" applyBorder="1">
      <alignment vertical="center"/>
    </xf>
    <xf numFmtId="3" fontId="1" fillId="0" borderId="9" xfId="172" applyNumberFormat="1" applyBorder="1">
      <alignment vertical="center"/>
    </xf>
    <xf numFmtId="49" fontId="1" fillId="0" borderId="11" xfId="172" applyNumberFormat="1" applyBorder="1">
      <alignment vertical="center"/>
    </xf>
    <xf numFmtId="3" fontId="1" fillId="0" borderId="12" xfId="172" applyNumberFormat="1" applyBorder="1">
      <alignment vertical="center"/>
    </xf>
    <xf numFmtId="3" fontId="1" fillId="0" borderId="13" xfId="172" applyNumberFormat="1" applyBorder="1">
      <alignment vertical="center"/>
    </xf>
    <xf numFmtId="0" fontId="21" fillId="0" borderId="0" xfId="0" applyFont="1"/>
    <xf numFmtId="176" fontId="22" fillId="0" borderId="0" xfId="0" applyNumberFormat="1" applyFont="1" applyAlignment="1" applyProtection="1">
      <alignment horizontal="center" vertical="center"/>
    </xf>
    <xf numFmtId="176" fontId="22" fillId="0" borderId="0" xfId="0" applyNumberFormat="1" applyFont="1" applyProtection="1"/>
    <xf numFmtId="0" fontId="21" fillId="7" borderId="0" xfId="0" applyFont="1" applyFill="1"/>
    <xf numFmtId="0" fontId="23" fillId="7" borderId="0" xfId="0" applyFont="1" applyFill="1"/>
    <xf numFmtId="0" fontId="23" fillId="0" borderId="0" xfId="0" applyFont="1"/>
    <xf numFmtId="176" fontId="24" fillId="4" borderId="9" xfId="0" applyNumberFormat="1" applyFont="1" applyFill="1" applyBorder="1" applyAlignment="1" applyProtection="1">
      <alignment horizontal="center" vertical="center"/>
    </xf>
    <xf numFmtId="0" fontId="25" fillId="0" borderId="0" xfId="0" applyFont="1" applyAlignment="1">
      <alignment horizontal="justify"/>
    </xf>
    <xf numFmtId="176" fontId="26" fillId="0" borderId="0" xfId="0" applyNumberFormat="1" applyFont="1"/>
    <xf numFmtId="176" fontId="24" fillId="0" borderId="0" xfId="0" applyNumberFormat="1" applyFont="1"/>
    <xf numFmtId="176" fontId="26" fillId="0" borderId="0" xfId="0" applyNumberFormat="1" applyFont="1" applyBorder="1" applyAlignment="1">
      <alignment horizontal="right"/>
    </xf>
    <xf numFmtId="0" fontId="23" fillId="0" borderId="0" xfId="0" applyFont="1" applyFill="1"/>
    <xf numFmtId="0" fontId="23" fillId="0" borderId="0" xfId="0" applyFont="1" applyAlignment="1">
      <alignment wrapText="1"/>
    </xf>
    <xf numFmtId="0" fontId="27" fillId="0" borderId="0" xfId="0" applyFont="1"/>
    <xf numFmtId="176" fontId="24" fillId="0" borderId="0" xfId="0" applyNumberFormat="1" applyFont="1" applyAlignment="1">
      <alignment horizontal="center" vertical="center"/>
    </xf>
    <xf numFmtId="176" fontId="4" fillId="5" borderId="14" xfId="0" applyNumberFormat="1" applyFont="1" applyFill="1" applyBorder="1" applyAlignment="1">
      <alignment horizontal="center" vertical="center" wrapText="1"/>
    </xf>
    <xf numFmtId="176" fontId="4" fillId="5" borderId="14" xfId="0" applyNumberFormat="1" applyFont="1" applyFill="1" applyBorder="1" applyAlignment="1">
      <alignment vertical="center" wrapText="1"/>
    </xf>
    <xf numFmtId="176" fontId="4" fillId="5" borderId="15" xfId="0" applyNumberFormat="1" applyFont="1" applyFill="1" applyBorder="1" applyAlignment="1">
      <alignment vertical="center" wrapText="1"/>
    </xf>
    <xf numFmtId="176" fontId="3" fillId="0" borderId="16" xfId="165" applyNumberFormat="1" applyFont="1" applyFill="1" applyBorder="1" applyAlignment="1">
      <alignment horizontal="center" vertical="center" wrapText="1"/>
    </xf>
    <xf numFmtId="176" fontId="3" fillId="0" borderId="16" xfId="165" applyNumberFormat="1" applyFont="1" applyFill="1" applyBorder="1" applyAlignment="1">
      <alignment vertical="center" wrapText="1"/>
    </xf>
    <xf numFmtId="176" fontId="3" fillId="0" borderId="17" xfId="165" applyNumberFormat="1" applyFont="1" applyFill="1" applyBorder="1" applyAlignment="1">
      <alignment vertical="center" wrapText="1"/>
    </xf>
    <xf numFmtId="176" fontId="3" fillId="0" borderId="9" xfId="165" applyNumberFormat="1" applyFont="1" applyFill="1" applyBorder="1" applyAlignment="1">
      <alignment horizontal="center" vertical="center" wrapText="1"/>
    </xf>
    <xf numFmtId="176" fontId="3" fillId="0" borderId="9" xfId="165" applyNumberFormat="1" applyFont="1" applyFill="1" applyBorder="1" applyAlignment="1">
      <alignment vertical="center" wrapText="1"/>
    </xf>
    <xf numFmtId="176" fontId="3" fillId="0" borderId="10" xfId="165" applyNumberFormat="1" applyFont="1" applyFill="1" applyBorder="1" applyAlignment="1">
      <alignment vertical="center" wrapText="1"/>
    </xf>
    <xf numFmtId="176" fontId="3" fillId="0" borderId="18" xfId="165" applyNumberFormat="1" applyFont="1" applyFill="1" applyBorder="1" applyAlignment="1">
      <alignment horizontal="center" vertical="center" wrapText="1"/>
    </xf>
    <xf numFmtId="176" fontId="3" fillId="0" borderId="18" xfId="165" applyNumberFormat="1" applyFont="1" applyFill="1" applyBorder="1" applyAlignment="1">
      <alignment vertical="center" wrapText="1"/>
    </xf>
    <xf numFmtId="176" fontId="3" fillId="0" borderId="19" xfId="165" applyNumberFormat="1" applyFont="1" applyFill="1" applyBorder="1" applyAlignment="1">
      <alignment vertical="center" wrapText="1"/>
    </xf>
    <xf numFmtId="176" fontId="4" fillId="5" borderId="14" xfId="0" applyNumberFormat="1" applyFont="1" applyFill="1" applyBorder="1" applyAlignment="1">
      <alignment horizontal="left" vertical="center" wrapText="1"/>
    </xf>
    <xf numFmtId="177" fontId="4" fillId="5" borderId="15" xfId="0" applyNumberFormat="1" applyFont="1" applyFill="1" applyBorder="1" applyAlignment="1">
      <alignment horizontal="left" vertical="center" wrapText="1"/>
    </xf>
    <xf numFmtId="177" fontId="3" fillId="0" borderId="17" xfId="165" applyNumberFormat="1" applyFont="1" applyFill="1" applyBorder="1" applyAlignment="1">
      <alignment horizontal="left" vertical="center" wrapText="1"/>
    </xf>
    <xf numFmtId="176" fontId="3" fillId="0" borderId="9" xfId="165" applyNumberFormat="1" applyFont="1" applyBorder="1" applyAlignment="1">
      <alignment horizontal="center" vertical="center" wrapText="1"/>
    </xf>
    <xf numFmtId="176" fontId="3" fillId="0" borderId="9" xfId="165" applyNumberFormat="1" applyFont="1" applyBorder="1" applyAlignment="1">
      <alignment vertical="center" wrapText="1"/>
    </xf>
    <xf numFmtId="177" fontId="3" fillId="0" borderId="10" xfId="165" applyNumberFormat="1" applyFont="1" applyBorder="1" applyAlignment="1">
      <alignment vertical="center" wrapText="1"/>
    </xf>
    <xf numFmtId="176" fontId="3" fillId="0" borderId="12" xfId="165" applyNumberFormat="1" applyFont="1" applyBorder="1" applyAlignment="1">
      <alignment horizontal="center" vertical="center" wrapText="1"/>
    </xf>
    <xf numFmtId="176" fontId="3" fillId="0" borderId="12" xfId="165" applyNumberFormat="1" applyFont="1" applyBorder="1" applyAlignment="1">
      <alignment vertical="center" wrapText="1"/>
    </xf>
    <xf numFmtId="177" fontId="3" fillId="0" borderId="13" xfId="165" applyNumberFormat="1" applyFont="1" applyBorder="1" applyAlignment="1">
      <alignment vertical="center" wrapText="1"/>
    </xf>
    <xf numFmtId="176" fontId="4" fillId="5" borderId="14" xfId="0" applyNumberFormat="1" applyFont="1" applyFill="1" applyBorder="1" applyAlignment="1">
      <alignment horizontal="center" vertical="center"/>
    </xf>
    <xf numFmtId="176" fontId="4" fillId="5" borderId="14" xfId="0" applyNumberFormat="1" applyFont="1" applyFill="1" applyBorder="1" applyAlignment="1">
      <alignment vertical="center"/>
    </xf>
    <xf numFmtId="177" fontId="4" fillId="5" borderId="15" xfId="0" applyNumberFormat="1" applyFont="1" applyFill="1" applyBorder="1" applyAlignment="1">
      <alignment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4" fillId="5" borderId="20" xfId="0" applyNumberFormat="1" applyFont="1" applyFill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vertical="center" wrapText="1"/>
    </xf>
    <xf numFmtId="177" fontId="3" fillId="0" borderId="17" xfId="0" applyNumberFormat="1" applyFont="1" applyBorder="1" applyAlignment="1">
      <alignment vertical="center" wrapText="1"/>
    </xf>
    <xf numFmtId="176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vertical="center" wrapText="1"/>
    </xf>
    <xf numFmtId="177" fontId="3" fillId="0" borderId="10" xfId="0" applyNumberFormat="1" applyFont="1" applyBorder="1" applyAlignment="1">
      <alignment vertical="center" wrapText="1"/>
    </xf>
    <xf numFmtId="176" fontId="3" fillId="0" borderId="9" xfId="0" applyNumberFormat="1" applyFont="1" applyFill="1" applyBorder="1" applyAlignment="1">
      <alignment vertical="center" wrapText="1"/>
    </xf>
    <xf numFmtId="176" fontId="3" fillId="0" borderId="10" xfId="0" applyNumberFormat="1" applyFont="1" applyFill="1" applyBorder="1" applyAlignment="1">
      <alignment vertical="center" wrapText="1"/>
    </xf>
    <xf numFmtId="176" fontId="3" fillId="0" borderId="22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vertical="center" wrapText="1"/>
    </xf>
    <xf numFmtId="177" fontId="3" fillId="0" borderId="19" xfId="0" applyNumberFormat="1" applyFont="1" applyBorder="1" applyAlignment="1">
      <alignment vertical="center" wrapText="1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 wrapText="1"/>
    </xf>
    <xf numFmtId="177" fontId="3" fillId="0" borderId="13" xfId="0" applyNumberFormat="1" applyFont="1" applyBorder="1" applyAlignment="1">
      <alignment vertical="center" wrapText="1"/>
    </xf>
    <xf numFmtId="176" fontId="3" fillId="0" borderId="16" xfId="0" applyNumberFormat="1" applyFont="1" applyBorder="1" applyAlignment="1">
      <alignment horizontal="center" vertical="center" wrapText="1"/>
    </xf>
    <xf numFmtId="177" fontId="3" fillId="0" borderId="16" xfId="0" applyNumberFormat="1" applyFont="1" applyBorder="1" applyAlignment="1">
      <alignment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7" fontId="3" fillId="0" borderId="9" xfId="0" applyNumberFormat="1" applyFont="1" applyBorder="1" applyAlignment="1">
      <alignment vertical="center" wrapText="1"/>
    </xf>
    <xf numFmtId="176" fontId="3" fillId="0" borderId="18" xfId="0" applyNumberFormat="1" applyFont="1" applyBorder="1" applyAlignment="1">
      <alignment horizontal="center" vertical="center" wrapText="1"/>
    </xf>
    <xf numFmtId="177" fontId="3" fillId="0" borderId="18" xfId="0" applyNumberFormat="1" applyFont="1" applyBorder="1" applyAlignment="1">
      <alignment vertical="center" wrapText="1"/>
    </xf>
    <xf numFmtId="41" fontId="3" fillId="0" borderId="9" xfId="1" applyFont="1" applyBorder="1" applyAlignment="1" applyProtection="1">
      <alignment vertical="center"/>
      <protection locked="0"/>
    </xf>
    <xf numFmtId="177" fontId="3" fillId="0" borderId="16" xfId="0" applyNumberFormat="1" applyFont="1" applyFill="1" applyBorder="1" applyAlignment="1">
      <alignment vertical="center" wrapText="1"/>
    </xf>
    <xf numFmtId="177" fontId="3" fillId="0" borderId="9" xfId="0" applyNumberFormat="1" applyFont="1" applyFill="1" applyBorder="1" applyAlignment="1">
      <alignment vertical="center" wrapText="1"/>
    </xf>
    <xf numFmtId="182" fontId="3" fillId="0" borderId="16" xfId="0" applyNumberFormat="1" applyFont="1" applyBorder="1" applyAlignment="1">
      <alignment vertical="center" wrapText="1"/>
    </xf>
    <xf numFmtId="182" fontId="3" fillId="0" borderId="9" xfId="0" applyNumberFormat="1" applyFont="1" applyBorder="1" applyAlignment="1">
      <alignment vertical="center" wrapText="1"/>
    </xf>
    <xf numFmtId="176" fontId="3" fillId="0" borderId="23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vertical="center" wrapText="1"/>
    </xf>
    <xf numFmtId="182" fontId="3" fillId="0" borderId="23" xfId="0" applyNumberFormat="1" applyFont="1" applyBorder="1" applyAlignment="1">
      <alignment vertical="center" wrapText="1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vertical="center" wrapText="1"/>
    </xf>
    <xf numFmtId="176" fontId="3" fillId="0" borderId="9" xfId="0" applyNumberFormat="1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left" vertical="center"/>
    </xf>
    <xf numFmtId="176" fontId="3" fillId="0" borderId="9" xfId="0" applyNumberFormat="1" applyFont="1" applyFill="1" applyBorder="1" applyAlignment="1">
      <alignment vertical="center"/>
    </xf>
    <xf numFmtId="176" fontId="3" fillId="0" borderId="18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left" vertical="center"/>
    </xf>
    <xf numFmtId="176" fontId="3" fillId="0" borderId="18" xfId="0" applyNumberFormat="1" applyFont="1" applyFill="1" applyBorder="1" applyAlignment="1">
      <alignment vertical="center"/>
    </xf>
    <xf numFmtId="176" fontId="3" fillId="0" borderId="9" xfId="0" applyNumberFormat="1" applyFont="1" applyBorder="1" applyAlignment="1">
      <alignment horizontal="left" vertical="center" wrapText="1"/>
    </xf>
    <xf numFmtId="176" fontId="3" fillId="0" borderId="9" xfId="0" applyNumberFormat="1" applyFont="1" applyBorder="1" applyAlignment="1">
      <alignment horizontal="left" vertical="center"/>
    </xf>
    <xf numFmtId="0" fontId="3" fillId="0" borderId="9" xfId="171" applyFont="1" applyBorder="1" applyAlignment="1">
      <alignment horizontal="left" vertical="center"/>
    </xf>
    <xf numFmtId="176" fontId="3" fillId="0" borderId="18" xfId="0" applyNumberFormat="1" applyFont="1" applyBorder="1" applyAlignment="1">
      <alignment horizontal="left" vertical="center"/>
    </xf>
    <xf numFmtId="0" fontId="3" fillId="0" borderId="18" xfId="171" applyFont="1" applyBorder="1" applyAlignment="1">
      <alignment horizontal="left" vertical="center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176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176" fontId="4" fillId="5" borderId="14" xfId="0" applyNumberFormat="1" applyFont="1" applyFill="1" applyBorder="1" applyAlignment="1">
      <alignment horizontal="left" vertical="center"/>
    </xf>
    <xf numFmtId="177" fontId="4" fillId="5" borderId="15" xfId="0" applyNumberFormat="1" applyFont="1" applyFill="1" applyBorder="1" applyAlignment="1">
      <alignment horizontal="left" vertical="center"/>
    </xf>
    <xf numFmtId="177" fontId="3" fillId="0" borderId="9" xfId="0" applyNumberFormat="1" applyFont="1" applyBorder="1" applyAlignment="1">
      <alignment vertical="center"/>
    </xf>
    <xf numFmtId="176" fontId="3" fillId="3" borderId="9" xfId="0" applyNumberFormat="1" applyFont="1" applyFill="1" applyBorder="1" applyAlignment="1">
      <alignment vertical="center" wrapText="1"/>
    </xf>
    <xf numFmtId="176" fontId="3" fillId="3" borderId="9" xfId="0" applyNumberFormat="1" applyFont="1" applyFill="1" applyBorder="1" applyAlignment="1">
      <alignment vertical="center"/>
    </xf>
    <xf numFmtId="176" fontId="3" fillId="0" borderId="9" xfId="0" applyNumberFormat="1" applyFont="1" applyBorder="1" applyAlignment="1">
      <alignment vertical="center" wrapText="1" shrinkToFit="1"/>
    </xf>
    <xf numFmtId="0" fontId="3" fillId="0" borderId="9" xfId="0" applyFont="1" applyBorder="1" applyAlignment="1">
      <alignment horizontal="justify" wrapText="1"/>
    </xf>
    <xf numFmtId="0" fontId="3" fillId="0" borderId="9" xfId="0" applyFont="1" applyBorder="1" applyAlignment="1">
      <alignment horizontal="justify" vertical="center" wrapText="1"/>
    </xf>
    <xf numFmtId="176" fontId="4" fillId="5" borderId="15" xfId="0" applyNumberFormat="1" applyFont="1" applyFill="1" applyBorder="1" applyAlignment="1">
      <alignment vertical="center"/>
    </xf>
    <xf numFmtId="177" fontId="3" fillId="0" borderId="1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 wrapText="1"/>
    </xf>
    <xf numFmtId="176" fontId="3" fillId="0" borderId="13" xfId="0" applyNumberFormat="1" applyFont="1" applyBorder="1" applyAlignment="1">
      <alignment vertical="center" wrapText="1"/>
    </xf>
    <xf numFmtId="177" fontId="3" fillId="0" borderId="18" xfId="0" applyNumberFormat="1" applyFont="1" applyBorder="1" applyAlignment="1">
      <alignment vertical="center"/>
    </xf>
    <xf numFmtId="0" fontId="28" fillId="0" borderId="0" xfId="0" applyFont="1"/>
    <xf numFmtId="0" fontId="29" fillId="0" borderId="0" xfId="0" applyFont="1"/>
    <xf numFmtId="0" fontId="23" fillId="0" borderId="0" xfId="0" applyFont="1" applyBorder="1"/>
    <xf numFmtId="188" fontId="23" fillId="0" borderId="0" xfId="0" applyNumberFormat="1" applyFont="1" applyBorder="1"/>
    <xf numFmtId="188" fontId="24" fillId="0" borderId="0" xfId="0" applyNumberFormat="1" applyFont="1" applyBorder="1" applyAlignment="1" applyProtection="1">
      <alignment vertical="center"/>
      <protection locked="0"/>
    </xf>
    <xf numFmtId="183" fontId="3" fillId="4" borderId="24" xfId="1" applyNumberFormat="1" applyFont="1" applyFill="1" applyBorder="1" applyAlignment="1">
      <alignment horizontal="right" vertical="center"/>
    </xf>
    <xf numFmtId="177" fontId="3" fillId="4" borderId="24" xfId="1" applyNumberFormat="1" applyFont="1" applyFill="1" applyBorder="1" applyAlignment="1">
      <alignment horizontal="right" vertical="center"/>
    </xf>
    <xf numFmtId="181" fontId="3" fillId="4" borderId="24" xfId="1" applyNumberFormat="1" applyFont="1" applyFill="1" applyBorder="1" applyAlignment="1">
      <alignment horizontal="right" vertical="center"/>
    </xf>
    <xf numFmtId="183" fontId="3" fillId="4" borderId="9" xfId="1" applyNumberFormat="1" applyFont="1" applyFill="1" applyBorder="1" applyAlignment="1">
      <alignment horizontal="right" vertical="center"/>
    </xf>
    <xf numFmtId="177" fontId="3" fillId="4" borderId="9" xfId="1" applyNumberFormat="1" applyFont="1" applyFill="1" applyBorder="1" applyAlignment="1">
      <alignment horizontal="right" vertical="center"/>
    </xf>
    <xf numFmtId="181" fontId="3" fillId="4" borderId="9" xfId="1" applyNumberFormat="1" applyFont="1" applyFill="1" applyBorder="1" applyAlignment="1">
      <alignment horizontal="right" vertical="center"/>
    </xf>
    <xf numFmtId="183" fontId="3" fillId="4" borderId="12" xfId="1" applyNumberFormat="1" applyFont="1" applyFill="1" applyBorder="1" applyAlignment="1">
      <alignment horizontal="right" vertical="center"/>
    </xf>
    <xf numFmtId="177" fontId="3" fillId="4" borderId="12" xfId="1" applyNumberFormat="1" applyFont="1" applyFill="1" applyBorder="1" applyAlignment="1">
      <alignment horizontal="right" vertical="center"/>
    </xf>
    <xf numFmtId="181" fontId="3" fillId="4" borderId="12" xfId="1" applyNumberFormat="1" applyFont="1" applyFill="1" applyBorder="1" applyAlignment="1">
      <alignment horizontal="right" vertical="center"/>
    </xf>
    <xf numFmtId="183" fontId="4" fillId="4" borderId="24" xfId="1" applyNumberFormat="1" applyFont="1" applyFill="1" applyBorder="1" applyAlignment="1">
      <alignment horizontal="right" vertical="center"/>
    </xf>
    <xf numFmtId="183" fontId="4" fillId="4" borderId="9" xfId="1" applyNumberFormat="1" applyFont="1" applyFill="1" applyBorder="1" applyAlignment="1">
      <alignment horizontal="right" vertical="center"/>
    </xf>
    <xf numFmtId="183" fontId="4" fillId="4" borderId="12" xfId="1" applyNumberFormat="1" applyFont="1" applyFill="1" applyBorder="1" applyAlignment="1">
      <alignment horizontal="right" vertical="center"/>
    </xf>
    <xf numFmtId="41" fontId="4" fillId="4" borderId="24" xfId="1" applyNumberFormat="1" applyFont="1" applyFill="1" applyBorder="1" applyAlignment="1">
      <alignment horizontal="right" vertical="center"/>
    </xf>
    <xf numFmtId="206" fontId="4" fillId="4" borderId="25" xfId="1" applyNumberFormat="1" applyFont="1" applyFill="1" applyBorder="1" applyAlignment="1">
      <alignment horizontal="right" vertical="center"/>
    </xf>
    <xf numFmtId="41" fontId="4" fillId="4" borderId="9" xfId="1" applyNumberFormat="1" applyFont="1" applyFill="1" applyBorder="1" applyAlignment="1">
      <alignment horizontal="right" vertical="center"/>
    </xf>
    <xf numFmtId="206" fontId="4" fillId="4" borderId="26" xfId="1" applyNumberFormat="1" applyFont="1" applyFill="1" applyBorder="1" applyAlignment="1">
      <alignment horizontal="right" vertical="center"/>
    </xf>
    <xf numFmtId="212" fontId="4" fillId="4" borderId="10" xfId="1" applyNumberFormat="1" applyFont="1" applyFill="1" applyBorder="1" applyAlignment="1">
      <alignment horizontal="right" vertical="center"/>
    </xf>
    <xf numFmtId="41" fontId="4" fillId="4" borderId="12" xfId="1" applyNumberFormat="1" applyFont="1" applyFill="1" applyBorder="1" applyAlignment="1">
      <alignment horizontal="right" vertical="center"/>
    </xf>
    <xf numFmtId="206" fontId="4" fillId="4" borderId="27" xfId="1" applyNumberFormat="1" applyFont="1" applyFill="1" applyBorder="1" applyAlignment="1">
      <alignment horizontal="right" vertical="center"/>
    </xf>
    <xf numFmtId="185" fontId="3" fillId="0" borderId="9" xfId="0" applyNumberFormat="1" applyFont="1" applyBorder="1" applyAlignment="1" applyProtection="1">
      <alignment vertical="center"/>
      <protection locked="0"/>
    </xf>
    <xf numFmtId="185" fontId="3" fillId="0" borderId="9" xfId="0" applyNumberFormat="1" applyFont="1" applyFill="1" applyBorder="1" applyAlignment="1" applyProtection="1">
      <alignment vertical="center"/>
      <protection locked="0"/>
    </xf>
    <xf numFmtId="0" fontId="0" fillId="7" borderId="0" xfId="0" applyFont="1" applyFill="1"/>
    <xf numFmtId="0" fontId="0" fillId="0" borderId="0" xfId="0" applyFont="1"/>
    <xf numFmtId="176" fontId="3" fillId="0" borderId="0" xfId="0" applyNumberFormat="1" applyFont="1" applyProtection="1"/>
    <xf numFmtId="176" fontId="3" fillId="0" borderId="0" xfId="0" applyNumberFormat="1" applyFont="1" applyFill="1" applyProtection="1"/>
    <xf numFmtId="41" fontId="3" fillId="4" borderId="9" xfId="1" applyFont="1" applyFill="1" applyBorder="1" applyAlignment="1" applyProtection="1">
      <alignment vertical="center"/>
    </xf>
    <xf numFmtId="177" fontId="3" fillId="4" borderId="9" xfId="1" applyNumberFormat="1" applyFont="1" applyFill="1" applyBorder="1" applyAlignment="1" applyProtection="1">
      <alignment vertical="center"/>
    </xf>
    <xf numFmtId="41" fontId="3" fillId="8" borderId="9" xfId="1" applyFont="1" applyFill="1" applyBorder="1" applyAlignment="1" applyProtection="1">
      <alignment vertical="center"/>
    </xf>
    <xf numFmtId="0" fontId="0" fillId="0" borderId="0" xfId="0" applyFont="1" applyFill="1"/>
    <xf numFmtId="181" fontId="3" fillId="6" borderId="9" xfId="1" applyNumberFormat="1" applyFont="1" applyFill="1" applyBorder="1" applyAlignment="1" applyProtection="1">
      <alignment vertical="center"/>
    </xf>
    <xf numFmtId="41" fontId="18" fillId="0" borderId="9" xfId="59" applyFont="1" applyBorder="1" applyAlignment="1" applyProtection="1">
      <alignment horizontal="right" vertical="center"/>
      <protection locked="0"/>
    </xf>
    <xf numFmtId="177" fontId="18" fillId="0" borderId="9" xfId="59" applyNumberFormat="1" applyFont="1" applyBorder="1" applyAlignment="1" applyProtection="1">
      <alignment horizontal="right" vertical="center"/>
      <protection locked="0"/>
    </xf>
    <xf numFmtId="41" fontId="3" fillId="0" borderId="9" xfId="59" applyFont="1" applyBorder="1" applyAlignment="1" applyProtection="1">
      <alignment horizontal="right" vertical="center"/>
      <protection locked="0"/>
    </xf>
    <xf numFmtId="41" fontId="3" fillId="0" borderId="9" xfId="59" applyFont="1" applyBorder="1" applyAlignment="1" applyProtection="1">
      <alignment horizontal="center" vertical="center"/>
      <protection locked="0"/>
    </xf>
    <xf numFmtId="176" fontId="4" fillId="4" borderId="20" xfId="0" applyNumberFormat="1" applyFont="1" applyFill="1" applyBorder="1" applyAlignment="1">
      <alignment horizontal="center" vertical="center"/>
    </xf>
    <xf numFmtId="176" fontId="4" fillId="4" borderId="14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4" fillId="5" borderId="20" xfId="0" applyNumberFormat="1" applyFont="1" applyFill="1" applyBorder="1" applyAlignment="1">
      <alignment horizontal="center" vertical="center" wrapText="1"/>
    </xf>
    <xf numFmtId="176" fontId="4" fillId="0" borderId="16" xfId="165" applyNumberFormat="1" applyFont="1" applyFill="1" applyBorder="1" applyAlignment="1">
      <alignment horizontal="center" vertical="center" wrapText="1"/>
    </xf>
    <xf numFmtId="176" fontId="3" fillId="0" borderId="18" xfId="165" applyNumberFormat="1" applyFont="1" applyBorder="1" applyAlignment="1">
      <alignment horizontal="center" vertical="center" wrapText="1"/>
    </xf>
    <xf numFmtId="176" fontId="3" fillId="0" borderId="16" xfId="165" applyNumberFormat="1" applyFont="1" applyFill="1" applyBorder="1" applyAlignment="1">
      <alignment horizontal="left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7" fontId="3" fillId="3" borderId="9" xfId="0" applyNumberFormat="1" applyFont="1" applyFill="1" applyBorder="1" applyAlignment="1">
      <alignment vertical="center"/>
    </xf>
    <xf numFmtId="176" fontId="3" fillId="3" borderId="18" xfId="0" applyNumberFormat="1" applyFont="1" applyFill="1" applyBorder="1" applyAlignment="1">
      <alignment vertical="center"/>
    </xf>
    <xf numFmtId="176" fontId="4" fillId="3" borderId="16" xfId="0" applyNumberFormat="1" applyFont="1" applyFill="1" applyBorder="1" applyAlignment="1">
      <alignment horizontal="center" vertical="center"/>
    </xf>
    <xf numFmtId="176" fontId="4" fillId="5" borderId="28" xfId="0" applyNumberFormat="1" applyFont="1" applyFill="1" applyBorder="1" applyAlignment="1">
      <alignment horizontal="center" vertical="center"/>
    </xf>
    <xf numFmtId="176" fontId="4" fillId="5" borderId="28" xfId="0" applyNumberFormat="1" applyFont="1" applyFill="1" applyBorder="1" applyAlignment="1">
      <alignment vertical="center"/>
    </xf>
    <xf numFmtId="177" fontId="4" fillId="5" borderId="29" xfId="0" applyNumberFormat="1" applyFont="1" applyFill="1" applyBorder="1" applyAlignment="1">
      <alignment vertical="center"/>
    </xf>
    <xf numFmtId="0" fontId="3" fillId="0" borderId="16" xfId="171" applyFont="1" applyBorder="1" applyAlignment="1">
      <alignment horizontal="left" vertical="center" wrapText="1"/>
    </xf>
    <xf numFmtId="176" fontId="4" fillId="9" borderId="20" xfId="0" applyNumberFormat="1" applyFont="1" applyFill="1" applyBorder="1" applyAlignment="1">
      <alignment horizontal="center" vertical="center"/>
    </xf>
    <xf numFmtId="176" fontId="3" fillId="0" borderId="16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185" fontId="30" fillId="0" borderId="9" xfId="0" applyNumberFormat="1" applyFont="1" applyBorder="1" applyAlignment="1" applyProtection="1">
      <alignment vertical="center"/>
      <protection locked="0"/>
    </xf>
    <xf numFmtId="185" fontId="30" fillId="0" borderId="9" xfId="0" applyNumberFormat="1" applyFont="1" applyFill="1" applyBorder="1" applyAlignment="1" applyProtection="1">
      <alignment vertical="center"/>
      <protection locked="0"/>
    </xf>
    <xf numFmtId="185" fontId="30" fillId="0" borderId="9" xfId="0" applyNumberFormat="1" applyFont="1" applyBorder="1" applyAlignment="1">
      <alignment vertical="center"/>
    </xf>
    <xf numFmtId="43" fontId="30" fillId="0" borderId="9" xfId="1" applyNumberFormat="1" applyFont="1" applyFill="1" applyBorder="1" applyAlignment="1" applyProtection="1">
      <alignment vertical="center"/>
      <protection locked="0"/>
    </xf>
    <xf numFmtId="43" fontId="30" fillId="4" borderId="9" xfId="1" applyNumberFormat="1" applyFont="1" applyFill="1" applyBorder="1" applyAlignment="1" applyProtection="1">
      <alignment vertical="center"/>
    </xf>
    <xf numFmtId="41" fontId="30" fillId="0" borderId="9" xfId="1" applyFont="1" applyFill="1" applyBorder="1" applyAlignment="1" applyProtection="1">
      <alignment horizontal="center" vertical="center" shrinkToFit="1"/>
      <protection locked="0"/>
    </xf>
    <xf numFmtId="176" fontId="24" fillId="0" borderId="9" xfId="0" applyNumberFormat="1" applyFont="1" applyBorder="1" applyAlignment="1">
      <alignment horizontal="center" vertical="center"/>
    </xf>
    <xf numFmtId="176" fontId="24" fillId="0" borderId="9" xfId="0" applyNumberFormat="1" applyFont="1" applyBorder="1" applyAlignment="1">
      <alignment vertical="center" wrapText="1"/>
    </xf>
    <xf numFmtId="177" fontId="24" fillId="0" borderId="9" xfId="0" applyNumberFormat="1" applyFont="1" applyBorder="1" applyAlignment="1">
      <alignment vertical="center" wrapText="1"/>
    </xf>
    <xf numFmtId="188" fontId="31" fillId="0" borderId="9" xfId="1" applyNumberFormat="1" applyFont="1" applyFill="1" applyBorder="1" applyAlignment="1">
      <alignment horizontal="right" vertical="center"/>
    </xf>
    <xf numFmtId="41" fontId="24" fillId="4" borderId="11" xfId="1" applyFont="1" applyFill="1" applyBorder="1" applyAlignment="1">
      <alignment horizontal="center" vertical="center"/>
    </xf>
    <xf numFmtId="41" fontId="24" fillId="4" borderId="8" xfId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176" fontId="3" fillId="8" borderId="9" xfId="0" applyNumberFormat="1" applyFont="1" applyFill="1" applyBorder="1" applyAlignment="1" applyProtection="1">
      <alignment horizontal="center" vertical="center"/>
    </xf>
    <xf numFmtId="176" fontId="24" fillId="0" borderId="9" xfId="165" applyNumberFormat="1" applyFont="1" applyBorder="1" applyAlignment="1" applyProtection="1">
      <alignment vertical="center"/>
      <protection locked="0"/>
    </xf>
    <xf numFmtId="177" fontId="24" fillId="0" borderId="9" xfId="165" applyNumberFormat="1" applyFont="1" applyBorder="1" applyAlignment="1" applyProtection="1">
      <alignment vertical="center"/>
      <protection locked="0"/>
    </xf>
    <xf numFmtId="176" fontId="24" fillId="7" borderId="9" xfId="165" applyNumberFormat="1" applyFont="1" applyFill="1" applyBorder="1" applyAlignment="1" applyProtection="1">
      <alignment vertical="center"/>
      <protection locked="0"/>
    </xf>
    <xf numFmtId="43" fontId="30" fillId="7" borderId="9" xfId="59" applyNumberFormat="1" applyFont="1" applyFill="1" applyBorder="1" applyAlignment="1" applyProtection="1">
      <alignment vertical="center"/>
      <protection locked="0"/>
    </xf>
    <xf numFmtId="176" fontId="4" fillId="5" borderId="9" xfId="0" applyNumberFormat="1" applyFont="1" applyFill="1" applyBorder="1" applyAlignment="1">
      <alignment horizontal="center" vertical="center"/>
    </xf>
    <xf numFmtId="176" fontId="4" fillId="5" borderId="9" xfId="0" applyNumberFormat="1" applyFont="1" applyFill="1" applyBorder="1" applyAlignment="1">
      <alignment vertical="center"/>
    </xf>
    <xf numFmtId="177" fontId="4" fillId="5" borderId="9" xfId="0" applyNumberFormat="1" applyFont="1" applyFill="1" applyBorder="1" applyAlignment="1">
      <alignment vertical="center"/>
    </xf>
    <xf numFmtId="176" fontId="4" fillId="3" borderId="9" xfId="0" applyNumberFormat="1" applyFont="1" applyFill="1" applyBorder="1" applyAlignment="1">
      <alignment horizontal="center" vertical="center"/>
    </xf>
    <xf numFmtId="176" fontId="3" fillId="3" borderId="9" xfId="0" applyNumberFormat="1" applyFont="1" applyFill="1" applyBorder="1" applyAlignment="1">
      <alignment horizontal="center" vertical="center"/>
    </xf>
    <xf numFmtId="177" fontId="3" fillId="3" borderId="9" xfId="0" applyNumberFormat="1" applyFont="1" applyFill="1" applyBorder="1" applyAlignment="1">
      <alignment vertical="center" wrapText="1"/>
    </xf>
    <xf numFmtId="182" fontId="24" fillId="0" borderId="9" xfId="0" applyNumberFormat="1" applyFont="1" applyBorder="1" applyAlignment="1" applyProtection="1">
      <alignment vertical="center"/>
      <protection locked="0"/>
    </xf>
    <xf numFmtId="182" fontId="24" fillId="0" borderId="9" xfId="0" applyNumberFormat="1" applyFont="1" applyFill="1" applyBorder="1" applyAlignment="1" applyProtection="1">
      <alignment vertical="center"/>
      <protection locked="0"/>
    </xf>
    <xf numFmtId="189" fontId="32" fillId="0" borderId="9" xfId="0" applyNumberFormat="1" applyFont="1" applyBorder="1" applyAlignment="1">
      <alignment vertical="center"/>
    </xf>
    <xf numFmtId="43" fontId="30" fillId="0" borderId="9" xfId="1" applyNumberFormat="1" applyFont="1" applyBorder="1" applyAlignment="1" applyProtection="1">
      <alignment horizontal="right" vertical="center"/>
      <protection locked="0"/>
    </xf>
    <xf numFmtId="176" fontId="30" fillId="5" borderId="14" xfId="0" applyNumberFormat="1" applyFont="1" applyFill="1" applyBorder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vertical="center" wrapText="1"/>
    </xf>
    <xf numFmtId="176" fontId="3" fillId="0" borderId="7" xfId="0" applyNumberFormat="1" applyFont="1" applyBorder="1" applyAlignment="1">
      <alignment vertical="center" wrapText="1"/>
    </xf>
    <xf numFmtId="206" fontId="4" fillId="4" borderId="10" xfId="1" applyNumberFormat="1" applyFont="1" applyFill="1" applyBorder="1" applyAlignment="1">
      <alignment horizontal="right" vertical="center"/>
    </xf>
    <xf numFmtId="176" fontId="22" fillId="4" borderId="9" xfId="0" applyNumberFormat="1" applyFont="1" applyFill="1" applyBorder="1" applyAlignment="1" applyProtection="1">
      <alignment horizontal="center" vertical="center"/>
    </xf>
    <xf numFmtId="176" fontId="33" fillId="4" borderId="9" xfId="0" applyNumberFormat="1" applyFont="1" applyFill="1" applyBorder="1" applyAlignment="1" applyProtection="1">
      <alignment horizontal="center" vertical="center"/>
    </xf>
    <xf numFmtId="176" fontId="22" fillId="5" borderId="9" xfId="0" applyNumberFormat="1" applyFont="1" applyFill="1" applyBorder="1" applyAlignment="1" applyProtection="1">
      <alignment horizontal="center" vertical="center"/>
    </xf>
    <xf numFmtId="176" fontId="22" fillId="5" borderId="9" xfId="0" applyNumberFormat="1" applyFont="1" applyFill="1" applyBorder="1" applyAlignment="1" applyProtection="1">
      <alignment vertical="center"/>
    </xf>
    <xf numFmtId="176" fontId="3" fillId="0" borderId="9" xfId="0" applyNumberFormat="1" applyFont="1" applyBorder="1" applyAlignment="1" applyProtection="1">
      <alignment vertical="center"/>
      <protection locked="0"/>
    </xf>
    <xf numFmtId="177" fontId="3" fillId="0" borderId="9" xfId="0" applyNumberFormat="1" applyFont="1" applyBorder="1" applyAlignment="1" applyProtection="1">
      <alignment vertical="center"/>
      <protection locked="0"/>
    </xf>
    <xf numFmtId="177" fontId="3" fillId="4" borderId="9" xfId="0" applyNumberFormat="1" applyFont="1" applyFill="1" applyBorder="1" applyAlignment="1" applyProtection="1">
      <alignment vertical="center"/>
    </xf>
    <xf numFmtId="176" fontId="3" fillId="4" borderId="9" xfId="0" applyNumberFormat="1" applyFont="1" applyFill="1" applyBorder="1" applyAlignment="1" applyProtection="1">
      <alignment vertical="center"/>
    </xf>
    <xf numFmtId="177" fontId="3" fillId="5" borderId="9" xfId="0" applyNumberFormat="1" applyFont="1" applyFill="1" applyBorder="1" applyAlignment="1" applyProtection="1">
      <alignment vertical="center"/>
    </xf>
    <xf numFmtId="176" fontId="3" fillId="5" borderId="9" xfId="0" applyNumberFormat="1" applyFont="1" applyFill="1" applyBorder="1" applyAlignment="1" applyProtection="1">
      <alignment vertical="center"/>
    </xf>
    <xf numFmtId="177" fontId="3" fillId="5" borderId="9" xfId="0" applyNumberFormat="1" applyFont="1" applyFill="1" applyBorder="1" applyAlignment="1" applyProtection="1">
      <alignment horizontal="right" vertical="center"/>
    </xf>
    <xf numFmtId="176" fontId="3" fillId="5" borderId="9" xfId="0" applyNumberFormat="1" applyFont="1" applyFill="1" applyBorder="1" applyAlignment="1" applyProtection="1">
      <alignment horizontal="right" vertical="center"/>
    </xf>
    <xf numFmtId="176" fontId="34" fillId="6" borderId="9" xfId="0" applyNumberFormat="1" applyFont="1" applyFill="1" applyBorder="1" applyAlignment="1" applyProtection="1">
      <alignment vertical="center"/>
    </xf>
    <xf numFmtId="176" fontId="34" fillId="4" borderId="9" xfId="0" applyNumberFormat="1" applyFont="1" applyFill="1" applyBorder="1" applyAlignment="1" applyProtection="1">
      <alignment horizontal="center" vertical="center"/>
    </xf>
    <xf numFmtId="176" fontId="24" fillId="0" borderId="9" xfId="0" applyNumberFormat="1" applyFont="1" applyBorder="1" applyAlignment="1" applyProtection="1">
      <alignment horizontal="center" vertical="center"/>
      <protection locked="0"/>
    </xf>
    <xf numFmtId="176" fontId="3" fillId="0" borderId="9" xfId="0" applyNumberFormat="1" applyFont="1" applyFill="1" applyBorder="1" applyAlignment="1" applyProtection="1">
      <alignment vertical="center"/>
      <protection locked="0"/>
    </xf>
    <xf numFmtId="176" fontId="34" fillId="6" borderId="9" xfId="0" applyNumberFormat="1" applyFont="1" applyFill="1" applyBorder="1" applyAlignment="1" applyProtection="1">
      <alignment horizontal="center" vertical="center"/>
    </xf>
    <xf numFmtId="177" fontId="34" fillId="6" borderId="9" xfId="0" applyNumberFormat="1" applyFont="1" applyFill="1" applyBorder="1" applyAlignment="1" applyProtection="1">
      <alignment vertical="center"/>
    </xf>
    <xf numFmtId="176" fontId="3" fillId="3" borderId="9" xfId="0" applyNumberFormat="1" applyFont="1" applyFill="1" applyBorder="1" applyAlignment="1" applyProtection="1">
      <alignment vertical="center"/>
      <protection locked="0"/>
    </xf>
    <xf numFmtId="177" fontId="3" fillId="3" borderId="9" xfId="0" applyNumberFormat="1" applyFont="1" applyFill="1" applyBorder="1" applyAlignment="1" applyProtection="1">
      <alignment vertical="center"/>
      <protection locked="0"/>
    </xf>
    <xf numFmtId="176" fontId="22" fillId="0" borderId="9" xfId="0" applyNumberFormat="1" applyFont="1" applyFill="1" applyBorder="1" applyAlignment="1" applyProtection="1">
      <alignment horizontal="center" vertical="center"/>
      <protection locked="0"/>
    </xf>
    <xf numFmtId="177" fontId="3" fillId="0" borderId="9" xfId="0" applyNumberFormat="1" applyFont="1" applyFill="1" applyBorder="1" applyAlignment="1" applyProtection="1">
      <alignment vertical="center"/>
      <protection locked="0"/>
    </xf>
    <xf numFmtId="176" fontId="3" fillId="0" borderId="9" xfId="0" applyNumberFormat="1" applyFont="1" applyBorder="1" applyAlignment="1" applyProtection="1">
      <alignment horizontal="center" vertical="center"/>
      <protection locked="0"/>
    </xf>
    <xf numFmtId="176" fontId="34" fillId="8" borderId="9" xfId="0" applyNumberFormat="1" applyFont="1" applyFill="1" applyBorder="1" applyAlignment="1" applyProtection="1">
      <alignment horizontal="center" vertical="center"/>
    </xf>
    <xf numFmtId="176" fontId="22" fillId="4" borderId="9" xfId="0" applyNumberFormat="1" applyFont="1" applyFill="1" applyBorder="1" applyAlignment="1" applyProtection="1">
      <alignment vertical="center"/>
    </xf>
    <xf numFmtId="176" fontId="22" fillId="0" borderId="9" xfId="0" applyNumberFormat="1" applyFont="1" applyBorder="1" applyAlignment="1" applyProtection="1">
      <alignment horizontal="center" vertical="center"/>
      <protection locked="0"/>
    </xf>
    <xf numFmtId="176" fontId="3" fillId="0" borderId="9" xfId="0" applyNumberFormat="1" applyFont="1" applyBorder="1" applyAlignment="1" applyProtection="1">
      <alignment horizontal="right" vertical="center"/>
      <protection locked="0"/>
    </xf>
    <xf numFmtId="177" fontId="3" fillId="0" borderId="9" xfId="0" applyNumberFormat="1" applyFont="1" applyBorder="1" applyAlignment="1" applyProtection="1">
      <alignment horizontal="right" vertical="center"/>
      <protection locked="0"/>
    </xf>
    <xf numFmtId="176" fontId="3" fillId="8" borderId="9" xfId="0" applyNumberFormat="1" applyFont="1" applyFill="1" applyBorder="1" applyAlignment="1" applyProtection="1">
      <alignment vertical="center"/>
    </xf>
    <xf numFmtId="176" fontId="3" fillId="9" borderId="9" xfId="0" applyNumberFormat="1" applyFont="1" applyFill="1" applyBorder="1" applyAlignment="1" applyProtection="1">
      <alignment horizontal="right" vertical="center"/>
    </xf>
    <xf numFmtId="176" fontId="3" fillId="9" borderId="9" xfId="0" applyNumberFormat="1" applyFont="1" applyFill="1" applyBorder="1" applyAlignment="1" applyProtection="1">
      <alignment vertical="center"/>
    </xf>
    <xf numFmtId="176" fontId="4" fillId="4" borderId="31" xfId="0" applyNumberFormat="1" applyFont="1" applyFill="1" applyBorder="1" applyAlignment="1">
      <alignment horizontal="center" vertical="center"/>
    </xf>
    <xf numFmtId="176" fontId="3" fillId="6" borderId="9" xfId="0" applyNumberFormat="1" applyFont="1" applyFill="1" applyBorder="1" applyAlignment="1" applyProtection="1">
      <alignment vertical="center"/>
    </xf>
    <xf numFmtId="177" fontId="3" fillId="4" borderId="9" xfId="0" applyNumberFormat="1" applyFont="1" applyFill="1" applyBorder="1" applyAlignment="1" applyProtection="1">
      <alignment horizontal="right" vertical="center"/>
    </xf>
    <xf numFmtId="176" fontId="3" fillId="10" borderId="9" xfId="0" applyNumberFormat="1" applyFont="1" applyFill="1" applyBorder="1" applyAlignment="1" applyProtection="1">
      <alignment vertical="center"/>
    </xf>
    <xf numFmtId="189" fontId="3" fillId="0" borderId="9" xfId="0" applyNumberFormat="1" applyFont="1" applyBorder="1" applyAlignment="1" applyProtection="1">
      <alignment vertical="center"/>
      <protection locked="0"/>
    </xf>
    <xf numFmtId="189" fontId="3" fillId="0" borderId="9" xfId="0" applyNumberFormat="1" applyFont="1" applyFill="1" applyBorder="1" applyAlignment="1" applyProtection="1">
      <alignment vertical="center"/>
      <protection locked="0"/>
    </xf>
    <xf numFmtId="176" fontId="3" fillId="4" borderId="9" xfId="0" applyNumberFormat="1" applyFont="1" applyFill="1" applyBorder="1" applyAlignment="1" applyProtection="1">
      <alignment horizontal="right" vertical="center"/>
    </xf>
    <xf numFmtId="176" fontId="3" fillId="0" borderId="9" xfId="165" applyNumberFormat="1" applyFont="1" applyBorder="1" applyAlignment="1" applyProtection="1">
      <alignment horizontal="right" vertical="center"/>
      <protection locked="0"/>
    </xf>
    <xf numFmtId="176" fontId="3" fillId="0" borderId="9" xfId="165" applyNumberFormat="1" applyFont="1" applyBorder="1" applyAlignment="1" applyProtection="1">
      <alignment vertical="center"/>
      <protection locked="0"/>
    </xf>
    <xf numFmtId="177" fontId="3" fillId="0" borderId="9" xfId="165" applyNumberFormat="1" applyFont="1" applyBorder="1" applyAlignment="1" applyProtection="1">
      <alignment vertical="center"/>
      <protection locked="0"/>
    </xf>
    <xf numFmtId="176" fontId="35" fillId="4" borderId="9" xfId="0" applyNumberFormat="1" applyFont="1" applyFill="1" applyBorder="1" applyAlignment="1" applyProtection="1">
      <alignment vertical="center"/>
    </xf>
    <xf numFmtId="176" fontId="35" fillId="8" borderId="9" xfId="0" applyNumberFormat="1" applyFont="1" applyFill="1" applyBorder="1" applyAlignment="1" applyProtection="1">
      <alignment vertical="center"/>
    </xf>
    <xf numFmtId="189" fontId="30" fillId="0" borderId="9" xfId="0" applyNumberFormat="1" applyFont="1" applyFill="1" applyBorder="1" applyAlignment="1" applyProtection="1">
      <alignment vertical="center"/>
      <protection locked="0"/>
    </xf>
    <xf numFmtId="176" fontId="22" fillId="0" borderId="9" xfId="0" applyNumberFormat="1" applyFont="1" applyFill="1" applyBorder="1" applyAlignment="1" applyProtection="1">
      <alignment vertical="center"/>
      <protection locked="0"/>
    </xf>
    <xf numFmtId="176" fontId="24" fillId="0" borderId="9" xfId="0" applyNumberFormat="1" applyFont="1" applyFill="1" applyBorder="1" applyAlignment="1" applyProtection="1">
      <alignment vertical="center"/>
      <protection locked="0"/>
    </xf>
    <xf numFmtId="177" fontId="24" fillId="0" borderId="9" xfId="0" applyNumberFormat="1" applyFont="1" applyFill="1" applyBorder="1" applyAlignment="1" applyProtection="1">
      <alignment vertical="center"/>
      <protection locked="0"/>
    </xf>
    <xf numFmtId="189" fontId="30" fillId="0" borderId="9" xfId="169" applyNumberFormat="1" applyFont="1" applyBorder="1">
      <alignment vertical="center"/>
    </xf>
    <xf numFmtId="176" fontId="22" fillId="0" borderId="9" xfId="0" applyNumberFormat="1" applyFont="1" applyBorder="1" applyAlignment="1" applyProtection="1">
      <alignment vertical="center"/>
      <protection locked="0"/>
    </xf>
    <xf numFmtId="189" fontId="30" fillId="7" borderId="9" xfId="0" applyNumberFormat="1" applyFont="1" applyFill="1" applyBorder="1" applyAlignment="1" applyProtection="1">
      <alignment vertical="center"/>
      <protection locked="0"/>
    </xf>
    <xf numFmtId="189" fontId="24" fillId="0" borderId="9" xfId="0" applyNumberFormat="1" applyFont="1" applyBorder="1" applyAlignment="1" applyProtection="1">
      <alignment vertical="center"/>
      <protection locked="0"/>
    </xf>
    <xf numFmtId="177" fontId="24" fillId="0" borderId="9" xfId="0" applyNumberFormat="1" applyFont="1" applyBorder="1" applyAlignment="1" applyProtection="1">
      <alignment vertical="center"/>
      <protection locked="0"/>
    </xf>
    <xf numFmtId="189" fontId="24" fillId="0" borderId="9" xfId="0" applyNumberFormat="1" applyFont="1" applyFill="1" applyBorder="1" applyAlignment="1" applyProtection="1">
      <alignment vertical="center"/>
      <protection locked="0"/>
    </xf>
    <xf numFmtId="189" fontId="30" fillId="0" borderId="9" xfId="0" applyNumberFormat="1" applyFont="1" applyBorder="1" applyAlignment="1">
      <alignment vertical="center"/>
    </xf>
    <xf numFmtId="189" fontId="30" fillId="0" borderId="9" xfId="160" applyNumberFormat="1" applyFont="1" applyBorder="1">
      <alignment vertical="center"/>
    </xf>
    <xf numFmtId="176" fontId="4" fillId="4" borderId="9" xfId="0" applyNumberFormat="1" applyFont="1" applyFill="1" applyBorder="1" applyAlignment="1" applyProtection="1">
      <alignment horizontal="center" vertical="center"/>
    </xf>
    <xf numFmtId="176" fontId="30" fillId="0" borderId="9" xfId="0" applyNumberFormat="1" applyFont="1" applyBorder="1" applyAlignment="1" applyProtection="1">
      <alignment vertical="center"/>
      <protection locked="0"/>
    </xf>
    <xf numFmtId="189" fontId="30" fillId="0" borderId="9" xfId="0" applyNumberFormat="1" applyFont="1" applyBorder="1" applyAlignment="1" applyProtection="1">
      <alignment vertical="center"/>
      <protection locked="0"/>
    </xf>
    <xf numFmtId="176" fontId="30" fillId="0" borderId="9" xfId="0" applyNumberFormat="1" applyFont="1" applyFill="1" applyBorder="1" applyAlignment="1" applyProtection="1">
      <alignment vertical="center"/>
      <protection locked="0"/>
    </xf>
    <xf numFmtId="176" fontId="30" fillId="4" borderId="9" xfId="0" applyNumberFormat="1" applyFont="1" applyFill="1" applyBorder="1" applyAlignment="1" applyProtection="1">
      <alignment vertical="center"/>
    </xf>
    <xf numFmtId="189" fontId="30" fillId="0" borderId="9" xfId="0" applyNumberFormat="1" applyFont="1" applyFill="1" applyBorder="1" applyAlignment="1">
      <alignment vertical="center"/>
    </xf>
    <xf numFmtId="3" fontId="30" fillId="0" borderId="9" xfId="0" applyNumberFormat="1" applyFont="1" applyFill="1" applyBorder="1" applyAlignment="1" applyProtection="1">
      <alignment vertical="center"/>
      <protection locked="0"/>
    </xf>
    <xf numFmtId="186" fontId="30" fillId="0" borderId="9" xfId="0" applyNumberFormat="1" applyFont="1" applyFill="1" applyBorder="1" applyAlignment="1" applyProtection="1">
      <alignment vertical="center"/>
      <protection locked="0"/>
    </xf>
    <xf numFmtId="189" fontId="30" fillId="7" borderId="9" xfId="0" applyNumberFormat="1" applyFont="1" applyFill="1" applyBorder="1" applyAlignment="1">
      <alignment vertical="center"/>
    </xf>
    <xf numFmtId="176" fontId="24" fillId="0" borderId="9" xfId="0" applyNumberFormat="1" applyFont="1" applyBorder="1" applyAlignment="1" applyProtection="1">
      <alignment vertical="center"/>
      <protection locked="0"/>
    </xf>
    <xf numFmtId="176" fontId="24" fillId="3" borderId="9" xfId="0" applyNumberFormat="1" applyFont="1" applyFill="1" applyBorder="1" applyAlignment="1" applyProtection="1">
      <alignment vertical="center"/>
      <protection locked="0"/>
    </xf>
    <xf numFmtId="177" fontId="24" fillId="3" borderId="9" xfId="0" applyNumberFormat="1" applyFont="1" applyFill="1" applyBorder="1" applyAlignment="1" applyProtection="1">
      <alignment vertical="center"/>
      <protection locked="0"/>
    </xf>
    <xf numFmtId="189" fontId="30" fillId="0" borderId="9" xfId="157" applyNumberFormat="1" applyFont="1" applyBorder="1">
      <alignment vertical="center"/>
    </xf>
    <xf numFmtId="43" fontId="30" fillId="0" borderId="9" xfId="11" applyNumberFormat="1" applyFont="1" applyFill="1" applyBorder="1" applyAlignment="1" applyProtection="1">
      <alignment vertical="center"/>
      <protection locked="0"/>
    </xf>
    <xf numFmtId="3" fontId="30" fillId="7" borderId="9" xfId="0" applyNumberFormat="1" applyFont="1" applyFill="1" applyBorder="1" applyAlignment="1">
      <alignment horizontal="right" vertical="center"/>
    </xf>
    <xf numFmtId="43" fontId="32" fillId="7" borderId="9" xfId="59" applyNumberFormat="1" applyFont="1" applyFill="1" applyBorder="1" applyAlignment="1" applyProtection="1">
      <alignment vertical="center"/>
      <protection locked="0"/>
    </xf>
    <xf numFmtId="43" fontId="32" fillId="0" borderId="9" xfId="59" applyNumberFormat="1" applyFont="1" applyBorder="1" applyAlignment="1" applyProtection="1">
      <alignment vertical="center"/>
      <protection locked="0"/>
    </xf>
    <xf numFmtId="43" fontId="32" fillId="0" borderId="9" xfId="59" applyNumberFormat="1" applyFont="1" applyFill="1" applyBorder="1" applyAlignment="1" applyProtection="1">
      <alignment vertical="center"/>
      <protection locked="0"/>
    </xf>
    <xf numFmtId="176" fontId="32" fillId="6" borderId="9" xfId="0" applyNumberFormat="1" applyFont="1" applyFill="1" applyBorder="1" applyAlignment="1" applyProtection="1">
      <alignment vertical="center"/>
    </xf>
    <xf numFmtId="43" fontId="32" fillId="6" borderId="9" xfId="1" applyNumberFormat="1" applyFont="1" applyFill="1" applyBorder="1" applyAlignment="1" applyProtection="1">
      <alignment vertical="center"/>
    </xf>
    <xf numFmtId="176" fontId="32" fillId="4" borderId="9" xfId="0" applyNumberFormat="1" applyFont="1" applyFill="1" applyBorder="1" applyAlignment="1" applyProtection="1">
      <alignment vertical="center"/>
    </xf>
    <xf numFmtId="186" fontId="32" fillId="4" borderId="9" xfId="0" applyNumberFormat="1" applyFont="1" applyFill="1" applyBorder="1" applyAlignment="1" applyProtection="1">
      <alignment vertical="center"/>
    </xf>
    <xf numFmtId="176" fontId="32" fillId="5" borderId="9" xfId="0" applyNumberFormat="1" applyFont="1" applyFill="1" applyBorder="1" applyAlignment="1" applyProtection="1">
      <alignment vertical="center"/>
    </xf>
    <xf numFmtId="43" fontId="32" fillId="5" borderId="9" xfId="1" applyNumberFormat="1" applyFont="1" applyFill="1" applyBorder="1" applyAlignment="1" applyProtection="1">
      <alignment vertical="center"/>
    </xf>
    <xf numFmtId="176" fontId="32" fillId="5" borderId="9" xfId="0" applyNumberFormat="1" applyFont="1" applyFill="1" applyBorder="1" applyAlignment="1" applyProtection="1">
      <alignment horizontal="right" vertical="center"/>
    </xf>
    <xf numFmtId="43" fontId="32" fillId="5" borderId="9" xfId="1" applyNumberFormat="1" applyFont="1" applyFill="1" applyBorder="1" applyAlignment="1" applyProtection="1">
      <alignment horizontal="right" vertical="center"/>
    </xf>
    <xf numFmtId="43" fontId="32" fillId="7" borderId="9" xfId="11" applyNumberFormat="1" applyFont="1" applyFill="1" applyBorder="1" applyAlignment="1" applyProtection="1">
      <alignment vertical="center"/>
      <protection locked="0"/>
    </xf>
    <xf numFmtId="43" fontId="30" fillId="7" borderId="9" xfId="11" applyNumberFormat="1" applyFont="1" applyFill="1" applyBorder="1" applyAlignment="1" applyProtection="1">
      <alignment vertical="center"/>
      <protection locked="0"/>
    </xf>
    <xf numFmtId="43" fontId="32" fillId="0" borderId="9" xfId="11" applyNumberFormat="1" applyFont="1" applyBorder="1" applyAlignment="1" applyProtection="1">
      <alignment vertical="center"/>
      <protection locked="0"/>
    </xf>
    <xf numFmtId="43" fontId="32" fillId="4" borderId="9" xfId="1" applyNumberFormat="1" applyFont="1" applyFill="1" applyBorder="1" applyAlignment="1" applyProtection="1">
      <alignment vertical="center"/>
    </xf>
    <xf numFmtId="188" fontId="32" fillId="0" borderId="9" xfId="1" applyNumberFormat="1" applyFont="1" applyFill="1" applyBorder="1" applyAlignment="1">
      <alignment horizontal="right" vertical="center"/>
    </xf>
    <xf numFmtId="188" fontId="36" fillId="0" borderId="9" xfId="1" applyNumberFormat="1" applyFont="1" applyFill="1" applyBorder="1" applyAlignment="1">
      <alignment horizontal="right" vertical="center"/>
    </xf>
    <xf numFmtId="43" fontId="32" fillId="7" borderId="9" xfId="0" applyNumberFormat="1" applyFont="1" applyFill="1" applyBorder="1" applyAlignment="1">
      <alignment vertical="center"/>
    </xf>
    <xf numFmtId="43" fontId="32" fillId="0" borderId="9" xfId="0" applyNumberFormat="1" applyFont="1" applyFill="1" applyBorder="1" applyAlignment="1">
      <alignment vertical="center"/>
    </xf>
    <xf numFmtId="186" fontId="32" fillId="0" borderId="9" xfId="0" applyNumberFormat="1" applyFont="1" applyFill="1" applyBorder="1" applyAlignment="1" applyProtection="1">
      <alignment vertical="center"/>
      <protection locked="0"/>
    </xf>
    <xf numFmtId="43" fontId="32" fillId="0" borderId="9" xfId="11" applyNumberFormat="1" applyFont="1" applyFill="1" applyBorder="1" applyAlignment="1" applyProtection="1">
      <alignment vertical="center"/>
      <protection locked="0"/>
    </xf>
    <xf numFmtId="187" fontId="32" fillId="0" borderId="9" xfId="0" applyNumberFormat="1" applyFont="1" applyBorder="1" applyAlignment="1">
      <alignment horizontal="right" vertical="center"/>
    </xf>
    <xf numFmtId="187" fontId="32" fillId="0" borderId="9" xfId="1" applyNumberFormat="1" applyFont="1" applyBorder="1" applyAlignment="1" applyProtection="1">
      <alignment vertical="center"/>
      <protection locked="0"/>
    </xf>
    <xf numFmtId="189" fontId="30" fillId="0" borderId="9" xfId="159" applyNumberFormat="1" applyFont="1" applyBorder="1">
      <alignment vertical="center"/>
    </xf>
    <xf numFmtId="187" fontId="32" fillId="0" borderId="9" xfId="0" applyNumberFormat="1" applyFont="1" applyBorder="1" applyAlignment="1">
      <alignment vertical="center"/>
    </xf>
    <xf numFmtId="43" fontId="30" fillId="7" borderId="9" xfId="1" applyNumberFormat="1" applyFont="1" applyFill="1" applyBorder="1" applyAlignment="1" applyProtection="1">
      <alignment vertical="center"/>
      <protection locked="0"/>
    </xf>
    <xf numFmtId="43" fontId="32" fillId="7" borderId="9" xfId="1" applyNumberFormat="1" applyFont="1" applyFill="1" applyBorder="1" applyAlignment="1" applyProtection="1">
      <alignment vertical="center"/>
      <protection locked="0"/>
    </xf>
    <xf numFmtId="43" fontId="32" fillId="0" borderId="9" xfId="147" applyNumberFormat="1" applyFont="1" applyFill="1" applyBorder="1" applyAlignment="1" applyProtection="1">
      <alignment vertical="center" wrapText="1"/>
      <protection locked="0"/>
    </xf>
    <xf numFmtId="43" fontId="32" fillId="0" borderId="9" xfId="147" applyNumberFormat="1" applyFont="1" applyFill="1" applyBorder="1" applyAlignment="1" applyProtection="1">
      <alignment vertical="center"/>
      <protection locked="0"/>
    </xf>
    <xf numFmtId="0" fontId="30" fillId="0" borderId="9" xfId="0" applyNumberFormat="1" applyFont="1" applyFill="1" applyBorder="1" applyAlignment="1">
      <alignment vertical="center"/>
    </xf>
    <xf numFmtId="206" fontId="32" fillId="0" borderId="9" xfId="1" applyNumberFormat="1" applyFont="1" applyBorder="1" applyAlignment="1" applyProtection="1">
      <alignment vertical="center"/>
      <protection locked="0"/>
    </xf>
    <xf numFmtId="186" fontId="32" fillId="0" borderId="9" xfId="1" applyNumberFormat="1" applyFont="1" applyBorder="1" applyAlignment="1" applyProtection="1">
      <alignment vertical="center"/>
      <protection locked="0"/>
    </xf>
    <xf numFmtId="188" fontId="36" fillId="0" borderId="9" xfId="1" applyNumberFormat="1" applyFont="1" applyFill="1" applyBorder="1" applyAlignment="1">
      <alignment horizontal="right" vertical="center" wrapText="1"/>
    </xf>
    <xf numFmtId="188" fontId="37" fillId="0" borderId="9" xfId="3" applyNumberFormat="1" applyFont="1" applyFill="1" applyBorder="1" applyAlignment="1">
      <alignment horizontal="right" vertical="center"/>
    </xf>
    <xf numFmtId="43" fontId="32" fillId="0" borderId="9" xfId="1" applyNumberFormat="1" applyFont="1" applyFill="1" applyBorder="1" applyAlignment="1" applyProtection="1">
      <alignment vertical="center"/>
      <protection locked="0"/>
    </xf>
    <xf numFmtId="43" fontId="32" fillId="0" borderId="9" xfId="0" applyNumberFormat="1" applyFont="1" applyFill="1" applyBorder="1" applyAlignment="1" applyProtection="1">
      <alignment vertical="center"/>
      <protection locked="0"/>
    </xf>
    <xf numFmtId="43" fontId="32" fillId="0" borderId="9" xfId="1" applyNumberFormat="1" applyFont="1" applyBorder="1" applyAlignment="1" applyProtection="1">
      <alignment horizontal="right" vertical="center"/>
      <protection locked="0"/>
    </xf>
    <xf numFmtId="189" fontId="32" fillId="7" borderId="9" xfId="0" applyNumberFormat="1" applyFont="1" applyFill="1" applyBorder="1" applyAlignment="1">
      <alignment vertical="center"/>
    </xf>
    <xf numFmtId="0" fontId="32" fillId="0" borderId="9" xfId="0" applyNumberFormat="1" applyFont="1" applyFill="1" applyBorder="1" applyAlignment="1" applyProtection="1">
      <alignment vertical="center"/>
      <protection locked="0"/>
    </xf>
    <xf numFmtId="43" fontId="32" fillId="0" borderId="9" xfId="2" applyNumberFormat="1" applyFont="1" applyFill="1" applyBorder="1" applyAlignment="1" applyProtection="1">
      <alignment vertical="center"/>
      <protection locked="0"/>
    </xf>
    <xf numFmtId="176" fontId="30" fillId="0" borderId="9" xfId="162" applyNumberFormat="1" applyFont="1" applyFill="1" applyBorder="1" applyAlignment="1" applyProtection="1">
      <alignment vertical="center"/>
      <protection locked="0"/>
    </xf>
    <xf numFmtId="189" fontId="40" fillId="0" borderId="9" xfId="0" applyNumberFormat="1" applyFont="1" applyFill="1" applyBorder="1" applyAlignment="1" applyProtection="1">
      <alignment vertical="center"/>
      <protection locked="0"/>
    </xf>
    <xf numFmtId="43" fontId="3" fillId="0" borderId="9" xfId="1" applyNumberFormat="1" applyFont="1" applyBorder="1" applyAlignment="1" applyProtection="1">
      <alignment vertical="center"/>
      <protection locked="0"/>
    </xf>
    <xf numFmtId="0" fontId="11" fillId="0" borderId="0" xfId="173" applyFont="1" applyAlignment="1">
      <alignment horizontal="center" vertical="center"/>
    </xf>
    <xf numFmtId="0" fontId="6" fillId="0" borderId="0" xfId="173" applyFont="1" applyAlignment="1">
      <alignment horizontal="center" vertical="center"/>
    </xf>
    <xf numFmtId="0" fontId="6" fillId="0" borderId="0" xfId="173" applyFont="1" applyAlignment="1">
      <alignment vertical="center"/>
    </xf>
    <xf numFmtId="0" fontId="6" fillId="0" borderId="0" xfId="173" applyFont="1" applyAlignment="1">
      <alignment horizontal="right" vertical="center"/>
    </xf>
    <xf numFmtId="0" fontId="12" fillId="0" borderId="32" xfId="173" applyFont="1" applyBorder="1" applyAlignment="1">
      <alignment horizontal="center" vertical="center"/>
    </xf>
    <xf numFmtId="0" fontId="12" fillId="0" borderId="33" xfId="173" applyFont="1" applyBorder="1" applyAlignment="1">
      <alignment horizontal="center" vertical="center"/>
    </xf>
    <xf numFmtId="0" fontId="12" fillId="0" borderId="34" xfId="173" applyFont="1" applyBorder="1" applyAlignment="1">
      <alignment horizontal="center" vertical="center"/>
    </xf>
    <xf numFmtId="0" fontId="12" fillId="0" borderId="35" xfId="173" applyFont="1" applyBorder="1" applyAlignment="1">
      <alignment horizontal="center" vertical="center"/>
    </xf>
    <xf numFmtId="0" fontId="12" fillId="0" borderId="36" xfId="173" applyFont="1" applyBorder="1" applyAlignment="1">
      <alignment horizontal="center" vertical="center"/>
    </xf>
    <xf numFmtId="0" fontId="1" fillId="2" borderId="1" xfId="172" applyFill="1" applyBorder="1" applyAlignment="1">
      <alignment horizontal="center" vertical="center"/>
    </xf>
    <xf numFmtId="49" fontId="1" fillId="2" borderId="1" xfId="172" applyNumberForma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 wrapText="1"/>
    </xf>
    <xf numFmtId="176" fontId="9" fillId="4" borderId="6" xfId="0" applyNumberFormat="1" applyFont="1" applyFill="1" applyBorder="1" applyAlignment="1">
      <alignment horizontal="center" vertical="center" wrapText="1"/>
    </xf>
    <xf numFmtId="176" fontId="9" fillId="4" borderId="30" xfId="0" applyNumberFormat="1" applyFont="1" applyFill="1" applyBorder="1" applyAlignment="1">
      <alignment horizontal="center" vertical="center"/>
    </xf>
    <xf numFmtId="176" fontId="9" fillId="4" borderId="6" xfId="0" applyNumberFormat="1" applyFont="1" applyFill="1" applyBorder="1" applyAlignment="1">
      <alignment horizontal="center" vertical="center"/>
    </xf>
    <xf numFmtId="187" fontId="8" fillId="4" borderId="37" xfId="0" applyNumberFormat="1" applyFont="1" applyFill="1" applyBorder="1" applyAlignment="1">
      <alignment horizontal="center" vertical="center" wrapText="1"/>
    </xf>
    <xf numFmtId="187" fontId="8" fillId="4" borderId="38" xfId="0" applyNumberFormat="1" applyFont="1" applyFill="1" applyBorder="1" applyAlignment="1">
      <alignment horizontal="center" vertical="center"/>
    </xf>
    <xf numFmtId="176" fontId="5" fillId="0" borderId="0" xfId="0" applyNumberFormat="1" applyFont="1" applyAlignment="1" applyProtection="1">
      <alignment horizontal="center" vertical="center"/>
      <protection locked="0"/>
    </xf>
    <xf numFmtId="176" fontId="14" fillId="0" borderId="39" xfId="0" applyNumberFormat="1" applyFont="1" applyBorder="1" applyAlignment="1" applyProtection="1">
      <alignment horizontal="right" vertical="center"/>
      <protection locked="0"/>
    </xf>
    <xf numFmtId="176" fontId="7" fillId="4" borderId="5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176" fontId="38" fillId="0" borderId="0" xfId="0" applyNumberFormat="1" applyFont="1" applyAlignment="1" applyProtection="1">
      <alignment horizontal="center" vertical="center"/>
    </xf>
    <xf numFmtId="176" fontId="25" fillId="0" borderId="0" xfId="0" applyNumberFormat="1" applyFont="1" applyBorder="1" applyAlignment="1" applyProtection="1">
      <alignment horizontal="right" vertical="center"/>
    </xf>
    <xf numFmtId="176" fontId="22" fillId="4" borderId="9" xfId="0" applyNumberFormat="1" applyFont="1" applyFill="1" applyBorder="1" applyAlignment="1" applyProtection="1">
      <alignment horizontal="center" vertical="center"/>
    </xf>
    <xf numFmtId="176" fontId="22" fillId="4" borderId="9" xfId="0" applyNumberFormat="1" applyFont="1" applyFill="1" applyBorder="1" applyAlignment="1" applyProtection="1">
      <alignment horizontal="center" vertical="center" wrapText="1"/>
    </xf>
    <xf numFmtId="176" fontId="3" fillId="8" borderId="9" xfId="0" applyNumberFormat="1" applyFont="1" applyFill="1" applyBorder="1" applyAlignment="1" applyProtection="1">
      <alignment horizontal="center" vertical="center" wrapText="1"/>
    </xf>
    <xf numFmtId="176" fontId="3" fillId="8" borderId="9" xfId="0" applyNumberFormat="1" applyFont="1" applyFill="1" applyBorder="1" applyAlignment="1" applyProtection="1">
      <alignment horizontal="center" vertical="center"/>
    </xf>
    <xf numFmtId="43" fontId="3" fillId="4" borderId="9" xfId="1" applyNumberFormat="1" applyFont="1" applyFill="1" applyBorder="1" applyAlignment="1" applyProtection="1">
      <alignment horizontal="center" vertical="center" wrapText="1"/>
    </xf>
    <xf numFmtId="43" fontId="3" fillId="4" borderId="9" xfId="1" applyNumberFormat="1" applyFont="1" applyFill="1" applyBorder="1" applyAlignment="1" applyProtection="1">
      <alignment horizontal="center" vertical="center"/>
    </xf>
    <xf numFmtId="176" fontId="39" fillId="0" borderId="0" xfId="0" applyNumberFormat="1" applyFont="1" applyAlignment="1">
      <alignment horizontal="center" vertical="center"/>
    </xf>
  </cellXfs>
  <cellStyles count="174">
    <cellStyle name="쉼표 [0]" xfId="1" builtinId="6"/>
    <cellStyle name="쉼표 [0] 10" xfId="2"/>
    <cellStyle name="쉼표 [0] 13 10" xfId="3"/>
    <cellStyle name="쉼표 [0] 13 10 2" xfId="4"/>
    <cellStyle name="쉼표 [0] 13 10 2 2" xfId="5"/>
    <cellStyle name="쉼표 [0] 13 10 2 2 2" xfId="6"/>
    <cellStyle name="쉼표 [0] 13 10 2 3" xfId="7"/>
    <cellStyle name="쉼표 [0] 13 10 3" xfId="8"/>
    <cellStyle name="쉼표 [0] 13 10 3 2" xfId="9"/>
    <cellStyle name="쉼표 [0] 13 10 4" xfId="10"/>
    <cellStyle name="쉼표 [0] 2" xfId="11"/>
    <cellStyle name="쉼표 [0] 2 2" xfId="12"/>
    <cellStyle name="쉼표 [0] 2 2 2" xfId="13"/>
    <cellStyle name="쉼표 [0] 2 2 2 2" xfId="14"/>
    <cellStyle name="쉼표 [0] 2 2 2 2 2" xfId="15"/>
    <cellStyle name="쉼표 [0] 2 2 2 2 2 2" xfId="16"/>
    <cellStyle name="쉼표 [0] 2 2 2 2 3" xfId="17"/>
    <cellStyle name="쉼표 [0] 2 2 2 3" xfId="18"/>
    <cellStyle name="쉼표 [0] 2 2 2 3 2" xfId="19"/>
    <cellStyle name="쉼표 [0] 2 2 2 4" xfId="20"/>
    <cellStyle name="쉼표 [0] 2 2 3" xfId="21"/>
    <cellStyle name="쉼표 [0] 2 2 3 2" xfId="22"/>
    <cellStyle name="쉼표 [0] 2 2 3 2 2" xfId="23"/>
    <cellStyle name="쉼표 [0] 2 2 3 3" xfId="24"/>
    <cellStyle name="쉼표 [0] 2 2 4" xfId="25"/>
    <cellStyle name="쉼표 [0] 2 2 4 2" xfId="26"/>
    <cellStyle name="쉼표 [0] 2 2 5" xfId="27"/>
    <cellStyle name="쉼표 [0] 2 3" xfId="28"/>
    <cellStyle name="쉼표 [0] 2 3 2" xfId="29"/>
    <cellStyle name="쉼표 [0] 2 3 2 2" xfId="30"/>
    <cellStyle name="쉼표 [0] 2 3 2 2 2" xfId="31"/>
    <cellStyle name="쉼표 [0] 2 3 2 2 2 2" xfId="32"/>
    <cellStyle name="쉼표 [0] 2 3 2 2 3" xfId="33"/>
    <cellStyle name="쉼표 [0] 2 3 2 3" xfId="34"/>
    <cellStyle name="쉼표 [0] 2 3 2 3 2" xfId="35"/>
    <cellStyle name="쉼표 [0] 2 3 2 4" xfId="36"/>
    <cellStyle name="쉼표 [0] 2 3 3" xfId="37"/>
    <cellStyle name="쉼표 [0] 2 3 3 2" xfId="38"/>
    <cellStyle name="쉼표 [0] 2 3 3 2 2" xfId="39"/>
    <cellStyle name="쉼표 [0] 2 3 3 3" xfId="40"/>
    <cellStyle name="쉼표 [0] 2 3 4" xfId="41"/>
    <cellStyle name="쉼표 [0] 2 3 4 2" xfId="42"/>
    <cellStyle name="쉼표 [0] 2 3 5" xfId="43"/>
    <cellStyle name="쉼표 [0] 2 4" xfId="44"/>
    <cellStyle name="쉼표 [0] 2 4 2" xfId="45"/>
    <cellStyle name="쉼표 [0] 2 4 2 2" xfId="46"/>
    <cellStyle name="쉼표 [0] 2 4 2 2 2" xfId="47"/>
    <cellStyle name="쉼표 [0] 2 4 2 3" xfId="48"/>
    <cellStyle name="쉼표 [0] 2 4 3" xfId="49"/>
    <cellStyle name="쉼표 [0] 2 4 3 2" xfId="50"/>
    <cellStyle name="쉼표 [0] 2 4 4" xfId="51"/>
    <cellStyle name="쉼표 [0] 2 5" xfId="52"/>
    <cellStyle name="쉼표 [0] 2 5 2" xfId="53"/>
    <cellStyle name="쉼표 [0] 2 5 2 2" xfId="54"/>
    <cellStyle name="쉼표 [0] 2 5 3" xfId="55"/>
    <cellStyle name="쉼표 [0] 2 6" xfId="56"/>
    <cellStyle name="쉼표 [0] 2 6 2" xfId="57"/>
    <cellStyle name="쉼표 [0] 2 7" xfId="58"/>
    <cellStyle name="쉼표 [0] 3" xfId="59"/>
    <cellStyle name="쉼표 [0] 3 2" xfId="60"/>
    <cellStyle name="쉼표 [0] 3 2 2" xfId="61"/>
    <cellStyle name="쉼표 [0] 3 2 2 2" xfId="62"/>
    <cellStyle name="쉼표 [0] 3 2 2 2 2" xfId="63"/>
    <cellStyle name="쉼표 [0] 3 2 2 2 2 2" xfId="64"/>
    <cellStyle name="쉼표 [0] 3 2 2 2 3" xfId="65"/>
    <cellStyle name="쉼표 [0] 3 2 2 3" xfId="66"/>
    <cellStyle name="쉼표 [0] 3 2 2 3 2" xfId="67"/>
    <cellStyle name="쉼표 [0] 3 2 2 4" xfId="68"/>
    <cellStyle name="쉼표 [0] 3 2 3" xfId="69"/>
    <cellStyle name="쉼표 [0] 3 2 3 2" xfId="70"/>
    <cellStyle name="쉼표 [0] 3 2 3 2 2" xfId="71"/>
    <cellStyle name="쉼표 [0] 3 2 3 3" xfId="72"/>
    <cellStyle name="쉼표 [0] 3 2 4" xfId="73"/>
    <cellStyle name="쉼표 [0] 3 2 4 2" xfId="74"/>
    <cellStyle name="쉼표 [0] 3 2 5" xfId="75"/>
    <cellStyle name="쉼표 [0] 3 3" xfId="76"/>
    <cellStyle name="쉼표 [0] 3 3 2" xfId="77"/>
    <cellStyle name="쉼표 [0] 3 3 2 2" xfId="78"/>
    <cellStyle name="쉼표 [0] 3 3 2 2 2" xfId="79"/>
    <cellStyle name="쉼표 [0] 3 3 2 2 2 2" xfId="80"/>
    <cellStyle name="쉼표 [0] 3 3 2 2 3" xfId="81"/>
    <cellStyle name="쉼표 [0] 3 3 2 3" xfId="82"/>
    <cellStyle name="쉼표 [0] 3 3 2 3 2" xfId="83"/>
    <cellStyle name="쉼표 [0] 3 3 2 4" xfId="84"/>
    <cellStyle name="쉼표 [0] 3 3 3" xfId="85"/>
    <cellStyle name="쉼표 [0] 3 3 3 2" xfId="86"/>
    <cellStyle name="쉼표 [0] 3 3 3 2 2" xfId="87"/>
    <cellStyle name="쉼표 [0] 3 3 3 3" xfId="88"/>
    <cellStyle name="쉼표 [0] 3 3 4" xfId="89"/>
    <cellStyle name="쉼표 [0] 3 3 4 2" xfId="90"/>
    <cellStyle name="쉼표 [0] 3 3 5" xfId="91"/>
    <cellStyle name="쉼표 [0] 3 4" xfId="92"/>
    <cellStyle name="쉼표 [0] 3 4 2" xfId="93"/>
    <cellStyle name="쉼표 [0] 3 4 2 2" xfId="94"/>
    <cellStyle name="쉼표 [0] 3 4 2 2 2" xfId="95"/>
    <cellStyle name="쉼표 [0] 3 4 2 3" xfId="96"/>
    <cellStyle name="쉼표 [0] 3 4 3" xfId="97"/>
    <cellStyle name="쉼표 [0] 3 4 3 2" xfId="98"/>
    <cellStyle name="쉼표 [0] 3 4 4" xfId="99"/>
    <cellStyle name="쉼표 [0] 3 5" xfId="100"/>
    <cellStyle name="쉼표 [0] 3 5 2" xfId="101"/>
    <cellStyle name="쉼표 [0] 3 5 2 2" xfId="102"/>
    <cellStyle name="쉼표 [0] 3 5 3" xfId="103"/>
    <cellStyle name="쉼표 [0] 3 6" xfId="104"/>
    <cellStyle name="쉼표 [0] 3 6 2" xfId="105"/>
    <cellStyle name="쉼표 [0] 3 7" xfId="106"/>
    <cellStyle name="쉼표 [0] 4" xfId="107"/>
    <cellStyle name="쉼표 [0] 4 2" xfId="108"/>
    <cellStyle name="쉼표 [0] 4 2 2" xfId="109"/>
    <cellStyle name="쉼표 [0] 4 2 2 2" xfId="110"/>
    <cellStyle name="쉼표 [0] 4 2 2 2 2" xfId="111"/>
    <cellStyle name="쉼표 [0] 4 2 2 3" xfId="112"/>
    <cellStyle name="쉼표 [0] 4 2 3" xfId="113"/>
    <cellStyle name="쉼표 [0] 4 2 3 2" xfId="114"/>
    <cellStyle name="쉼표 [0] 4 2 4" xfId="115"/>
    <cellStyle name="쉼표 [0] 4 3" xfId="116"/>
    <cellStyle name="쉼표 [0] 4 3 2" xfId="117"/>
    <cellStyle name="쉼표 [0] 4 3 2 2" xfId="118"/>
    <cellStyle name="쉼표 [0] 4 3 3" xfId="119"/>
    <cellStyle name="쉼표 [0] 4 4" xfId="120"/>
    <cellStyle name="쉼표 [0] 4 4 2" xfId="121"/>
    <cellStyle name="쉼표 [0] 4 5" xfId="122"/>
    <cellStyle name="쉼표 [0] 5" xfId="123"/>
    <cellStyle name="쉼표 [0] 5 2" xfId="124"/>
    <cellStyle name="쉼표 [0] 5 2 2" xfId="125"/>
    <cellStyle name="쉼표 [0] 5 2 2 2" xfId="126"/>
    <cellStyle name="쉼표 [0] 5 2 2 2 2" xfId="127"/>
    <cellStyle name="쉼표 [0] 5 2 2 3" xfId="128"/>
    <cellStyle name="쉼표 [0] 5 2 3" xfId="129"/>
    <cellStyle name="쉼표 [0] 5 2 3 2" xfId="130"/>
    <cellStyle name="쉼표 [0] 5 2 4" xfId="131"/>
    <cellStyle name="쉼표 [0] 5 3" xfId="132"/>
    <cellStyle name="쉼표 [0] 5 3 2" xfId="133"/>
    <cellStyle name="쉼표 [0] 5 3 2 2" xfId="134"/>
    <cellStyle name="쉼표 [0] 5 3 3" xfId="135"/>
    <cellStyle name="쉼표 [0] 5 4" xfId="136"/>
    <cellStyle name="쉼표 [0] 5 4 2" xfId="137"/>
    <cellStyle name="쉼표 [0] 5 5" xfId="138"/>
    <cellStyle name="쉼표 [0] 6" xfId="139"/>
    <cellStyle name="쉼표 [0] 6 2" xfId="140"/>
    <cellStyle name="쉼표 [0] 6 2 2" xfId="141"/>
    <cellStyle name="쉼표 [0] 6 2 2 2" xfId="142"/>
    <cellStyle name="쉼표 [0] 6 2 3" xfId="143"/>
    <cellStyle name="쉼표 [0] 6 3" xfId="144"/>
    <cellStyle name="쉼표 [0] 6 3 2" xfId="145"/>
    <cellStyle name="쉼표 [0] 6 4" xfId="146"/>
    <cellStyle name="쉼표 [0] 7" xfId="147"/>
    <cellStyle name="쉼표 [0] 7 2" xfId="148"/>
    <cellStyle name="쉼표 [0] 7 2 2" xfId="149"/>
    <cellStyle name="쉼표 [0] 7 3" xfId="150"/>
    <cellStyle name="쉼표 [0] 8" xfId="151"/>
    <cellStyle name="쉼표 [0] 8 2" xfId="152"/>
    <cellStyle name="쉼표 [0] 8 2 2" xfId="153"/>
    <cellStyle name="쉼표 [0] 8 3" xfId="154"/>
    <cellStyle name="쉼표 [0] 9" xfId="155"/>
    <cellStyle name="쉼표 [0] 9 2" xfId="156"/>
    <cellStyle name="표준" xfId="0" builtinId="0"/>
    <cellStyle name="표준 10" xfId="157"/>
    <cellStyle name="표준 11" xfId="158"/>
    <cellStyle name="표준 12" xfId="159"/>
    <cellStyle name="표준 13" xfId="160"/>
    <cellStyle name="표준 2" xfId="161"/>
    <cellStyle name="표준 2 2" xfId="162"/>
    <cellStyle name="표준 2 3" xfId="163"/>
    <cellStyle name="표준 3" xfId="164"/>
    <cellStyle name="표준 4" xfId="165"/>
    <cellStyle name="표준 5" xfId="166"/>
    <cellStyle name="표준 50" xfId="167"/>
    <cellStyle name="표준 6" xfId="168"/>
    <cellStyle name="표준 7" xfId="169"/>
    <cellStyle name="표준 9" xfId="170"/>
    <cellStyle name="표준_18.부록" xfId="171"/>
    <cellStyle name="표준_자료1-시군별 면적자료0331" xfId="172"/>
    <cellStyle name="표준_자료2-인구 및 세대현황0331" xfId="1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43" t="s">
        <v>10</v>
      </c>
      <c r="B2" s="344"/>
      <c r="C2" s="344"/>
      <c r="D2" s="344"/>
      <c r="E2" s="344"/>
      <c r="F2" s="344"/>
      <c r="G2" s="344"/>
      <c r="H2" s="344"/>
      <c r="I2" s="344"/>
      <c r="J2" s="34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45" t="s">
        <v>11</v>
      </c>
      <c r="B4" s="345"/>
      <c r="C4" s="34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45" t="s">
        <v>12</v>
      </c>
      <c r="B5" s="345"/>
      <c r="C5" s="345"/>
      <c r="D5" s="4"/>
      <c r="E5" s="4"/>
      <c r="F5" s="4"/>
      <c r="G5" s="4"/>
      <c r="H5" s="346" t="s">
        <v>13</v>
      </c>
      <c r="I5" s="346"/>
      <c r="J5" s="346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47" t="s">
        <v>14</v>
      </c>
      <c r="B6" s="349" t="s">
        <v>15</v>
      </c>
      <c r="C6" s="350"/>
      <c r="D6" s="351"/>
      <c r="E6" s="349" t="s">
        <v>16</v>
      </c>
      <c r="F6" s="350"/>
      <c r="G6" s="351"/>
      <c r="H6" s="347" t="s">
        <v>17</v>
      </c>
      <c r="I6" s="347" t="s">
        <v>18</v>
      </c>
      <c r="J6" s="347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48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48"/>
      <c r="I7" s="348"/>
      <c r="J7" s="34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53" t="s">
        <v>50</v>
      </c>
      <c r="C2" s="352" t="s">
        <v>51</v>
      </c>
      <c r="D2" s="352"/>
      <c r="E2" s="352" t="s">
        <v>52</v>
      </c>
      <c r="F2" s="352"/>
      <c r="G2" s="352" t="s">
        <v>53</v>
      </c>
      <c r="H2" s="352"/>
      <c r="I2" s="352" t="s">
        <v>54</v>
      </c>
      <c r="J2" s="352"/>
      <c r="K2" s="352" t="s">
        <v>55</v>
      </c>
      <c r="L2" s="352"/>
      <c r="M2" s="352" t="s">
        <v>56</v>
      </c>
      <c r="N2" s="352"/>
      <c r="O2" s="352" t="s">
        <v>57</v>
      </c>
      <c r="P2" s="352"/>
      <c r="Q2" s="352" t="s">
        <v>58</v>
      </c>
      <c r="R2" s="352"/>
      <c r="S2" s="352" t="s">
        <v>59</v>
      </c>
      <c r="T2" s="352"/>
      <c r="U2" s="352" t="s">
        <v>60</v>
      </c>
      <c r="V2" s="352"/>
      <c r="W2" s="352" t="s">
        <v>61</v>
      </c>
      <c r="X2" s="352"/>
      <c r="Y2" s="352" t="s">
        <v>62</v>
      </c>
      <c r="Z2" s="352"/>
      <c r="AA2" s="352" t="s">
        <v>63</v>
      </c>
      <c r="AB2" s="352"/>
      <c r="AC2" s="352" t="s">
        <v>64</v>
      </c>
      <c r="AD2" s="352"/>
      <c r="AE2" s="352" t="s">
        <v>65</v>
      </c>
      <c r="AF2" s="352"/>
      <c r="AG2" s="352" t="s">
        <v>66</v>
      </c>
      <c r="AH2" s="352"/>
      <c r="AI2" s="352" t="s">
        <v>67</v>
      </c>
      <c r="AJ2" s="352"/>
      <c r="AK2" s="352" t="s">
        <v>68</v>
      </c>
      <c r="AL2" s="352"/>
      <c r="AM2" s="352" t="s">
        <v>69</v>
      </c>
      <c r="AN2" s="352"/>
      <c r="AO2" s="352" t="s">
        <v>70</v>
      </c>
      <c r="AP2" s="352"/>
      <c r="AQ2" s="352" t="s">
        <v>71</v>
      </c>
      <c r="AR2" s="352"/>
      <c r="AS2" s="352" t="s">
        <v>72</v>
      </c>
      <c r="AT2" s="352"/>
      <c r="AU2" s="352" t="s">
        <v>73</v>
      </c>
      <c r="AV2" s="352"/>
      <c r="AW2" s="352" t="s">
        <v>74</v>
      </c>
      <c r="AX2" s="352"/>
      <c r="AY2" s="352" t="s">
        <v>75</v>
      </c>
      <c r="AZ2" s="352"/>
      <c r="BA2" s="352" t="s">
        <v>76</v>
      </c>
      <c r="BB2" s="352"/>
      <c r="BC2" s="352" t="s">
        <v>77</v>
      </c>
      <c r="BD2" s="352"/>
      <c r="BE2" s="352" t="s">
        <v>78</v>
      </c>
      <c r="BF2" s="352"/>
      <c r="BG2" s="352" t="s">
        <v>79</v>
      </c>
      <c r="BH2" s="352"/>
    </row>
    <row r="3" spans="1:60" x14ac:dyDescent="0.15">
      <c r="B3" s="353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104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105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106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107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108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109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110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111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112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113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114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115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116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117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118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119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120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121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122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123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124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G2:BH2"/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E2:AF2"/>
    <mergeCell ref="AG2:AH2"/>
    <mergeCell ref="W2:X2"/>
    <mergeCell ref="Y2:Z2"/>
    <mergeCell ref="K2:L2"/>
    <mergeCell ref="M2:N2"/>
    <mergeCell ref="O2:P2"/>
    <mergeCell ref="Q2:R2"/>
    <mergeCell ref="C2:D2"/>
    <mergeCell ref="E2:F2"/>
    <mergeCell ref="G2:H2"/>
    <mergeCell ref="I2:J2"/>
    <mergeCell ref="S2:T2"/>
    <mergeCell ref="U2:V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</sheetPr>
  <dimension ref="A1:P28"/>
  <sheetViews>
    <sheetView tabSelected="1" zoomScaleNormal="100" workbookViewId="0">
      <selection activeCell="S19" sqref="S19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4" width="10.33203125" bestFit="1" customWidth="1"/>
    <col min="15" max="16" width="11.5546875" bestFit="1" customWidth="1"/>
  </cols>
  <sheetData>
    <row r="1" spans="1:16" ht="25.5" x14ac:dyDescent="0.15">
      <c r="A1" s="362" t="s">
        <v>1268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</row>
    <row r="2" spans="1:16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63" t="s">
        <v>1269</v>
      </c>
      <c r="O2" s="363"/>
      <c r="P2" s="363"/>
    </row>
    <row r="3" spans="1:16" ht="18.95" customHeight="1" x14ac:dyDescent="0.15">
      <c r="A3" s="364" t="s">
        <v>84</v>
      </c>
      <c r="B3" s="354" t="s">
        <v>85</v>
      </c>
      <c r="C3" s="354"/>
      <c r="D3" s="354"/>
      <c r="E3" s="354"/>
      <c r="F3" s="354"/>
      <c r="G3" s="356" t="s">
        <v>417</v>
      </c>
      <c r="H3" s="354" t="s">
        <v>87</v>
      </c>
      <c r="I3" s="354"/>
      <c r="J3" s="354"/>
      <c r="K3" s="354"/>
      <c r="L3" s="354" t="s">
        <v>88</v>
      </c>
      <c r="M3" s="356" t="s">
        <v>560</v>
      </c>
      <c r="N3" s="357" t="s">
        <v>8</v>
      </c>
      <c r="O3" s="359" t="s">
        <v>9</v>
      </c>
      <c r="P3" s="360" t="s">
        <v>7</v>
      </c>
    </row>
    <row r="4" spans="1:16" ht="18.95" customHeight="1" thickBot="1" x14ac:dyDescent="0.2">
      <c r="A4" s="365"/>
      <c r="B4" s="209" t="s">
        <v>0</v>
      </c>
      <c r="C4" s="209" t="s">
        <v>1</v>
      </c>
      <c r="D4" s="209" t="s">
        <v>2</v>
      </c>
      <c r="E4" s="209" t="s">
        <v>3</v>
      </c>
      <c r="F4" s="209" t="s">
        <v>4</v>
      </c>
      <c r="G4" s="355"/>
      <c r="H4" s="209" t="s">
        <v>0</v>
      </c>
      <c r="I4" s="209" t="s">
        <v>5</v>
      </c>
      <c r="J4" s="209" t="s">
        <v>6</v>
      </c>
      <c r="K4" s="209" t="s">
        <v>4</v>
      </c>
      <c r="L4" s="355"/>
      <c r="M4" s="355"/>
      <c r="N4" s="358"/>
      <c r="O4" s="358"/>
      <c r="P4" s="361"/>
    </row>
    <row r="5" spans="1:16" ht="18" customHeight="1" thickTop="1" x14ac:dyDescent="0.15">
      <c r="A5" s="261" t="s">
        <v>0</v>
      </c>
      <c r="B5" s="154">
        <f>SUM(B6:B28)</f>
        <v>332</v>
      </c>
      <c r="C5" s="154">
        <f t="shared" ref="C5:O5" si="0">SUM(C6:C28)</f>
        <v>36</v>
      </c>
      <c r="D5" s="154">
        <f t="shared" si="0"/>
        <v>202</v>
      </c>
      <c r="E5" s="154">
        <f t="shared" si="0"/>
        <v>94</v>
      </c>
      <c r="F5" s="146">
        <f t="shared" si="0"/>
        <v>295</v>
      </c>
      <c r="G5" s="145">
        <f t="shared" si="0"/>
        <v>14</v>
      </c>
      <c r="H5" s="145">
        <f t="shared" si="0"/>
        <v>8074</v>
      </c>
      <c r="I5" s="145">
        <f t="shared" si="0"/>
        <v>2827</v>
      </c>
      <c r="J5" s="145">
        <f t="shared" si="0"/>
        <v>5247</v>
      </c>
      <c r="K5" s="147">
        <f>SUM(K6:K28)</f>
        <v>2783</v>
      </c>
      <c r="L5" s="145">
        <f t="shared" si="0"/>
        <v>41605</v>
      </c>
      <c r="M5" s="145">
        <f t="shared" si="0"/>
        <v>11527</v>
      </c>
      <c r="N5" s="154">
        <f t="shared" si="0"/>
        <v>1222511</v>
      </c>
      <c r="O5" s="157">
        <f t="shared" si="0"/>
        <v>2666795</v>
      </c>
      <c r="P5" s="158">
        <f>ROUND(SUM(P6:P28),2)</f>
        <v>19033.07</v>
      </c>
    </row>
    <row r="6" spans="1:16" ht="18" customHeight="1" x14ac:dyDescent="0.15">
      <c r="A6" s="208" t="s">
        <v>103</v>
      </c>
      <c r="B6" s="155">
        <f t="shared" ref="B6:B28" si="1">SUM(C6:E6)</f>
        <v>29</v>
      </c>
      <c r="C6" s="155">
        <f>시군별!C6</f>
        <v>4</v>
      </c>
      <c r="D6" s="155">
        <f>시군별!D6</f>
        <v>10</v>
      </c>
      <c r="E6" s="155">
        <f>시군별!E6</f>
        <v>15</v>
      </c>
      <c r="F6" s="149">
        <f>시군별!F6</f>
        <v>41</v>
      </c>
      <c r="G6" s="148">
        <f>시군별!G6</f>
        <v>1</v>
      </c>
      <c r="H6" s="148">
        <f>시군별!H6</f>
        <v>927</v>
      </c>
      <c r="I6" s="148">
        <f>시군별!I6</f>
        <v>540</v>
      </c>
      <c r="J6" s="148">
        <f>시군별!J6</f>
        <v>387</v>
      </c>
      <c r="K6" s="150">
        <f>시군별!K6</f>
        <v>196</v>
      </c>
      <c r="L6" s="148">
        <f>시군별!L6</f>
        <v>6004</v>
      </c>
      <c r="M6" s="148">
        <f>시군별!M6</f>
        <v>643</v>
      </c>
      <c r="N6" s="155">
        <f>시군별!N6</f>
        <v>219516</v>
      </c>
      <c r="O6" s="159">
        <f>시군별!O6</f>
        <v>507848</v>
      </c>
      <c r="P6" s="229">
        <f>시군별!P6</f>
        <v>1130.24</v>
      </c>
    </row>
    <row r="7" spans="1:16" ht="18" customHeight="1" x14ac:dyDescent="0.15">
      <c r="A7" s="208" t="s">
        <v>104</v>
      </c>
      <c r="B7" s="155">
        <f t="shared" si="1"/>
        <v>23</v>
      </c>
      <c r="C7" s="155">
        <f>시군별!C38</f>
        <v>4</v>
      </c>
      <c r="D7" s="155">
        <f>시군별!D38</f>
        <v>8</v>
      </c>
      <c r="E7" s="155">
        <f>시군별!E38</f>
        <v>11</v>
      </c>
      <c r="F7" s="149">
        <f>시군별!F38</f>
        <v>44</v>
      </c>
      <c r="G7" s="148">
        <f>시군별!G38</f>
        <v>0</v>
      </c>
      <c r="H7" s="148">
        <f>시군별!H38</f>
        <v>652</v>
      </c>
      <c r="I7" s="148">
        <f>시군별!I38</f>
        <v>339</v>
      </c>
      <c r="J7" s="148">
        <f>시군별!J38</f>
        <v>313</v>
      </c>
      <c r="K7" s="150">
        <f>시군별!K38</f>
        <v>142</v>
      </c>
      <c r="L7" s="148">
        <f>시군별!L38</f>
        <v>3348</v>
      </c>
      <c r="M7" s="148">
        <f>시군별!M38</f>
        <v>822</v>
      </c>
      <c r="N7" s="155">
        <f>시군별!N38</f>
        <v>118108</v>
      </c>
      <c r="O7" s="155">
        <f>시군별!O38</f>
        <v>255499</v>
      </c>
      <c r="P7" s="160">
        <f>시군별!P38</f>
        <v>1324.82</v>
      </c>
    </row>
    <row r="8" spans="1:16" ht="18" customHeight="1" x14ac:dyDescent="0.15">
      <c r="A8" s="208" t="s">
        <v>105</v>
      </c>
      <c r="B8" s="155">
        <f t="shared" si="1"/>
        <v>22</v>
      </c>
      <c r="C8" s="155">
        <f>시군별!C62</f>
        <v>1</v>
      </c>
      <c r="D8" s="155">
        <f>시군별!D62</f>
        <v>14</v>
      </c>
      <c r="E8" s="155">
        <f>시군별!E62</f>
        <v>7</v>
      </c>
      <c r="F8" s="149">
        <f>시군별!F62</f>
        <v>20</v>
      </c>
      <c r="G8" s="148">
        <f>시군별!G62</f>
        <v>0</v>
      </c>
      <c r="H8" s="148">
        <f>시군별!H62</f>
        <v>568</v>
      </c>
      <c r="I8" s="148">
        <f>시군별!I62</f>
        <v>294</v>
      </c>
      <c r="J8" s="148">
        <f>시군별!J62</f>
        <v>274</v>
      </c>
      <c r="K8" s="150">
        <f>시군별!K62</f>
        <v>150</v>
      </c>
      <c r="L8" s="148">
        <f>시군별!L62</f>
        <v>2574</v>
      </c>
      <c r="M8" s="148">
        <f>시군별!M62</f>
        <v>498</v>
      </c>
      <c r="N8" s="155">
        <f>시군별!N62</f>
        <v>64877</v>
      </c>
      <c r="O8" s="159">
        <f>시군별!O62</f>
        <v>141374</v>
      </c>
      <c r="P8" s="160">
        <f>시군별!P62</f>
        <v>1009.8000000000001</v>
      </c>
    </row>
    <row r="9" spans="1:16" ht="18" customHeight="1" x14ac:dyDescent="0.15">
      <c r="A9" s="208" t="s">
        <v>432</v>
      </c>
      <c r="B9" s="155">
        <f t="shared" si="1"/>
        <v>24</v>
      </c>
      <c r="C9" s="155">
        <f>시군별!C85</f>
        <v>1</v>
      </c>
      <c r="D9" s="155">
        <f>시군별!D85</f>
        <v>13</v>
      </c>
      <c r="E9" s="155">
        <f>시군별!E85</f>
        <v>10</v>
      </c>
      <c r="F9" s="149">
        <f>시군별!F85</f>
        <v>42</v>
      </c>
      <c r="G9" s="148">
        <f>시군별!G85</f>
        <v>0</v>
      </c>
      <c r="H9" s="148">
        <f>시군별!H85</f>
        <v>587</v>
      </c>
      <c r="I9" s="148">
        <f>시군별!I85</f>
        <v>313</v>
      </c>
      <c r="J9" s="148">
        <f>시군별!J85</f>
        <v>274</v>
      </c>
      <c r="K9" s="150">
        <f>시군별!K85</f>
        <v>175</v>
      </c>
      <c r="L9" s="148">
        <f>시군별!L85</f>
        <v>3292</v>
      </c>
      <c r="M9" s="148">
        <f>시군별!M85</f>
        <v>968</v>
      </c>
      <c r="N9" s="155">
        <f>시군별!N85</f>
        <v>74051</v>
      </c>
      <c r="O9" s="159">
        <f>시군별!O85</f>
        <v>160073</v>
      </c>
      <c r="P9" s="160">
        <f>시군별!P85</f>
        <v>1522.1190000000001</v>
      </c>
    </row>
    <row r="10" spans="1:16" ht="18" customHeight="1" x14ac:dyDescent="0.15">
      <c r="A10" s="208" t="s">
        <v>99</v>
      </c>
      <c r="B10" s="155">
        <f t="shared" si="1"/>
        <v>27</v>
      </c>
      <c r="C10" s="155">
        <f>시군별!C110</f>
        <v>2</v>
      </c>
      <c r="D10" s="155">
        <f>시군별!D110</f>
        <v>6</v>
      </c>
      <c r="E10" s="155">
        <f>시군별!E110</f>
        <v>19</v>
      </c>
      <c r="F10" s="149">
        <f>시군별!F110</f>
        <v>30</v>
      </c>
      <c r="G10" s="148">
        <f>시군별!G110</f>
        <v>1</v>
      </c>
      <c r="H10" s="148">
        <f>시군별!H110</f>
        <v>686</v>
      </c>
      <c r="I10" s="148">
        <f>시군별!I110</f>
        <v>486</v>
      </c>
      <c r="J10" s="148">
        <f>시군별!J110</f>
        <v>200</v>
      </c>
      <c r="K10" s="150">
        <f>시군별!K110</f>
        <v>98</v>
      </c>
      <c r="L10" s="148">
        <f>시군별!L110</f>
        <v>4833</v>
      </c>
      <c r="M10" s="148">
        <f>시군별!M110</f>
        <v>427</v>
      </c>
      <c r="N10" s="155">
        <f>시군별!N110</f>
        <v>175377</v>
      </c>
      <c r="O10" s="159">
        <f>시군별!O110</f>
        <v>420319</v>
      </c>
      <c r="P10" s="160">
        <f>시군별!P110</f>
        <v>615.33999999999992</v>
      </c>
    </row>
    <row r="11" spans="1:16" ht="18" customHeight="1" x14ac:dyDescent="0.15">
      <c r="A11" s="208" t="s">
        <v>107</v>
      </c>
      <c r="B11" s="155">
        <f t="shared" si="1"/>
        <v>19</v>
      </c>
      <c r="C11" s="155">
        <f>시군별!C138</f>
        <v>1</v>
      </c>
      <c r="D11" s="155">
        <f>시군별!D138</f>
        <v>9</v>
      </c>
      <c r="E11" s="155">
        <f>시군별!E138</f>
        <v>9</v>
      </c>
      <c r="F11" s="149">
        <f>시군별!F138</f>
        <v>13</v>
      </c>
      <c r="G11" s="148">
        <f>시군별!G138</f>
        <v>0</v>
      </c>
      <c r="H11" s="148">
        <f>시군별!H138</f>
        <v>427</v>
      </c>
      <c r="I11" s="148">
        <f>시군별!I138</f>
        <v>227</v>
      </c>
      <c r="J11" s="148">
        <f>시군별!J138</f>
        <v>200</v>
      </c>
      <c r="K11" s="149">
        <f>시군별!K138</f>
        <v>94</v>
      </c>
      <c r="L11" s="148">
        <f>시군별!L138</f>
        <v>1922</v>
      </c>
      <c r="M11" s="148">
        <f>시군별!M138</f>
        <v>525</v>
      </c>
      <c r="N11" s="155">
        <f>시군별!N138</f>
        <v>49018</v>
      </c>
      <c r="O11" s="155">
        <f>시군별!O138</f>
        <v>105404</v>
      </c>
      <c r="P11" s="161">
        <f>시군별!P138</f>
        <v>669.9799999999999</v>
      </c>
    </row>
    <row r="12" spans="1:16" ht="18" customHeight="1" x14ac:dyDescent="0.15">
      <c r="A12" s="208" t="s">
        <v>108</v>
      </c>
      <c r="B12" s="155">
        <f t="shared" si="1"/>
        <v>16</v>
      </c>
      <c r="C12" s="155">
        <f>시군별!C158</f>
        <v>1</v>
      </c>
      <c r="D12" s="155">
        <f>시군별!D158</f>
        <v>10</v>
      </c>
      <c r="E12" s="155">
        <f>시군별!E158</f>
        <v>5</v>
      </c>
      <c r="F12" s="149">
        <f>시군별!F158</f>
        <v>30</v>
      </c>
      <c r="G12" s="148">
        <f>시군별!G158</f>
        <v>0</v>
      </c>
      <c r="H12" s="148">
        <f>시군별!H158</f>
        <v>412</v>
      </c>
      <c r="I12" s="148">
        <f>시군별!I158</f>
        <v>137</v>
      </c>
      <c r="J12" s="148">
        <f>시군별!J158</f>
        <v>275</v>
      </c>
      <c r="K12" s="150">
        <f>시군별!K158</f>
        <v>179</v>
      </c>
      <c r="L12" s="148">
        <f>시군별!L158</f>
        <v>1673</v>
      </c>
      <c r="M12" s="148">
        <f>시군별!M158</f>
        <v>639</v>
      </c>
      <c r="N12" s="155">
        <f>시군별!N158</f>
        <v>51078</v>
      </c>
      <c r="O12" s="159">
        <f>시군별!O158</f>
        <v>102266</v>
      </c>
      <c r="P12" s="160">
        <f>시군별!P158</f>
        <v>919.20999999999992</v>
      </c>
    </row>
    <row r="13" spans="1:16" ht="18" customHeight="1" x14ac:dyDescent="0.15">
      <c r="A13" s="208" t="s">
        <v>109</v>
      </c>
      <c r="B13" s="155">
        <f t="shared" si="1"/>
        <v>24</v>
      </c>
      <c r="C13" s="155">
        <f>시군별!C175</f>
        <v>1</v>
      </c>
      <c r="D13" s="155">
        <f>시군별!D175</f>
        <v>17</v>
      </c>
      <c r="E13" s="155">
        <f>시군별!E175</f>
        <v>6</v>
      </c>
      <c r="F13" s="149">
        <f>시군별!F175</f>
        <v>36</v>
      </c>
      <c r="G13" s="148">
        <f>시군별!G175</f>
        <v>4</v>
      </c>
      <c r="H13" s="148">
        <f>시군별!H175</f>
        <v>510</v>
      </c>
      <c r="I13" s="148">
        <f>시군별!I175</f>
        <v>144</v>
      </c>
      <c r="J13" s="148">
        <f>시군별!J175</f>
        <v>366</v>
      </c>
      <c r="K13" s="150">
        <f>시군별!K175</f>
        <v>200</v>
      </c>
      <c r="L13" s="148">
        <f>시군별!L175</f>
        <v>2178</v>
      </c>
      <c r="M13" s="148">
        <f>시군별!M175</f>
        <v>1004</v>
      </c>
      <c r="N13" s="155">
        <f>시군별!N175</f>
        <v>48068</v>
      </c>
      <c r="O13" s="159">
        <f>시군별!O175</f>
        <v>99568</v>
      </c>
      <c r="P13" s="160">
        <f>시군별!P175</f>
        <v>1254.7124297</v>
      </c>
    </row>
    <row r="14" spans="1:16" s="141" customFormat="1" ht="18" customHeight="1" x14ac:dyDescent="0.15">
      <c r="A14" s="208" t="s">
        <v>110</v>
      </c>
      <c r="B14" s="155">
        <f t="shared" si="1"/>
        <v>14</v>
      </c>
      <c r="C14" s="155">
        <f>시군별!C200</f>
        <v>2</v>
      </c>
      <c r="D14" s="155">
        <f>시군별!D200</f>
        <v>7</v>
      </c>
      <c r="E14" s="155">
        <f>시군별!E200</f>
        <v>5</v>
      </c>
      <c r="F14" s="149">
        <f>시군별!F200</f>
        <v>11</v>
      </c>
      <c r="G14" s="148">
        <f>시군별!G200</f>
        <v>2</v>
      </c>
      <c r="H14" s="148">
        <f>시군별!H200</f>
        <v>327</v>
      </c>
      <c r="I14" s="148">
        <f>시군별!I200</f>
        <v>111</v>
      </c>
      <c r="J14" s="148">
        <f>시군별!J200</f>
        <v>216</v>
      </c>
      <c r="K14" s="150">
        <f>시군별!K200</f>
        <v>119</v>
      </c>
      <c r="L14" s="148">
        <f>시군별!L200</f>
        <v>1618</v>
      </c>
      <c r="M14" s="148">
        <f>시군별!M200</f>
        <v>523</v>
      </c>
      <c r="N14" s="155">
        <f>시군별!N200</f>
        <v>35269</v>
      </c>
      <c r="O14" s="159">
        <f>시군별!O200</f>
        <v>72004</v>
      </c>
      <c r="P14" s="160">
        <f>시군별!P200</f>
        <v>911.61</v>
      </c>
    </row>
    <row r="15" spans="1:16" ht="18" customHeight="1" x14ac:dyDescent="0.15">
      <c r="A15" s="208" t="s">
        <v>111</v>
      </c>
      <c r="B15" s="155">
        <f t="shared" si="1"/>
        <v>15</v>
      </c>
      <c r="C15" s="155">
        <f>시군별!C215</f>
        <v>2</v>
      </c>
      <c r="D15" s="155">
        <f>시군별!D215</f>
        <v>6</v>
      </c>
      <c r="E15" s="155">
        <f>시군별!E215</f>
        <v>7</v>
      </c>
      <c r="F15" s="149">
        <f>시군별!F215</f>
        <v>28</v>
      </c>
      <c r="G15" s="148">
        <f>시군별!G215</f>
        <v>0</v>
      </c>
      <c r="H15" s="148">
        <f>시군별!H215</f>
        <v>472</v>
      </c>
      <c r="I15" s="148">
        <f>시군별!I215</f>
        <v>236</v>
      </c>
      <c r="J15" s="148">
        <f>시군별!J215</f>
        <v>236</v>
      </c>
      <c r="K15" s="150">
        <f>시군별!K215</f>
        <v>137</v>
      </c>
      <c r="L15" s="148">
        <f>시군별!L215</f>
        <v>3131</v>
      </c>
      <c r="M15" s="148">
        <f>시군별!M215</f>
        <v>351</v>
      </c>
      <c r="N15" s="155">
        <f>시군별!N215</f>
        <v>115712</v>
      </c>
      <c r="O15" s="155">
        <f>시군별!O215</f>
        <v>262628</v>
      </c>
      <c r="P15" s="160">
        <f>시군별!P215</f>
        <v>411.7600000000001</v>
      </c>
    </row>
    <row r="16" spans="1:16" ht="18" customHeight="1" x14ac:dyDescent="0.15">
      <c r="A16" s="208" t="s">
        <v>112</v>
      </c>
      <c r="B16" s="155">
        <f>SUM(C16:E16)</f>
        <v>8</v>
      </c>
      <c r="C16" s="155">
        <f>시군별!C231</f>
        <v>1</v>
      </c>
      <c r="D16" s="155">
        <f>시군별!D231</f>
        <v>7</v>
      </c>
      <c r="E16" s="155">
        <f>시군별!E231</f>
        <v>0</v>
      </c>
      <c r="F16" s="149">
        <f>시군별!F231</f>
        <v>0</v>
      </c>
      <c r="G16" s="148">
        <f>시군별!G231</f>
        <v>0</v>
      </c>
      <c r="H16" s="148">
        <f>시군별!H231</f>
        <v>180</v>
      </c>
      <c r="I16" s="148">
        <f>시군별!I231</f>
        <v>0</v>
      </c>
      <c r="J16" s="148">
        <f>시군별!J231</f>
        <v>180</v>
      </c>
      <c r="K16" s="149">
        <f>시군별!K231</f>
        <v>92</v>
      </c>
      <c r="L16" s="148">
        <f>시군별!L231</f>
        <v>498</v>
      </c>
      <c r="M16" s="148">
        <f>시군별!M231</f>
        <v>320</v>
      </c>
      <c r="N16" s="155">
        <f>시군별!N231</f>
        <v>12850</v>
      </c>
      <c r="O16" s="155">
        <f>시군별!O231</f>
        <v>23677</v>
      </c>
      <c r="P16" s="161">
        <f>시군별!P231</f>
        <v>614.32000000000005</v>
      </c>
    </row>
    <row r="17" spans="1:16" ht="18" customHeight="1" x14ac:dyDescent="0.15">
      <c r="A17" s="208" t="s">
        <v>113</v>
      </c>
      <c r="B17" s="155">
        <f t="shared" si="1"/>
        <v>18</v>
      </c>
      <c r="C17" s="155">
        <f>시군별!C240</f>
        <v>1</v>
      </c>
      <c r="D17" s="155">
        <f>시군별!D240</f>
        <v>17</v>
      </c>
      <c r="E17" s="155">
        <f>시군별!E240</f>
        <v>0</v>
      </c>
      <c r="F17" s="149">
        <f>시군별!F240</f>
        <v>0</v>
      </c>
      <c r="G17" s="148">
        <f>시군별!G240</f>
        <v>0</v>
      </c>
      <c r="H17" s="148">
        <f>시군별!H240</f>
        <v>400</v>
      </c>
      <c r="I17" s="148">
        <f>시군별!I240</f>
        <v>0</v>
      </c>
      <c r="J17" s="148">
        <f>시군별!J240</f>
        <v>400</v>
      </c>
      <c r="K17" s="150">
        <f>시군별!K240</f>
        <v>182</v>
      </c>
      <c r="L17" s="148">
        <f>시군별!L240</f>
        <v>1559</v>
      </c>
      <c r="M17" s="148">
        <f>시군별!M240</f>
        <v>699</v>
      </c>
      <c r="N17" s="155">
        <f>시군별!N240</f>
        <v>28027</v>
      </c>
      <c r="O17" s="159">
        <f>시군별!O240</f>
        <v>52606</v>
      </c>
      <c r="P17" s="160">
        <f>시군별!P240</f>
        <v>1174.7499999999998</v>
      </c>
    </row>
    <row r="18" spans="1:16" ht="18" customHeight="1" x14ac:dyDescent="0.15">
      <c r="A18" s="208" t="s">
        <v>114</v>
      </c>
      <c r="B18" s="155">
        <f t="shared" si="1"/>
        <v>8</v>
      </c>
      <c r="C18" s="155">
        <f>시군별!C259</f>
        <v>1</v>
      </c>
      <c r="D18" s="155">
        <f>시군별!D259</f>
        <v>7</v>
      </c>
      <c r="E18" s="155">
        <f>시군별!E259</f>
        <v>0</v>
      </c>
      <c r="F18" s="149">
        <f>시군별!F259</f>
        <v>0</v>
      </c>
      <c r="G18" s="148">
        <f>시군별!G259</f>
        <v>0</v>
      </c>
      <c r="H18" s="148">
        <f>시군별!H259</f>
        <v>136</v>
      </c>
      <c r="I18" s="148">
        <f>시군별!I259</f>
        <v>0</v>
      </c>
      <c r="J18" s="148">
        <f>시군별!J259</f>
        <v>136</v>
      </c>
      <c r="K18" s="150">
        <f>시군별!K259</f>
        <v>86</v>
      </c>
      <c r="L18" s="148">
        <f>시군별!L259</f>
        <v>542</v>
      </c>
      <c r="M18" s="148">
        <f>시군별!M259</f>
        <v>397</v>
      </c>
      <c r="N18" s="155">
        <f>시군별!N259</f>
        <v>13829</v>
      </c>
      <c r="O18" s="159">
        <f>시군별!O259</f>
        <v>25470</v>
      </c>
      <c r="P18" s="160">
        <f>시군별!P259</f>
        <v>846.12000000000012</v>
      </c>
    </row>
    <row r="19" spans="1:16" ht="18" customHeight="1" x14ac:dyDescent="0.15">
      <c r="A19" s="208" t="s">
        <v>115</v>
      </c>
      <c r="B19" s="155">
        <f t="shared" si="1"/>
        <v>6</v>
      </c>
      <c r="C19" s="155">
        <f>시군별!C268</f>
        <v>1</v>
      </c>
      <c r="D19" s="155">
        <f>시군별!D268</f>
        <v>5</v>
      </c>
      <c r="E19" s="155">
        <f>시군별!E268</f>
        <v>0</v>
      </c>
      <c r="F19" s="149">
        <f>시군별!F268</f>
        <v>0</v>
      </c>
      <c r="G19" s="148">
        <f>시군별!G268</f>
        <v>0</v>
      </c>
      <c r="H19" s="148">
        <f>시군별!H268</f>
        <v>115</v>
      </c>
      <c r="I19" s="148">
        <f>시군별!I268</f>
        <v>0</v>
      </c>
      <c r="J19" s="148">
        <f>시군별!J268</f>
        <v>115</v>
      </c>
      <c r="K19" s="150">
        <f>시군별!K268</f>
        <v>74</v>
      </c>
      <c r="L19" s="148">
        <f>시군별!L268</f>
        <v>485</v>
      </c>
      <c r="M19" s="148">
        <f>시군별!M268</f>
        <v>275</v>
      </c>
      <c r="N19" s="155">
        <f>시군별!N268</f>
        <v>8916</v>
      </c>
      <c r="O19" s="159">
        <f>시군별!O268</f>
        <v>17050</v>
      </c>
      <c r="P19" s="160">
        <f>시군별!P268</f>
        <v>815.74999999999989</v>
      </c>
    </row>
    <row r="20" spans="1:16" ht="18" customHeight="1" x14ac:dyDescent="0.15">
      <c r="A20" s="208" t="s">
        <v>116</v>
      </c>
      <c r="B20" s="155">
        <f t="shared" si="1"/>
        <v>9</v>
      </c>
      <c r="C20" s="155">
        <f>시군별!C275</f>
        <v>1</v>
      </c>
      <c r="D20" s="155">
        <f>시군별!D275</f>
        <v>8</v>
      </c>
      <c r="E20" s="155">
        <f>시군별!E275</f>
        <v>0</v>
      </c>
      <c r="F20" s="149">
        <f>시군별!F275</f>
        <v>0</v>
      </c>
      <c r="G20" s="148">
        <f>시군별!G275</f>
        <v>2</v>
      </c>
      <c r="H20" s="148">
        <f>시군별!H275</f>
        <v>204</v>
      </c>
      <c r="I20" s="148">
        <f>시군별!I275</f>
        <v>0</v>
      </c>
      <c r="J20" s="148">
        <f>시군별!J275</f>
        <v>204</v>
      </c>
      <c r="K20" s="150">
        <f>시군별!K275</f>
        <v>118</v>
      </c>
      <c r="L20" s="148">
        <f>시군별!L275</f>
        <v>881</v>
      </c>
      <c r="M20" s="148">
        <f>시군별!M275</f>
        <v>325</v>
      </c>
      <c r="N20" s="155">
        <f>시군별!N275</f>
        <v>20124</v>
      </c>
      <c r="O20" s="159">
        <f>시군별!O275</f>
        <v>37603</v>
      </c>
      <c r="P20" s="160">
        <f>시군별!P275</f>
        <v>741.22000000000014</v>
      </c>
    </row>
    <row r="21" spans="1:16" ht="18" customHeight="1" x14ac:dyDescent="0.15">
      <c r="A21" s="208" t="s">
        <v>117</v>
      </c>
      <c r="B21" s="155">
        <f t="shared" si="1"/>
        <v>9</v>
      </c>
      <c r="C21" s="155">
        <f>시군별!C285</f>
        <v>2</v>
      </c>
      <c r="D21" s="155">
        <f>시군별!D285</f>
        <v>7</v>
      </c>
      <c r="E21" s="155">
        <f>시군별!E285</f>
        <v>0</v>
      </c>
      <c r="F21" s="149">
        <f>시군별!F285</f>
        <v>0</v>
      </c>
      <c r="G21" s="148">
        <f>시군별!G285</f>
        <v>2</v>
      </c>
      <c r="H21" s="148">
        <f>시군별!H285</f>
        <v>212</v>
      </c>
      <c r="I21" s="148">
        <f>시군별!I285</f>
        <v>0</v>
      </c>
      <c r="J21" s="148">
        <f>시군별!J285</f>
        <v>212</v>
      </c>
      <c r="K21" s="150">
        <f>시군별!K285</f>
        <v>127</v>
      </c>
      <c r="L21" s="148">
        <f>시군별!L285</f>
        <v>1006</v>
      </c>
      <c r="M21" s="148">
        <f>시군별!M285</f>
        <v>412</v>
      </c>
      <c r="N21" s="155">
        <f>시군별!N285</f>
        <v>22398</v>
      </c>
      <c r="O21" s="159">
        <f>시군별!O285</f>
        <v>42896</v>
      </c>
      <c r="P21" s="160">
        <f>시군별!P285</f>
        <v>693.81463600000006</v>
      </c>
    </row>
    <row r="22" spans="1:16" ht="18" customHeight="1" x14ac:dyDescent="0.15">
      <c r="A22" s="208" t="s">
        <v>118</v>
      </c>
      <c r="B22" s="155">
        <f t="shared" si="1"/>
        <v>8</v>
      </c>
      <c r="C22" s="155">
        <f>시군별!C295</f>
        <v>1</v>
      </c>
      <c r="D22" s="155">
        <f>시군별!D295</f>
        <v>7</v>
      </c>
      <c r="E22" s="155">
        <f>시군별!E295</f>
        <v>0</v>
      </c>
      <c r="F22" s="149">
        <f>시군별!F295</f>
        <v>0</v>
      </c>
      <c r="G22" s="148">
        <f>시군별!G295</f>
        <v>0</v>
      </c>
      <c r="H22" s="148">
        <f>시군별!H295</f>
        <v>153</v>
      </c>
      <c r="I22" s="148">
        <f>시군별!I295</f>
        <v>0</v>
      </c>
      <c r="J22" s="148">
        <f>시군별!J295</f>
        <v>153</v>
      </c>
      <c r="K22" s="150">
        <f>시군별!K295</f>
        <v>96</v>
      </c>
      <c r="L22" s="148">
        <f>시군별!L295</f>
        <v>663</v>
      </c>
      <c r="M22" s="148">
        <f>시군별!M295</f>
        <v>256</v>
      </c>
      <c r="N22" s="155">
        <f>시군별!N295</f>
        <v>16224</v>
      </c>
      <c r="O22" s="155">
        <f>시군별!O295</f>
        <v>32492</v>
      </c>
      <c r="P22" s="161">
        <f>시군별!P295</f>
        <v>384.07000000000005</v>
      </c>
    </row>
    <row r="23" spans="1:16" ht="18" customHeight="1" x14ac:dyDescent="0.15">
      <c r="A23" s="208" t="s">
        <v>119</v>
      </c>
      <c r="B23" s="155">
        <f t="shared" si="1"/>
        <v>10</v>
      </c>
      <c r="C23" s="155">
        <f>시군별!C304</f>
        <v>1</v>
      </c>
      <c r="D23" s="155">
        <f>시군별!D304</f>
        <v>9</v>
      </c>
      <c r="E23" s="155">
        <f>시군별!E304</f>
        <v>0</v>
      </c>
      <c r="F23" s="149">
        <f>시군별!F304</f>
        <v>0</v>
      </c>
      <c r="G23" s="148">
        <f>시군별!G304</f>
        <v>0</v>
      </c>
      <c r="H23" s="148">
        <f>시군별!H304</f>
        <v>233</v>
      </c>
      <c r="I23" s="148">
        <f>시군별!I304</f>
        <v>0</v>
      </c>
      <c r="J23" s="148">
        <f>시군별!J304</f>
        <v>233</v>
      </c>
      <c r="K23" s="150">
        <f>시군별!K304</f>
        <v>111</v>
      </c>
      <c r="L23" s="148">
        <f>시군별!L304</f>
        <v>791</v>
      </c>
      <c r="M23" s="148">
        <f>시군별!M304</f>
        <v>449</v>
      </c>
      <c r="N23" s="155">
        <f>시군별!N304</f>
        <v>22723</v>
      </c>
      <c r="O23" s="159">
        <f>시군별!O304</f>
        <v>43937</v>
      </c>
      <c r="P23" s="160">
        <f>시군별!P304</f>
        <v>616.08999999999992</v>
      </c>
    </row>
    <row r="24" spans="1:16" ht="18" customHeight="1" x14ac:dyDescent="0.15">
      <c r="A24" s="208" t="s">
        <v>120</v>
      </c>
      <c r="B24" s="155">
        <f t="shared" si="1"/>
        <v>8</v>
      </c>
      <c r="C24" s="155">
        <f>시군별!C315</f>
        <v>3</v>
      </c>
      <c r="D24" s="155">
        <f>시군별!D315</f>
        <v>5</v>
      </c>
      <c r="E24" s="155">
        <f>시군별!E315</f>
        <v>0</v>
      </c>
      <c r="F24" s="149">
        <f>시군별!F315</f>
        <v>0</v>
      </c>
      <c r="G24" s="148">
        <f>시군별!G315</f>
        <v>0</v>
      </c>
      <c r="H24" s="148">
        <f>시군별!H315</f>
        <v>215</v>
      </c>
      <c r="I24" s="148">
        <f>시군별!I315</f>
        <v>0</v>
      </c>
      <c r="J24" s="148">
        <f>시군별!J315</f>
        <v>215</v>
      </c>
      <c r="K24" s="150">
        <f>시군별!K315</f>
        <v>73</v>
      </c>
      <c r="L24" s="148">
        <f>시군별!L315</f>
        <v>1480</v>
      </c>
      <c r="M24" s="148">
        <f>시군별!M315</f>
        <v>344</v>
      </c>
      <c r="N24" s="155">
        <f>시군별!N315</f>
        <v>52681</v>
      </c>
      <c r="O24" s="159">
        <f>시군별!O315</f>
        <v>117581</v>
      </c>
      <c r="P24" s="160">
        <f>시군별!P315</f>
        <v>450.93400000000003</v>
      </c>
    </row>
    <row r="25" spans="1:16" ht="18" customHeight="1" x14ac:dyDescent="0.15">
      <c r="A25" s="208" t="s">
        <v>121</v>
      </c>
      <c r="B25" s="155">
        <f t="shared" si="1"/>
        <v>12</v>
      </c>
      <c r="C25" s="155">
        <f>시군별!C324</f>
        <v>1</v>
      </c>
      <c r="D25" s="155">
        <f>시군별!D324</f>
        <v>11</v>
      </c>
      <c r="E25" s="155">
        <f>시군별!E324</f>
        <v>0</v>
      </c>
      <c r="F25" s="149">
        <f>시군별!F324</f>
        <v>0</v>
      </c>
      <c r="G25" s="148">
        <f>시군별!G324</f>
        <v>0</v>
      </c>
      <c r="H25" s="148">
        <f>시군별!H324</f>
        <v>281</v>
      </c>
      <c r="I25" s="148">
        <f>시군별!I324</f>
        <v>0</v>
      </c>
      <c r="J25" s="148">
        <f>시군별!J324</f>
        <v>281</v>
      </c>
      <c r="K25" s="150">
        <f>시군별!K324</f>
        <v>173</v>
      </c>
      <c r="L25" s="148">
        <f>시군별!L324</f>
        <v>1345</v>
      </c>
      <c r="M25" s="148">
        <f>시군별!M324</f>
        <v>698</v>
      </c>
      <c r="N25" s="155">
        <f>시군별!N324</f>
        <v>26274</v>
      </c>
      <c r="O25" s="159">
        <f>시군별!O324</f>
        <v>54916</v>
      </c>
      <c r="P25" s="160">
        <f>시군별!P324</f>
        <v>661.48</v>
      </c>
    </row>
    <row r="26" spans="1:16" ht="18" customHeight="1" x14ac:dyDescent="0.15">
      <c r="A26" s="208" t="s">
        <v>122</v>
      </c>
      <c r="B26" s="155">
        <f t="shared" si="1"/>
        <v>10</v>
      </c>
      <c r="C26" s="155">
        <f>시군별!C337</f>
        <v>1</v>
      </c>
      <c r="D26" s="155">
        <f>시군별!D337</f>
        <v>9</v>
      </c>
      <c r="E26" s="155">
        <f>시군별!E337</f>
        <v>0</v>
      </c>
      <c r="F26" s="149">
        <f>시군별!F337</f>
        <v>0</v>
      </c>
      <c r="G26" s="148">
        <f>시군별!G337</f>
        <v>0</v>
      </c>
      <c r="H26" s="148">
        <f>시군별!H337</f>
        <v>157</v>
      </c>
      <c r="I26" s="148">
        <f>시군별!I337</f>
        <v>0</v>
      </c>
      <c r="J26" s="148">
        <f>시군별!J337</f>
        <v>157</v>
      </c>
      <c r="K26" s="150">
        <f>시군별!K337</f>
        <v>72</v>
      </c>
      <c r="L26" s="148">
        <f>시군별!L337</f>
        <v>757</v>
      </c>
      <c r="M26" s="148">
        <f>시군별!M337</f>
        <v>501</v>
      </c>
      <c r="N26" s="155">
        <f>시군별!N337</f>
        <v>16692</v>
      </c>
      <c r="O26" s="159">
        <f>시군별!O337</f>
        <v>32382</v>
      </c>
      <c r="P26" s="160">
        <f>시군별!P337</f>
        <v>1202.03</v>
      </c>
    </row>
    <row r="27" spans="1:16" ht="18" customHeight="1" x14ac:dyDescent="0.15">
      <c r="A27" s="208" t="s">
        <v>123</v>
      </c>
      <c r="B27" s="155">
        <f t="shared" si="1"/>
        <v>10</v>
      </c>
      <c r="C27" s="155">
        <f>시군별!C348</f>
        <v>2</v>
      </c>
      <c r="D27" s="155">
        <f>시군별!D348</f>
        <v>8</v>
      </c>
      <c r="E27" s="155">
        <f>시군별!E348</f>
        <v>0</v>
      </c>
      <c r="F27" s="149">
        <f>시군별!F348</f>
        <v>0</v>
      </c>
      <c r="G27" s="148">
        <f>시군별!G348</f>
        <v>1</v>
      </c>
      <c r="H27" s="148">
        <f>시군별!H348</f>
        <v>195</v>
      </c>
      <c r="I27" s="148">
        <f>시군별!I348</f>
        <v>0</v>
      </c>
      <c r="J27" s="148">
        <f>시군별!J348</f>
        <v>195</v>
      </c>
      <c r="K27" s="150">
        <f>시군별!K348</f>
        <v>79</v>
      </c>
      <c r="L27" s="148">
        <f>시군별!L348</f>
        <v>800</v>
      </c>
      <c r="M27" s="148">
        <f>시군별!M348</f>
        <v>395</v>
      </c>
      <c r="N27" s="155">
        <f>시군별!N348</f>
        <v>25219</v>
      </c>
      <c r="O27" s="159">
        <f>시군별!O348</f>
        <v>49465</v>
      </c>
      <c r="P27" s="160">
        <f>시군별!P348</f>
        <v>989.9899999999999</v>
      </c>
    </row>
    <row r="28" spans="1:16" ht="18" customHeight="1" x14ac:dyDescent="0.15">
      <c r="A28" s="207" t="s">
        <v>124</v>
      </c>
      <c r="B28" s="156">
        <f t="shared" si="1"/>
        <v>3</v>
      </c>
      <c r="C28" s="156">
        <f>시군별!C359</f>
        <v>1</v>
      </c>
      <c r="D28" s="156">
        <f>시군별!D359</f>
        <v>2</v>
      </c>
      <c r="E28" s="156">
        <f>시군별!E359</f>
        <v>0</v>
      </c>
      <c r="F28" s="152">
        <f>시군별!F359</f>
        <v>0</v>
      </c>
      <c r="G28" s="151">
        <f>시군별!G359</f>
        <v>1</v>
      </c>
      <c r="H28" s="151">
        <f>시군별!H359</f>
        <v>25</v>
      </c>
      <c r="I28" s="151">
        <f>시군별!I359</f>
        <v>0</v>
      </c>
      <c r="J28" s="151">
        <f>시군별!J359</f>
        <v>25</v>
      </c>
      <c r="K28" s="153">
        <f>시군별!K359</f>
        <v>10</v>
      </c>
      <c r="L28" s="151">
        <f>시군별!L359</f>
        <v>225</v>
      </c>
      <c r="M28" s="151">
        <f>시군별!M359</f>
        <v>56</v>
      </c>
      <c r="N28" s="156">
        <f>시군별!N359</f>
        <v>5480</v>
      </c>
      <c r="O28" s="162">
        <f>시군별!O359</f>
        <v>9737</v>
      </c>
      <c r="P28" s="163">
        <f>시군별!P359</f>
        <v>72.91</v>
      </c>
    </row>
  </sheetData>
  <mergeCells count="11"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  <mergeCell ref="P3:P4"/>
  </mergeCells>
  <phoneticPr fontId="2" type="noConversion"/>
  <pageMargins left="0.7" right="0.7" top="0.75" bottom="0.75" header="0.3" footer="0.3"/>
  <pageSetup paperSize="9" scale="86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3"/>
  <sheetViews>
    <sheetView zoomScaleNormal="100" workbookViewId="0">
      <pane ySplit="4" topLeftCell="A5" activePane="bottomLeft" state="frozen"/>
      <selection pane="bottomLeft" activeCell="P371" sqref="P371"/>
    </sheetView>
  </sheetViews>
  <sheetFormatPr defaultRowHeight="13.5" x14ac:dyDescent="0.15"/>
  <cols>
    <col min="1" max="1" width="7.88671875" style="34" customWidth="1"/>
    <col min="2" max="2" width="6.88671875" style="34" customWidth="1"/>
    <col min="3" max="5" width="5.77734375" style="34" customWidth="1"/>
    <col min="6" max="6" width="6.33203125" style="34" customWidth="1"/>
    <col min="7" max="7" width="4.88671875" style="34" customWidth="1"/>
    <col min="8" max="8" width="6.88671875" style="34" customWidth="1"/>
    <col min="9" max="11" width="6.88671875" style="167" customWidth="1"/>
    <col min="12" max="12" width="7.44140625" style="173" customWidth="1"/>
    <col min="13" max="13" width="7.44140625" style="167" customWidth="1"/>
    <col min="14" max="16" width="10.88671875" style="167" customWidth="1"/>
    <col min="17" max="17" width="8.88671875" style="34"/>
    <col min="18" max="18" width="11.44140625" style="34" bestFit="1" customWidth="1"/>
    <col min="19" max="16384" width="8.88671875" style="34"/>
  </cols>
  <sheetData>
    <row r="1" spans="1:17" ht="25.5" x14ac:dyDescent="0.15">
      <c r="A1" s="366" t="str">
        <f>전체!A1</f>
        <v>2019년 3/4분기 행정구역 현황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</row>
    <row r="2" spans="1:17" ht="14.25" x14ac:dyDescent="0.15">
      <c r="A2" s="35"/>
      <c r="B2" s="36"/>
      <c r="C2" s="36"/>
      <c r="D2" s="36"/>
      <c r="E2" s="36"/>
      <c r="F2" s="36"/>
      <c r="G2" s="36"/>
      <c r="H2" s="36"/>
      <c r="I2" s="168"/>
      <c r="J2" s="168"/>
      <c r="K2" s="168"/>
      <c r="L2" s="169"/>
      <c r="M2" s="168"/>
      <c r="N2" s="367" t="str">
        <f>전체!N2</f>
        <v>2019.9.30. 현재</v>
      </c>
      <c r="O2" s="367"/>
      <c r="P2" s="367"/>
    </row>
    <row r="3" spans="1:17" ht="18.95" customHeight="1" x14ac:dyDescent="0.15">
      <c r="A3" s="368" t="s">
        <v>84</v>
      </c>
      <c r="B3" s="368" t="s">
        <v>85</v>
      </c>
      <c r="C3" s="368"/>
      <c r="D3" s="368"/>
      <c r="E3" s="368"/>
      <c r="F3" s="368"/>
      <c r="G3" s="369" t="s">
        <v>86</v>
      </c>
      <c r="H3" s="368" t="s">
        <v>87</v>
      </c>
      <c r="I3" s="368"/>
      <c r="J3" s="368"/>
      <c r="K3" s="368"/>
      <c r="L3" s="370" t="s">
        <v>88</v>
      </c>
      <c r="M3" s="370" t="s">
        <v>559</v>
      </c>
      <c r="N3" s="370" t="s">
        <v>8</v>
      </c>
      <c r="O3" s="371" t="s">
        <v>9</v>
      </c>
      <c r="P3" s="372" t="s">
        <v>7</v>
      </c>
    </row>
    <row r="4" spans="1:17" ht="18.95" customHeight="1" x14ac:dyDescent="0.15">
      <c r="A4" s="368"/>
      <c r="B4" s="230" t="s">
        <v>0</v>
      </c>
      <c r="C4" s="230" t="s">
        <v>1</v>
      </c>
      <c r="D4" s="230" t="s">
        <v>2</v>
      </c>
      <c r="E4" s="230" t="s">
        <v>3</v>
      </c>
      <c r="F4" s="230" t="s">
        <v>4</v>
      </c>
      <c r="G4" s="368"/>
      <c r="H4" s="230" t="s">
        <v>0</v>
      </c>
      <c r="I4" s="210" t="s">
        <v>5</v>
      </c>
      <c r="J4" s="210" t="s">
        <v>6</v>
      </c>
      <c r="K4" s="210" t="s">
        <v>4</v>
      </c>
      <c r="L4" s="371"/>
      <c r="M4" s="371"/>
      <c r="N4" s="371"/>
      <c r="O4" s="371"/>
      <c r="P4" s="373"/>
    </row>
    <row r="5" spans="1:17" s="39" customFormat="1" ht="18" customHeight="1" x14ac:dyDescent="0.15">
      <c r="A5" s="246" t="s">
        <v>986</v>
      </c>
      <c r="B5" s="242">
        <f t="shared" ref="B5:P5" si="0">SUM(B6,B38,B62,B85,B110,B138,B158,B175,B200,B215,B231,B240,B259,B268,B275,B285,B295,B304,B315,B324,B337,B348,B359)</f>
        <v>332</v>
      </c>
      <c r="C5" s="242">
        <f t="shared" si="0"/>
        <v>36</v>
      </c>
      <c r="D5" s="242">
        <f t="shared" si="0"/>
        <v>202</v>
      </c>
      <c r="E5" s="242">
        <f t="shared" si="0"/>
        <v>94</v>
      </c>
      <c r="F5" s="247">
        <f t="shared" si="0"/>
        <v>295</v>
      </c>
      <c r="G5" s="242">
        <f t="shared" si="0"/>
        <v>14</v>
      </c>
      <c r="H5" s="242">
        <f t="shared" si="0"/>
        <v>8074</v>
      </c>
      <c r="I5" s="262">
        <f t="shared" si="0"/>
        <v>2827</v>
      </c>
      <c r="J5" s="262">
        <f t="shared" si="0"/>
        <v>5247</v>
      </c>
      <c r="K5" s="174">
        <f t="shared" si="0"/>
        <v>2783</v>
      </c>
      <c r="L5" s="264">
        <f t="shared" si="0"/>
        <v>41605</v>
      </c>
      <c r="M5" s="262">
        <f t="shared" si="0"/>
        <v>11527</v>
      </c>
      <c r="N5" s="303">
        <f t="shared" si="0"/>
        <v>1222511</v>
      </c>
      <c r="O5" s="303">
        <f t="shared" si="0"/>
        <v>2666795</v>
      </c>
      <c r="P5" s="304">
        <f t="shared" si="0"/>
        <v>19033.070065700002</v>
      </c>
    </row>
    <row r="6" spans="1:17" ht="18" customHeight="1" x14ac:dyDescent="0.15">
      <c r="A6" s="243" t="s">
        <v>983</v>
      </c>
      <c r="B6" s="254">
        <f t="shared" ref="B6:P6" si="1">SUM(B7,B22)</f>
        <v>29</v>
      </c>
      <c r="C6" s="254">
        <f t="shared" si="1"/>
        <v>4</v>
      </c>
      <c r="D6" s="254">
        <f t="shared" si="1"/>
        <v>10</v>
      </c>
      <c r="E6" s="254">
        <f t="shared" si="1"/>
        <v>15</v>
      </c>
      <c r="F6" s="236">
        <f t="shared" si="1"/>
        <v>41</v>
      </c>
      <c r="G6" s="237">
        <f t="shared" si="1"/>
        <v>1</v>
      </c>
      <c r="H6" s="237">
        <f t="shared" si="1"/>
        <v>927</v>
      </c>
      <c r="I6" s="237">
        <f t="shared" si="1"/>
        <v>540</v>
      </c>
      <c r="J6" s="237">
        <f t="shared" si="1"/>
        <v>387</v>
      </c>
      <c r="K6" s="236">
        <f>SUM(K7,K22)</f>
        <v>196</v>
      </c>
      <c r="L6" s="258">
        <f t="shared" si="1"/>
        <v>6004</v>
      </c>
      <c r="M6" s="237">
        <f t="shared" si="1"/>
        <v>643</v>
      </c>
      <c r="N6" s="305">
        <f t="shared" si="1"/>
        <v>219516</v>
      </c>
      <c r="O6" s="305">
        <f t="shared" si="1"/>
        <v>507848</v>
      </c>
      <c r="P6" s="306">
        <f t="shared" si="1"/>
        <v>1130.24</v>
      </c>
      <c r="Q6" s="140"/>
    </row>
    <row r="7" spans="1:17" ht="18" customHeight="1" x14ac:dyDescent="0.15">
      <c r="A7" s="232" t="s">
        <v>418</v>
      </c>
      <c r="B7" s="233">
        <f>SUM(B8:B21)</f>
        <v>14</v>
      </c>
      <c r="C7" s="233">
        <f t="shared" ref="C7:O7" si="2">SUM(C8:C21)</f>
        <v>3</v>
      </c>
      <c r="D7" s="233">
        <f t="shared" si="2"/>
        <v>4</v>
      </c>
      <c r="E7" s="233">
        <f t="shared" si="2"/>
        <v>7</v>
      </c>
      <c r="F7" s="238">
        <f t="shared" si="2"/>
        <v>17</v>
      </c>
      <c r="G7" s="239">
        <f t="shared" si="2"/>
        <v>0</v>
      </c>
      <c r="H7" s="239">
        <f t="shared" si="2"/>
        <v>400</v>
      </c>
      <c r="I7" s="239">
        <f t="shared" si="2"/>
        <v>210</v>
      </c>
      <c r="J7" s="239">
        <f t="shared" si="2"/>
        <v>190</v>
      </c>
      <c r="K7" s="238">
        <f t="shared" si="2"/>
        <v>84</v>
      </c>
      <c r="L7" s="260">
        <f t="shared" si="2"/>
        <v>2932</v>
      </c>
      <c r="M7" s="239">
        <f t="shared" si="2"/>
        <v>284</v>
      </c>
      <c r="N7" s="307">
        <f t="shared" si="2"/>
        <v>104651</v>
      </c>
      <c r="O7" s="307">
        <f t="shared" si="2"/>
        <v>236637</v>
      </c>
      <c r="P7" s="308">
        <f>SUM(P8:P21)</f>
        <v>394.17000000000007</v>
      </c>
    </row>
    <row r="8" spans="1:17" ht="18" customHeight="1" x14ac:dyDescent="0.15">
      <c r="A8" s="255" t="s">
        <v>129</v>
      </c>
      <c r="B8" s="267">
        <f>SUM(C8:E8)</f>
        <v>1</v>
      </c>
      <c r="C8" s="268">
        <v>1</v>
      </c>
      <c r="D8" s="175"/>
      <c r="E8" s="175"/>
      <c r="F8" s="176"/>
      <c r="G8" s="177"/>
      <c r="H8" s="237">
        <f>SUM(I8:J8)</f>
        <v>26</v>
      </c>
      <c r="I8" s="269"/>
      <c r="J8" s="211">
        <v>26</v>
      </c>
      <c r="K8" s="212">
        <v>10</v>
      </c>
      <c r="L8" s="213">
        <v>192</v>
      </c>
      <c r="M8" s="211">
        <v>40</v>
      </c>
      <c r="N8" s="284">
        <v>4676</v>
      </c>
      <c r="O8" s="284">
        <v>7967</v>
      </c>
      <c r="P8" s="214">
        <v>45.16</v>
      </c>
    </row>
    <row r="9" spans="1:17" ht="18" customHeight="1" x14ac:dyDescent="0.15">
      <c r="A9" s="255" t="s">
        <v>130</v>
      </c>
      <c r="B9" s="267">
        <f t="shared" ref="B9:B21" si="3">SUM(C9:E9)</f>
        <v>1</v>
      </c>
      <c r="C9" s="268">
        <v>1</v>
      </c>
      <c r="D9" s="175"/>
      <c r="E9" s="175"/>
      <c r="F9" s="176"/>
      <c r="G9" s="177"/>
      <c r="H9" s="237">
        <f t="shared" ref="H9:H21" si="4">SUM(I9:J9)</f>
        <v>32</v>
      </c>
      <c r="I9" s="269"/>
      <c r="J9" s="211">
        <v>32</v>
      </c>
      <c r="K9" s="212">
        <v>13</v>
      </c>
      <c r="L9" s="213">
        <v>358</v>
      </c>
      <c r="M9" s="211">
        <v>35</v>
      </c>
      <c r="N9" s="284">
        <v>12094</v>
      </c>
      <c r="O9" s="284">
        <v>31799</v>
      </c>
      <c r="P9" s="214">
        <v>36.07</v>
      </c>
    </row>
    <row r="10" spans="1:17" ht="18" customHeight="1" x14ac:dyDescent="0.15">
      <c r="A10" s="255" t="s">
        <v>131</v>
      </c>
      <c r="B10" s="267">
        <f t="shared" si="3"/>
        <v>1</v>
      </c>
      <c r="C10" s="268">
        <v>1</v>
      </c>
      <c r="D10" s="175"/>
      <c r="E10" s="175"/>
      <c r="F10" s="176"/>
      <c r="G10" s="177"/>
      <c r="H10" s="237">
        <f t="shared" si="4"/>
        <v>47</v>
      </c>
      <c r="I10" s="269"/>
      <c r="J10" s="211">
        <v>47</v>
      </c>
      <c r="K10" s="212">
        <v>11</v>
      </c>
      <c r="L10" s="213">
        <v>524</v>
      </c>
      <c r="M10" s="211">
        <v>30</v>
      </c>
      <c r="N10" s="284">
        <v>24201</v>
      </c>
      <c r="O10" s="284">
        <v>55940</v>
      </c>
      <c r="P10" s="300">
        <v>70.62</v>
      </c>
    </row>
    <row r="11" spans="1:17" ht="18" customHeight="1" x14ac:dyDescent="0.15">
      <c r="A11" s="255" t="s">
        <v>132</v>
      </c>
      <c r="B11" s="267">
        <f t="shared" si="3"/>
        <v>1</v>
      </c>
      <c r="C11" s="268"/>
      <c r="D11" s="175">
        <v>1</v>
      </c>
      <c r="E11" s="175"/>
      <c r="F11" s="176"/>
      <c r="G11" s="177"/>
      <c r="H11" s="237">
        <f t="shared" si="4"/>
        <v>17</v>
      </c>
      <c r="I11" s="269"/>
      <c r="J11" s="211">
        <v>17</v>
      </c>
      <c r="K11" s="212">
        <v>9</v>
      </c>
      <c r="L11" s="213">
        <v>90</v>
      </c>
      <c r="M11" s="211">
        <v>38</v>
      </c>
      <c r="N11" s="284">
        <v>1930</v>
      </c>
      <c r="O11" s="284">
        <v>3684</v>
      </c>
      <c r="P11" s="300">
        <v>32.6</v>
      </c>
    </row>
    <row r="12" spans="1:17" ht="18" customHeight="1" x14ac:dyDescent="0.15">
      <c r="A12" s="255" t="s">
        <v>133</v>
      </c>
      <c r="B12" s="267">
        <f t="shared" si="3"/>
        <v>1</v>
      </c>
      <c r="C12" s="268"/>
      <c r="D12" s="175">
        <v>1</v>
      </c>
      <c r="E12" s="175"/>
      <c r="F12" s="176"/>
      <c r="G12" s="177"/>
      <c r="H12" s="237">
        <f t="shared" si="4"/>
        <v>25</v>
      </c>
      <c r="I12" s="269"/>
      <c r="J12" s="211">
        <v>25</v>
      </c>
      <c r="K12" s="212">
        <v>14</v>
      </c>
      <c r="L12" s="213">
        <v>137</v>
      </c>
      <c r="M12" s="211">
        <v>35</v>
      </c>
      <c r="N12" s="284">
        <v>4518</v>
      </c>
      <c r="O12" s="284">
        <v>9838</v>
      </c>
      <c r="P12" s="214">
        <v>43.62</v>
      </c>
    </row>
    <row r="13" spans="1:17" ht="18" customHeight="1" x14ac:dyDescent="0.15">
      <c r="A13" s="255" t="s">
        <v>134</v>
      </c>
      <c r="B13" s="267">
        <f t="shared" si="3"/>
        <v>1</v>
      </c>
      <c r="C13" s="268"/>
      <c r="D13" s="175">
        <v>1</v>
      </c>
      <c r="E13" s="175"/>
      <c r="F13" s="176"/>
      <c r="G13" s="177"/>
      <c r="H13" s="237">
        <f t="shared" si="4"/>
        <v>33</v>
      </c>
      <c r="I13" s="269"/>
      <c r="J13" s="211">
        <v>33</v>
      </c>
      <c r="K13" s="212">
        <v>23</v>
      </c>
      <c r="L13" s="213">
        <v>156</v>
      </c>
      <c r="M13" s="211">
        <v>88</v>
      </c>
      <c r="N13" s="284">
        <v>2427</v>
      </c>
      <c r="O13" s="284">
        <v>4266</v>
      </c>
      <c r="P13" s="300">
        <v>100.42</v>
      </c>
    </row>
    <row r="14" spans="1:17" ht="18" customHeight="1" x14ac:dyDescent="0.15">
      <c r="A14" s="255" t="s">
        <v>1122</v>
      </c>
      <c r="B14" s="267">
        <f t="shared" si="3"/>
        <v>1</v>
      </c>
      <c r="C14" s="268"/>
      <c r="D14" s="175">
        <v>1</v>
      </c>
      <c r="E14" s="175"/>
      <c r="F14" s="176"/>
      <c r="G14" s="177"/>
      <c r="H14" s="237">
        <f t="shared" si="4"/>
        <v>10</v>
      </c>
      <c r="I14" s="269"/>
      <c r="J14" s="211">
        <v>10</v>
      </c>
      <c r="K14" s="212">
        <v>4</v>
      </c>
      <c r="L14" s="213">
        <v>57</v>
      </c>
      <c r="M14" s="211">
        <v>18</v>
      </c>
      <c r="N14" s="284">
        <v>1145</v>
      </c>
      <c r="O14" s="284">
        <v>1979</v>
      </c>
      <c r="P14" s="214">
        <v>20.62</v>
      </c>
    </row>
    <row r="15" spans="1:17" ht="18" customHeight="1" x14ac:dyDescent="0.15">
      <c r="A15" s="255" t="s">
        <v>1123</v>
      </c>
      <c r="B15" s="267">
        <f t="shared" si="3"/>
        <v>1</v>
      </c>
      <c r="C15" s="268"/>
      <c r="D15" s="175"/>
      <c r="E15" s="175">
        <v>1</v>
      </c>
      <c r="F15" s="176">
        <v>2</v>
      </c>
      <c r="G15" s="178"/>
      <c r="H15" s="237">
        <f t="shared" si="4"/>
        <v>44</v>
      </c>
      <c r="I15" s="269">
        <v>44</v>
      </c>
      <c r="J15" s="211"/>
      <c r="K15" s="212"/>
      <c r="L15" s="213">
        <v>272</v>
      </c>
      <c r="M15" s="211"/>
      <c r="N15" s="284">
        <v>13045</v>
      </c>
      <c r="O15" s="284">
        <v>25746</v>
      </c>
      <c r="P15" s="301">
        <v>3.42</v>
      </c>
    </row>
    <row r="16" spans="1:17" ht="18" customHeight="1" x14ac:dyDescent="0.15">
      <c r="A16" s="255" t="s">
        <v>1124</v>
      </c>
      <c r="B16" s="267">
        <f t="shared" si="3"/>
        <v>1</v>
      </c>
      <c r="C16" s="268"/>
      <c r="D16" s="175"/>
      <c r="E16" s="175">
        <v>1</v>
      </c>
      <c r="F16" s="176">
        <v>1</v>
      </c>
      <c r="G16" s="178"/>
      <c r="H16" s="237">
        <f t="shared" si="4"/>
        <v>45</v>
      </c>
      <c r="I16" s="269">
        <v>45</v>
      </c>
      <c r="J16" s="211"/>
      <c r="K16" s="212"/>
      <c r="L16" s="213">
        <v>257</v>
      </c>
      <c r="M16" s="211"/>
      <c r="N16" s="284">
        <v>9662</v>
      </c>
      <c r="O16" s="284">
        <v>18034</v>
      </c>
      <c r="P16" s="301">
        <v>1.94</v>
      </c>
    </row>
    <row r="17" spans="1:16" ht="18" customHeight="1" x14ac:dyDescent="0.15">
      <c r="A17" s="255" t="s">
        <v>135</v>
      </c>
      <c r="B17" s="267">
        <f t="shared" si="3"/>
        <v>1</v>
      </c>
      <c r="C17" s="268"/>
      <c r="D17" s="175"/>
      <c r="E17" s="175">
        <v>1</v>
      </c>
      <c r="F17" s="176">
        <v>1</v>
      </c>
      <c r="G17" s="177"/>
      <c r="H17" s="237">
        <f t="shared" si="4"/>
        <v>31</v>
      </c>
      <c r="I17" s="269">
        <v>31</v>
      </c>
      <c r="J17" s="211"/>
      <c r="K17" s="212"/>
      <c r="L17" s="213">
        <v>238</v>
      </c>
      <c r="M17" s="211"/>
      <c r="N17" s="284">
        <v>6616</v>
      </c>
      <c r="O17" s="284">
        <v>13227</v>
      </c>
      <c r="P17" s="302">
        <v>1.92</v>
      </c>
    </row>
    <row r="18" spans="1:16" ht="18" customHeight="1" x14ac:dyDescent="0.15">
      <c r="A18" s="255" t="s">
        <v>136</v>
      </c>
      <c r="B18" s="267">
        <f t="shared" si="3"/>
        <v>1</v>
      </c>
      <c r="C18" s="268"/>
      <c r="D18" s="175"/>
      <c r="E18" s="175">
        <v>1</v>
      </c>
      <c r="F18" s="176">
        <v>2</v>
      </c>
      <c r="G18" s="177"/>
      <c r="H18" s="237">
        <f t="shared" si="4"/>
        <v>19</v>
      </c>
      <c r="I18" s="269">
        <v>19</v>
      </c>
      <c r="J18" s="211"/>
      <c r="K18" s="212"/>
      <c r="L18" s="213">
        <v>89</v>
      </c>
      <c r="M18" s="211"/>
      <c r="N18" s="284">
        <v>2514</v>
      </c>
      <c r="O18" s="284">
        <v>4991</v>
      </c>
      <c r="P18" s="301">
        <v>6.72</v>
      </c>
    </row>
    <row r="19" spans="1:16" ht="18" customHeight="1" x14ac:dyDescent="0.15">
      <c r="A19" s="255" t="s">
        <v>137</v>
      </c>
      <c r="B19" s="267">
        <f t="shared" si="3"/>
        <v>1</v>
      </c>
      <c r="C19" s="268"/>
      <c r="D19" s="175"/>
      <c r="E19" s="175">
        <v>1</v>
      </c>
      <c r="F19" s="176">
        <v>7</v>
      </c>
      <c r="G19" s="177"/>
      <c r="H19" s="237">
        <f t="shared" si="4"/>
        <v>11</v>
      </c>
      <c r="I19" s="269">
        <v>11</v>
      </c>
      <c r="J19" s="211"/>
      <c r="K19" s="212"/>
      <c r="L19" s="213">
        <v>52</v>
      </c>
      <c r="M19" s="211"/>
      <c r="N19" s="284">
        <v>1576</v>
      </c>
      <c r="O19" s="284">
        <v>3087</v>
      </c>
      <c r="P19" s="301">
        <v>20.239999999999998</v>
      </c>
    </row>
    <row r="20" spans="1:16" ht="18" customHeight="1" x14ac:dyDescent="0.15">
      <c r="A20" s="255" t="s">
        <v>138</v>
      </c>
      <c r="B20" s="267">
        <f t="shared" si="3"/>
        <v>1</v>
      </c>
      <c r="C20" s="268"/>
      <c r="D20" s="175"/>
      <c r="E20" s="175">
        <v>1</v>
      </c>
      <c r="F20" s="176">
        <v>2</v>
      </c>
      <c r="G20" s="177"/>
      <c r="H20" s="237">
        <f t="shared" si="4"/>
        <v>35</v>
      </c>
      <c r="I20" s="269">
        <v>35</v>
      </c>
      <c r="J20" s="211"/>
      <c r="K20" s="212"/>
      <c r="L20" s="213">
        <v>315</v>
      </c>
      <c r="M20" s="211"/>
      <c r="N20" s="284">
        <v>10726</v>
      </c>
      <c r="O20" s="284">
        <v>31011</v>
      </c>
      <c r="P20" s="301">
        <v>5.88</v>
      </c>
    </row>
    <row r="21" spans="1:16" ht="18" customHeight="1" x14ac:dyDescent="0.15">
      <c r="A21" s="255" t="s">
        <v>139</v>
      </c>
      <c r="B21" s="267">
        <f t="shared" si="3"/>
        <v>1</v>
      </c>
      <c r="C21" s="268"/>
      <c r="D21" s="175"/>
      <c r="E21" s="175">
        <v>1</v>
      </c>
      <c r="F21" s="176">
        <v>2</v>
      </c>
      <c r="G21" s="177"/>
      <c r="H21" s="237">
        <f t="shared" si="4"/>
        <v>25</v>
      </c>
      <c r="I21" s="269">
        <v>25</v>
      </c>
      <c r="J21" s="211"/>
      <c r="K21" s="212"/>
      <c r="L21" s="213">
        <v>195</v>
      </c>
      <c r="M21" s="211"/>
      <c r="N21" s="284">
        <v>9521</v>
      </c>
      <c r="O21" s="284">
        <v>25068</v>
      </c>
      <c r="P21" s="301">
        <v>4.9400000000000004</v>
      </c>
    </row>
    <row r="22" spans="1:16" ht="18" customHeight="1" x14ac:dyDescent="0.15">
      <c r="A22" s="232" t="s">
        <v>423</v>
      </c>
      <c r="B22" s="241">
        <f>SUM(B23:B37)</f>
        <v>15</v>
      </c>
      <c r="C22" s="241">
        <f t="shared" ref="C22:O22" si="5">SUM(C23:C37)</f>
        <v>1</v>
      </c>
      <c r="D22" s="241">
        <f t="shared" si="5"/>
        <v>6</v>
      </c>
      <c r="E22" s="241">
        <f t="shared" si="5"/>
        <v>8</v>
      </c>
      <c r="F22" s="240">
        <f t="shared" si="5"/>
        <v>24</v>
      </c>
      <c r="G22" s="241">
        <f t="shared" si="5"/>
        <v>1</v>
      </c>
      <c r="H22" s="241">
        <f t="shared" si="5"/>
        <v>527</v>
      </c>
      <c r="I22" s="241">
        <f t="shared" si="5"/>
        <v>330</v>
      </c>
      <c r="J22" s="241">
        <f t="shared" si="5"/>
        <v>197</v>
      </c>
      <c r="K22" s="240">
        <f t="shared" si="5"/>
        <v>112</v>
      </c>
      <c r="L22" s="259">
        <f t="shared" si="5"/>
        <v>3072</v>
      </c>
      <c r="M22" s="241">
        <f t="shared" si="5"/>
        <v>359</v>
      </c>
      <c r="N22" s="309">
        <f t="shared" si="5"/>
        <v>114865</v>
      </c>
      <c r="O22" s="309">
        <f t="shared" si="5"/>
        <v>271211</v>
      </c>
      <c r="P22" s="310">
        <f>SUM(P23:P37)</f>
        <v>736.06999999999994</v>
      </c>
    </row>
    <row r="23" spans="1:16" ht="18" customHeight="1" x14ac:dyDescent="0.15">
      <c r="A23" s="255" t="s">
        <v>140</v>
      </c>
      <c r="B23" s="267">
        <f>SUM(C23:E23)</f>
        <v>1</v>
      </c>
      <c r="C23" s="269">
        <v>1</v>
      </c>
      <c r="D23" s="269"/>
      <c r="E23" s="269"/>
      <c r="F23" s="270"/>
      <c r="G23" s="269"/>
      <c r="H23" s="237">
        <f>SUM(I23:J23)</f>
        <v>67</v>
      </c>
      <c r="I23" s="269"/>
      <c r="J23" s="211">
        <v>67</v>
      </c>
      <c r="K23" s="212">
        <v>30</v>
      </c>
      <c r="L23" s="213">
        <v>433</v>
      </c>
      <c r="M23" s="211">
        <v>92</v>
      </c>
      <c r="N23" s="283">
        <v>16372</v>
      </c>
      <c r="O23" s="283">
        <v>38783</v>
      </c>
      <c r="P23" s="311">
        <v>106.66</v>
      </c>
    </row>
    <row r="24" spans="1:16" ht="18" customHeight="1" x14ac:dyDescent="0.15">
      <c r="A24" s="255" t="s">
        <v>141</v>
      </c>
      <c r="B24" s="267">
        <f t="shared" ref="B24:B37" si="6">SUM(C24:E24)</f>
        <v>1</v>
      </c>
      <c r="C24" s="269"/>
      <c r="D24" s="269">
        <v>1</v>
      </c>
      <c r="E24" s="269"/>
      <c r="F24" s="270"/>
      <c r="G24" s="269"/>
      <c r="H24" s="237">
        <f t="shared" ref="H24:H37" si="7">SUM(I24:J24)</f>
        <v>22</v>
      </c>
      <c r="I24" s="269"/>
      <c r="J24" s="211">
        <v>22</v>
      </c>
      <c r="K24" s="212">
        <v>13</v>
      </c>
      <c r="L24" s="213">
        <v>61</v>
      </c>
      <c r="M24" s="211">
        <v>46</v>
      </c>
      <c r="N24" s="283">
        <v>1590</v>
      </c>
      <c r="O24" s="283">
        <v>2878</v>
      </c>
      <c r="P24" s="311">
        <v>80.23</v>
      </c>
    </row>
    <row r="25" spans="1:16" ht="18" customHeight="1" x14ac:dyDescent="0.15">
      <c r="A25" s="255" t="s">
        <v>142</v>
      </c>
      <c r="B25" s="267">
        <f t="shared" si="6"/>
        <v>1</v>
      </c>
      <c r="C25" s="269"/>
      <c r="D25" s="269">
        <v>1</v>
      </c>
      <c r="E25" s="269"/>
      <c r="F25" s="270"/>
      <c r="G25" s="269"/>
      <c r="H25" s="237">
        <f t="shared" si="7"/>
        <v>28</v>
      </c>
      <c r="I25" s="269"/>
      <c r="J25" s="211">
        <v>28</v>
      </c>
      <c r="K25" s="212">
        <v>18</v>
      </c>
      <c r="L25" s="213">
        <v>93</v>
      </c>
      <c r="M25" s="211">
        <v>43</v>
      </c>
      <c r="N25" s="283">
        <v>2690</v>
      </c>
      <c r="O25" s="283">
        <v>4899</v>
      </c>
      <c r="P25" s="312">
        <v>78.19</v>
      </c>
    </row>
    <row r="26" spans="1:16" ht="18" customHeight="1" x14ac:dyDescent="0.15">
      <c r="A26" s="255" t="s">
        <v>143</v>
      </c>
      <c r="B26" s="267">
        <f t="shared" si="6"/>
        <v>1</v>
      </c>
      <c r="C26" s="269"/>
      <c r="D26" s="269">
        <v>1</v>
      </c>
      <c r="E26" s="269"/>
      <c r="F26" s="270"/>
      <c r="G26" s="269"/>
      <c r="H26" s="237">
        <f t="shared" si="7"/>
        <v>21</v>
      </c>
      <c r="I26" s="269"/>
      <c r="J26" s="211">
        <v>21</v>
      </c>
      <c r="K26" s="212">
        <v>9</v>
      </c>
      <c r="L26" s="213">
        <v>48</v>
      </c>
      <c r="M26" s="211">
        <v>22</v>
      </c>
      <c r="N26" s="283">
        <v>1534</v>
      </c>
      <c r="O26" s="283">
        <v>2630</v>
      </c>
      <c r="P26" s="311">
        <v>59.44</v>
      </c>
    </row>
    <row r="27" spans="1:16" ht="18" customHeight="1" x14ac:dyDescent="0.15">
      <c r="A27" s="255" t="s">
        <v>144</v>
      </c>
      <c r="B27" s="267">
        <f t="shared" si="6"/>
        <v>1</v>
      </c>
      <c r="C27" s="269"/>
      <c r="D27" s="269">
        <v>1</v>
      </c>
      <c r="E27" s="269"/>
      <c r="F27" s="270"/>
      <c r="G27" s="269"/>
      <c r="H27" s="237">
        <f t="shared" si="7"/>
        <v>24</v>
      </c>
      <c r="I27" s="269"/>
      <c r="J27" s="211">
        <v>24</v>
      </c>
      <c r="K27" s="212">
        <v>16</v>
      </c>
      <c r="L27" s="213">
        <v>102</v>
      </c>
      <c r="M27" s="211">
        <v>55</v>
      </c>
      <c r="N27" s="283">
        <v>2631</v>
      </c>
      <c r="O27" s="283">
        <v>5130</v>
      </c>
      <c r="P27" s="311">
        <v>91.91</v>
      </c>
    </row>
    <row r="28" spans="1:16" ht="18" customHeight="1" x14ac:dyDescent="0.15">
      <c r="A28" s="255" t="s">
        <v>145</v>
      </c>
      <c r="B28" s="267">
        <f t="shared" si="6"/>
        <v>1</v>
      </c>
      <c r="C28" s="269"/>
      <c r="D28" s="269">
        <v>1</v>
      </c>
      <c r="E28" s="269"/>
      <c r="F28" s="270"/>
      <c r="G28" s="269">
        <v>1</v>
      </c>
      <c r="H28" s="237">
        <f t="shared" si="7"/>
        <v>23</v>
      </c>
      <c r="I28" s="269"/>
      <c r="J28" s="211">
        <v>23</v>
      </c>
      <c r="K28" s="212">
        <v>19</v>
      </c>
      <c r="L28" s="213">
        <v>79</v>
      </c>
      <c r="M28" s="211">
        <v>80</v>
      </c>
      <c r="N28" s="283">
        <v>1634</v>
      </c>
      <c r="O28" s="283">
        <v>2777</v>
      </c>
      <c r="P28" s="312">
        <v>235.86</v>
      </c>
    </row>
    <row r="29" spans="1:16" ht="18" customHeight="1" x14ac:dyDescent="0.15">
      <c r="A29" s="255" t="s">
        <v>146</v>
      </c>
      <c r="B29" s="267">
        <f t="shared" si="6"/>
        <v>1</v>
      </c>
      <c r="C29" s="269"/>
      <c r="D29" s="269">
        <v>1</v>
      </c>
      <c r="E29" s="269"/>
      <c r="F29" s="270"/>
      <c r="G29" s="269"/>
      <c r="H29" s="237">
        <f t="shared" si="7"/>
        <v>12</v>
      </c>
      <c r="I29" s="269"/>
      <c r="J29" s="211">
        <v>12</v>
      </c>
      <c r="K29" s="212">
        <v>7</v>
      </c>
      <c r="L29" s="213">
        <v>40</v>
      </c>
      <c r="M29" s="211">
        <v>21</v>
      </c>
      <c r="N29" s="283">
        <v>746</v>
      </c>
      <c r="O29" s="283">
        <v>1313</v>
      </c>
      <c r="P29" s="311">
        <v>52.39</v>
      </c>
    </row>
    <row r="30" spans="1:16" ht="18" customHeight="1" x14ac:dyDescent="0.15">
      <c r="A30" s="255" t="s">
        <v>147</v>
      </c>
      <c r="B30" s="267">
        <f t="shared" si="6"/>
        <v>1</v>
      </c>
      <c r="C30" s="269"/>
      <c r="D30" s="269"/>
      <c r="E30" s="269">
        <v>1</v>
      </c>
      <c r="F30" s="270">
        <v>13</v>
      </c>
      <c r="G30" s="269"/>
      <c r="H30" s="237">
        <f t="shared" si="7"/>
        <v>51</v>
      </c>
      <c r="I30" s="269">
        <v>51</v>
      </c>
      <c r="J30" s="211"/>
      <c r="K30" s="212"/>
      <c r="L30" s="213">
        <v>281</v>
      </c>
      <c r="M30" s="211"/>
      <c r="N30" s="283">
        <v>8870</v>
      </c>
      <c r="O30" s="283">
        <v>16547</v>
      </c>
      <c r="P30" s="311">
        <v>2.2999999999999998</v>
      </c>
    </row>
    <row r="31" spans="1:16" ht="18" customHeight="1" x14ac:dyDescent="0.15">
      <c r="A31" s="255" t="s">
        <v>148</v>
      </c>
      <c r="B31" s="267">
        <f t="shared" si="6"/>
        <v>1</v>
      </c>
      <c r="C31" s="269"/>
      <c r="D31" s="269"/>
      <c r="E31" s="269">
        <v>1</v>
      </c>
      <c r="F31" s="270">
        <v>2</v>
      </c>
      <c r="G31" s="269"/>
      <c r="H31" s="237">
        <f t="shared" si="7"/>
        <v>30</v>
      </c>
      <c r="I31" s="269">
        <v>30</v>
      </c>
      <c r="J31" s="211"/>
      <c r="K31" s="212"/>
      <c r="L31" s="213">
        <v>218</v>
      </c>
      <c r="M31" s="211"/>
      <c r="N31" s="283">
        <v>6844</v>
      </c>
      <c r="O31" s="283">
        <v>17813</v>
      </c>
      <c r="P31" s="313">
        <v>1.98</v>
      </c>
    </row>
    <row r="32" spans="1:16" ht="18" customHeight="1" x14ac:dyDescent="0.15">
      <c r="A32" s="255" t="s">
        <v>424</v>
      </c>
      <c r="B32" s="267">
        <f t="shared" si="6"/>
        <v>1</v>
      </c>
      <c r="C32" s="269"/>
      <c r="D32" s="269"/>
      <c r="E32" s="269">
        <v>1</v>
      </c>
      <c r="F32" s="270">
        <v>1</v>
      </c>
      <c r="G32" s="269"/>
      <c r="H32" s="237">
        <f t="shared" si="7"/>
        <v>47</v>
      </c>
      <c r="I32" s="269">
        <v>47</v>
      </c>
      <c r="J32" s="211"/>
      <c r="K32" s="212"/>
      <c r="L32" s="213">
        <v>332</v>
      </c>
      <c r="M32" s="211"/>
      <c r="N32" s="283">
        <v>10772</v>
      </c>
      <c r="O32" s="283">
        <v>20356</v>
      </c>
      <c r="P32" s="313">
        <v>1.86</v>
      </c>
    </row>
    <row r="33" spans="1:16" ht="18" customHeight="1" x14ac:dyDescent="0.15">
      <c r="A33" s="255" t="s">
        <v>149</v>
      </c>
      <c r="B33" s="267">
        <f t="shared" si="6"/>
        <v>1</v>
      </c>
      <c r="C33" s="269"/>
      <c r="D33" s="269"/>
      <c r="E33" s="269">
        <v>1</v>
      </c>
      <c r="F33" s="270">
        <v>1</v>
      </c>
      <c r="G33" s="269"/>
      <c r="H33" s="237">
        <f t="shared" si="7"/>
        <v>34</v>
      </c>
      <c r="I33" s="269">
        <v>34</v>
      </c>
      <c r="J33" s="211"/>
      <c r="K33" s="212"/>
      <c r="L33" s="213">
        <v>325</v>
      </c>
      <c r="M33" s="211"/>
      <c r="N33" s="283">
        <v>9421</v>
      </c>
      <c r="O33" s="283">
        <v>23273</v>
      </c>
      <c r="P33" s="313">
        <v>3.95</v>
      </c>
    </row>
    <row r="34" spans="1:16" ht="18" customHeight="1" x14ac:dyDescent="0.15">
      <c r="A34" s="255" t="s">
        <v>150</v>
      </c>
      <c r="B34" s="267">
        <f t="shared" si="6"/>
        <v>1</v>
      </c>
      <c r="C34" s="269"/>
      <c r="D34" s="269"/>
      <c r="E34" s="269">
        <v>1</v>
      </c>
      <c r="F34" s="270">
        <v>2</v>
      </c>
      <c r="G34" s="269"/>
      <c r="H34" s="237">
        <f t="shared" si="7"/>
        <v>49</v>
      </c>
      <c r="I34" s="269">
        <v>49</v>
      </c>
      <c r="J34" s="211"/>
      <c r="K34" s="212"/>
      <c r="L34" s="213">
        <v>338</v>
      </c>
      <c r="M34" s="211"/>
      <c r="N34" s="283">
        <v>13059</v>
      </c>
      <c r="O34" s="283">
        <v>32290</v>
      </c>
      <c r="P34" s="313">
        <v>6.25</v>
      </c>
    </row>
    <row r="35" spans="1:16" ht="18" customHeight="1" x14ac:dyDescent="0.15">
      <c r="A35" s="255" t="s">
        <v>151</v>
      </c>
      <c r="B35" s="267">
        <f t="shared" si="6"/>
        <v>1</v>
      </c>
      <c r="C35" s="269"/>
      <c r="D35" s="269"/>
      <c r="E35" s="269">
        <v>1</v>
      </c>
      <c r="F35" s="270">
        <v>1</v>
      </c>
      <c r="G35" s="269"/>
      <c r="H35" s="237">
        <f t="shared" si="7"/>
        <v>31</v>
      </c>
      <c r="I35" s="269">
        <v>31</v>
      </c>
      <c r="J35" s="211"/>
      <c r="K35" s="212"/>
      <c r="L35" s="213">
        <v>254</v>
      </c>
      <c r="M35" s="211"/>
      <c r="N35" s="283">
        <v>7949</v>
      </c>
      <c r="O35" s="283">
        <v>21254</v>
      </c>
      <c r="P35" s="313">
        <v>1.42</v>
      </c>
    </row>
    <row r="36" spans="1:16" ht="18" customHeight="1" x14ac:dyDescent="0.15">
      <c r="A36" s="255" t="s">
        <v>152</v>
      </c>
      <c r="B36" s="267">
        <f t="shared" si="6"/>
        <v>1</v>
      </c>
      <c r="C36" s="269"/>
      <c r="D36" s="269"/>
      <c r="E36" s="269">
        <v>1</v>
      </c>
      <c r="F36" s="270">
        <v>2</v>
      </c>
      <c r="G36" s="269"/>
      <c r="H36" s="237">
        <f t="shared" si="7"/>
        <v>70</v>
      </c>
      <c r="I36" s="269">
        <v>70</v>
      </c>
      <c r="J36" s="211"/>
      <c r="K36" s="212"/>
      <c r="L36" s="213">
        <v>352</v>
      </c>
      <c r="M36" s="211"/>
      <c r="N36" s="283">
        <v>26903</v>
      </c>
      <c r="O36" s="283">
        <v>71295</v>
      </c>
      <c r="P36" s="313">
        <v>11.25</v>
      </c>
    </row>
    <row r="37" spans="1:16" ht="18" customHeight="1" x14ac:dyDescent="0.15">
      <c r="A37" s="255" t="s">
        <v>153</v>
      </c>
      <c r="B37" s="267">
        <f t="shared" si="6"/>
        <v>1</v>
      </c>
      <c r="C37" s="269"/>
      <c r="D37" s="269"/>
      <c r="E37" s="269">
        <v>1</v>
      </c>
      <c r="F37" s="270">
        <v>2</v>
      </c>
      <c r="G37" s="269"/>
      <c r="H37" s="237">
        <f t="shared" si="7"/>
        <v>18</v>
      </c>
      <c r="I37" s="269">
        <v>18</v>
      </c>
      <c r="J37" s="211"/>
      <c r="K37" s="212"/>
      <c r="L37" s="213">
        <v>116</v>
      </c>
      <c r="M37" s="211"/>
      <c r="N37" s="283">
        <v>3850</v>
      </c>
      <c r="O37" s="283">
        <v>9973</v>
      </c>
      <c r="P37" s="313">
        <v>2.38</v>
      </c>
    </row>
    <row r="38" spans="1:16" ht="18" customHeight="1" x14ac:dyDescent="0.15">
      <c r="A38" s="243" t="s">
        <v>425</v>
      </c>
      <c r="B38" s="237">
        <f t="shared" ref="B38:P38" si="8">SUM(B39:B61)</f>
        <v>23</v>
      </c>
      <c r="C38" s="237">
        <f t="shared" si="8"/>
        <v>4</v>
      </c>
      <c r="D38" s="237">
        <f t="shared" si="8"/>
        <v>8</v>
      </c>
      <c r="E38" s="237">
        <f t="shared" si="8"/>
        <v>11</v>
      </c>
      <c r="F38" s="236">
        <f t="shared" si="8"/>
        <v>44</v>
      </c>
      <c r="G38" s="237">
        <f t="shared" si="8"/>
        <v>0</v>
      </c>
      <c r="H38" s="237">
        <f t="shared" si="8"/>
        <v>652</v>
      </c>
      <c r="I38" s="271">
        <f t="shared" si="8"/>
        <v>339</v>
      </c>
      <c r="J38" s="271">
        <f t="shared" si="8"/>
        <v>313</v>
      </c>
      <c r="K38" s="236">
        <f>SUM(K39:K61)</f>
        <v>142</v>
      </c>
      <c r="L38" s="272">
        <f t="shared" si="8"/>
        <v>3348</v>
      </c>
      <c r="M38" s="237">
        <f t="shared" si="8"/>
        <v>822</v>
      </c>
      <c r="N38" s="305">
        <f t="shared" si="8"/>
        <v>118108</v>
      </c>
      <c r="O38" s="305">
        <f t="shared" si="8"/>
        <v>255499</v>
      </c>
      <c r="P38" s="314">
        <f t="shared" si="8"/>
        <v>1324.82</v>
      </c>
    </row>
    <row r="39" spans="1:16" ht="18" customHeight="1" x14ac:dyDescent="0.15">
      <c r="A39" s="255" t="s">
        <v>1125</v>
      </c>
      <c r="B39" s="237">
        <f>SUM(C39:E39)</f>
        <v>1</v>
      </c>
      <c r="C39" s="234">
        <v>1</v>
      </c>
      <c r="D39" s="234"/>
      <c r="E39" s="234"/>
      <c r="F39" s="235"/>
      <c r="G39" s="234"/>
      <c r="H39" s="237">
        <f>SUM(I39:J39)</f>
        <v>20</v>
      </c>
      <c r="I39" s="294"/>
      <c r="J39" s="294">
        <v>20</v>
      </c>
      <c r="K39" s="281">
        <v>9</v>
      </c>
      <c r="L39" s="275">
        <v>111</v>
      </c>
      <c r="M39" s="294">
        <v>52</v>
      </c>
      <c r="N39" s="283">
        <v>3088</v>
      </c>
      <c r="O39" s="297">
        <v>5646</v>
      </c>
      <c r="P39" s="315">
        <v>44.89</v>
      </c>
    </row>
    <row r="40" spans="1:16" ht="18" customHeight="1" x14ac:dyDescent="0.15">
      <c r="A40" s="255" t="s">
        <v>1082</v>
      </c>
      <c r="B40" s="237">
        <f t="shared" ref="B40:B61" si="9">SUM(C40:E40)</f>
        <v>1</v>
      </c>
      <c r="C40" s="234">
        <v>1</v>
      </c>
      <c r="D40" s="234"/>
      <c r="E40" s="234"/>
      <c r="F40" s="235"/>
      <c r="G40" s="234"/>
      <c r="H40" s="237">
        <f t="shared" ref="H40:H61" si="10">SUM(I40:J40)</f>
        <v>45</v>
      </c>
      <c r="I40" s="294"/>
      <c r="J40" s="294">
        <v>45</v>
      </c>
      <c r="K40" s="281">
        <v>15</v>
      </c>
      <c r="L40" s="275">
        <v>364</v>
      </c>
      <c r="M40" s="294">
        <v>63</v>
      </c>
      <c r="N40" s="283">
        <v>12220</v>
      </c>
      <c r="O40" s="297">
        <v>26006</v>
      </c>
      <c r="P40" s="315">
        <v>138.9</v>
      </c>
    </row>
    <row r="41" spans="1:16" ht="18" customHeight="1" x14ac:dyDescent="0.15">
      <c r="A41" s="255" t="s">
        <v>1083</v>
      </c>
      <c r="B41" s="237">
        <f t="shared" si="9"/>
        <v>1</v>
      </c>
      <c r="C41" s="234">
        <v>1</v>
      </c>
      <c r="D41" s="234"/>
      <c r="E41" s="234"/>
      <c r="F41" s="235"/>
      <c r="G41" s="234"/>
      <c r="H41" s="237">
        <f t="shared" si="10"/>
        <v>25</v>
      </c>
      <c r="I41" s="294"/>
      <c r="J41" s="294">
        <v>25</v>
      </c>
      <c r="K41" s="281">
        <v>11</v>
      </c>
      <c r="L41" s="275">
        <v>145</v>
      </c>
      <c r="M41" s="294">
        <v>64</v>
      </c>
      <c r="N41" s="283">
        <v>5112</v>
      </c>
      <c r="O41" s="297">
        <v>9768</v>
      </c>
      <c r="P41" s="315">
        <v>92.39</v>
      </c>
    </row>
    <row r="42" spans="1:16" ht="18" customHeight="1" x14ac:dyDescent="0.15">
      <c r="A42" s="255" t="s">
        <v>1084</v>
      </c>
      <c r="B42" s="237">
        <f t="shared" si="9"/>
        <v>1</v>
      </c>
      <c r="C42" s="234">
        <v>1</v>
      </c>
      <c r="D42" s="234"/>
      <c r="E42" s="234"/>
      <c r="F42" s="235"/>
      <c r="G42" s="234"/>
      <c r="H42" s="237">
        <f t="shared" si="10"/>
        <v>35</v>
      </c>
      <c r="I42" s="294"/>
      <c r="J42" s="294">
        <v>35</v>
      </c>
      <c r="K42" s="281">
        <v>17</v>
      </c>
      <c r="L42" s="275">
        <v>251</v>
      </c>
      <c r="M42" s="294">
        <v>98</v>
      </c>
      <c r="N42" s="283">
        <v>9668</v>
      </c>
      <c r="O42" s="297">
        <v>18311</v>
      </c>
      <c r="P42" s="315">
        <v>109.93</v>
      </c>
    </row>
    <row r="43" spans="1:16" ht="18" customHeight="1" x14ac:dyDescent="0.15">
      <c r="A43" s="255" t="s">
        <v>1126</v>
      </c>
      <c r="B43" s="237">
        <f t="shared" si="9"/>
        <v>1</v>
      </c>
      <c r="C43" s="234"/>
      <c r="D43" s="234">
        <v>1</v>
      </c>
      <c r="E43" s="234"/>
      <c r="F43" s="235"/>
      <c r="G43" s="234"/>
      <c r="H43" s="237">
        <f t="shared" si="10"/>
        <v>20</v>
      </c>
      <c r="I43" s="294"/>
      <c r="J43" s="294">
        <v>20</v>
      </c>
      <c r="K43" s="281">
        <v>15</v>
      </c>
      <c r="L43" s="275">
        <v>79</v>
      </c>
      <c r="M43" s="294">
        <v>73</v>
      </c>
      <c r="N43" s="283">
        <v>2311</v>
      </c>
      <c r="O43" s="297">
        <v>4472</v>
      </c>
      <c r="P43" s="315">
        <v>120.26</v>
      </c>
    </row>
    <row r="44" spans="1:16" ht="18" customHeight="1" x14ac:dyDescent="0.15">
      <c r="A44" s="255" t="s">
        <v>1085</v>
      </c>
      <c r="B44" s="237">
        <f t="shared" si="9"/>
        <v>1</v>
      </c>
      <c r="C44" s="234"/>
      <c r="D44" s="234">
        <v>1</v>
      </c>
      <c r="E44" s="234"/>
      <c r="F44" s="235"/>
      <c r="G44" s="234"/>
      <c r="H44" s="237">
        <f t="shared" si="10"/>
        <v>22</v>
      </c>
      <c r="I44" s="294"/>
      <c r="J44" s="294">
        <v>22</v>
      </c>
      <c r="K44" s="281">
        <v>15</v>
      </c>
      <c r="L44" s="275">
        <v>76</v>
      </c>
      <c r="M44" s="294">
        <v>56</v>
      </c>
      <c r="N44" s="283">
        <v>3366</v>
      </c>
      <c r="O44" s="297">
        <v>6412</v>
      </c>
      <c r="P44" s="315">
        <v>85.08</v>
      </c>
    </row>
    <row r="45" spans="1:16" ht="18" customHeight="1" x14ac:dyDescent="0.15">
      <c r="A45" s="255" t="s">
        <v>1127</v>
      </c>
      <c r="B45" s="237">
        <f t="shared" si="9"/>
        <v>1</v>
      </c>
      <c r="C45" s="234"/>
      <c r="D45" s="234">
        <v>1</v>
      </c>
      <c r="E45" s="234"/>
      <c r="F45" s="235"/>
      <c r="G45" s="234"/>
      <c r="H45" s="237">
        <f t="shared" si="10"/>
        <v>34</v>
      </c>
      <c r="I45" s="294"/>
      <c r="J45" s="294">
        <v>34</v>
      </c>
      <c r="K45" s="281">
        <v>13</v>
      </c>
      <c r="L45" s="275">
        <v>114</v>
      </c>
      <c r="M45" s="294">
        <v>57</v>
      </c>
      <c r="N45" s="283">
        <v>2643</v>
      </c>
      <c r="O45" s="297">
        <v>4918</v>
      </c>
      <c r="P45" s="315">
        <v>122.08</v>
      </c>
    </row>
    <row r="46" spans="1:16" ht="18" customHeight="1" x14ac:dyDescent="0.15">
      <c r="A46" s="255" t="s">
        <v>1086</v>
      </c>
      <c r="B46" s="237">
        <f t="shared" si="9"/>
        <v>1</v>
      </c>
      <c r="C46" s="234"/>
      <c r="D46" s="234">
        <v>1</v>
      </c>
      <c r="E46" s="234"/>
      <c r="F46" s="235"/>
      <c r="G46" s="234"/>
      <c r="H46" s="237">
        <f t="shared" si="10"/>
        <v>19</v>
      </c>
      <c r="I46" s="294"/>
      <c r="J46" s="294">
        <v>19</v>
      </c>
      <c r="K46" s="281">
        <v>9</v>
      </c>
      <c r="L46" s="275">
        <v>68</v>
      </c>
      <c r="M46" s="294">
        <v>60</v>
      </c>
      <c r="N46" s="283">
        <v>1987</v>
      </c>
      <c r="O46" s="297">
        <v>3278</v>
      </c>
      <c r="P46" s="315">
        <v>143.02000000000001</v>
      </c>
    </row>
    <row r="47" spans="1:16" ht="18" customHeight="1" x14ac:dyDescent="0.15">
      <c r="A47" s="255" t="s">
        <v>426</v>
      </c>
      <c r="B47" s="237">
        <f t="shared" si="9"/>
        <v>1</v>
      </c>
      <c r="C47" s="234"/>
      <c r="D47" s="234">
        <v>1</v>
      </c>
      <c r="E47" s="234"/>
      <c r="F47" s="235"/>
      <c r="G47" s="234"/>
      <c r="H47" s="237">
        <f t="shared" si="10"/>
        <v>13</v>
      </c>
      <c r="I47" s="294"/>
      <c r="J47" s="294">
        <v>13</v>
      </c>
      <c r="K47" s="281">
        <v>8</v>
      </c>
      <c r="L47" s="275">
        <v>61</v>
      </c>
      <c r="M47" s="294">
        <v>43</v>
      </c>
      <c r="N47" s="283">
        <v>1865</v>
      </c>
      <c r="O47" s="297">
        <v>3355</v>
      </c>
      <c r="P47" s="315">
        <v>52.15</v>
      </c>
    </row>
    <row r="48" spans="1:16" ht="18" customHeight="1" x14ac:dyDescent="0.15">
      <c r="A48" s="255" t="s">
        <v>427</v>
      </c>
      <c r="B48" s="237">
        <f t="shared" si="9"/>
        <v>1</v>
      </c>
      <c r="C48" s="234"/>
      <c r="D48" s="234">
        <v>1</v>
      </c>
      <c r="E48" s="234"/>
      <c r="F48" s="235"/>
      <c r="G48" s="234"/>
      <c r="H48" s="237">
        <f t="shared" si="10"/>
        <v>34</v>
      </c>
      <c r="I48" s="294"/>
      <c r="J48" s="294">
        <v>34</v>
      </c>
      <c r="K48" s="281">
        <v>10</v>
      </c>
      <c r="L48" s="275">
        <v>186</v>
      </c>
      <c r="M48" s="294">
        <v>28</v>
      </c>
      <c r="N48" s="283">
        <v>7890</v>
      </c>
      <c r="O48" s="297">
        <v>21000</v>
      </c>
      <c r="P48" s="315">
        <v>55.73</v>
      </c>
    </row>
    <row r="49" spans="1:16" ht="18" customHeight="1" x14ac:dyDescent="0.15">
      <c r="A49" s="255" t="s">
        <v>1087</v>
      </c>
      <c r="B49" s="237">
        <f t="shared" si="9"/>
        <v>1</v>
      </c>
      <c r="C49" s="234"/>
      <c r="D49" s="234">
        <v>1</v>
      </c>
      <c r="E49" s="234"/>
      <c r="F49" s="235"/>
      <c r="G49" s="234"/>
      <c r="H49" s="237">
        <f t="shared" si="10"/>
        <v>28</v>
      </c>
      <c r="I49" s="294"/>
      <c r="J49" s="294">
        <v>28</v>
      </c>
      <c r="K49" s="281">
        <v>11</v>
      </c>
      <c r="L49" s="275">
        <v>90</v>
      </c>
      <c r="M49" s="294">
        <v>49</v>
      </c>
      <c r="N49" s="283">
        <v>3434</v>
      </c>
      <c r="O49" s="297">
        <v>6565</v>
      </c>
      <c r="P49" s="315">
        <v>81.239999999999995</v>
      </c>
    </row>
    <row r="50" spans="1:16" ht="18" customHeight="1" x14ac:dyDescent="0.15">
      <c r="A50" s="255" t="s">
        <v>1088</v>
      </c>
      <c r="B50" s="237">
        <f t="shared" si="9"/>
        <v>1</v>
      </c>
      <c r="C50" s="234"/>
      <c r="D50" s="234">
        <v>1</v>
      </c>
      <c r="E50" s="234"/>
      <c r="F50" s="235"/>
      <c r="G50" s="234"/>
      <c r="H50" s="237">
        <f t="shared" si="10"/>
        <v>18</v>
      </c>
      <c r="I50" s="294"/>
      <c r="J50" s="294">
        <v>18</v>
      </c>
      <c r="K50" s="281">
        <v>9</v>
      </c>
      <c r="L50" s="275">
        <v>85</v>
      </c>
      <c r="M50" s="294">
        <v>35</v>
      </c>
      <c r="N50" s="283">
        <v>2593</v>
      </c>
      <c r="O50" s="297">
        <v>5295</v>
      </c>
      <c r="P50" s="315">
        <v>58.12</v>
      </c>
    </row>
    <row r="51" spans="1:16" ht="18" customHeight="1" x14ac:dyDescent="0.15">
      <c r="A51" s="255" t="s">
        <v>1089</v>
      </c>
      <c r="B51" s="237">
        <f t="shared" si="9"/>
        <v>1</v>
      </c>
      <c r="C51" s="248"/>
      <c r="D51" s="248"/>
      <c r="E51" s="248">
        <v>1</v>
      </c>
      <c r="F51" s="249">
        <v>5</v>
      </c>
      <c r="G51" s="248"/>
      <c r="H51" s="237">
        <f t="shared" si="10"/>
        <v>20</v>
      </c>
      <c r="I51" s="295">
        <v>20</v>
      </c>
      <c r="J51" s="295"/>
      <c r="K51" s="296"/>
      <c r="L51" s="275">
        <v>91</v>
      </c>
      <c r="M51" s="295"/>
      <c r="N51" s="283">
        <v>3025</v>
      </c>
      <c r="O51" s="297">
        <v>5662</v>
      </c>
      <c r="P51" s="315">
        <v>0.93</v>
      </c>
    </row>
    <row r="52" spans="1:16" ht="18" customHeight="1" x14ac:dyDescent="0.15">
      <c r="A52" s="255" t="s">
        <v>1090</v>
      </c>
      <c r="B52" s="237">
        <f t="shared" si="9"/>
        <v>1</v>
      </c>
      <c r="C52" s="248"/>
      <c r="D52" s="248"/>
      <c r="E52" s="248">
        <v>1</v>
      </c>
      <c r="F52" s="249">
        <v>2</v>
      </c>
      <c r="G52" s="248"/>
      <c r="H52" s="237">
        <f t="shared" si="10"/>
        <v>26</v>
      </c>
      <c r="I52" s="295">
        <v>26</v>
      </c>
      <c r="J52" s="295"/>
      <c r="K52" s="296"/>
      <c r="L52" s="275">
        <v>123</v>
      </c>
      <c r="M52" s="295">
        <v>1</v>
      </c>
      <c r="N52" s="283">
        <v>3702</v>
      </c>
      <c r="O52" s="297">
        <v>6975</v>
      </c>
      <c r="P52" s="315">
        <v>1.33</v>
      </c>
    </row>
    <row r="53" spans="1:16" ht="18" customHeight="1" x14ac:dyDescent="0.15">
      <c r="A53" s="255" t="s">
        <v>428</v>
      </c>
      <c r="B53" s="237">
        <f t="shared" si="9"/>
        <v>1</v>
      </c>
      <c r="C53" s="248"/>
      <c r="D53" s="248"/>
      <c r="E53" s="248">
        <v>1</v>
      </c>
      <c r="F53" s="249">
        <v>2</v>
      </c>
      <c r="G53" s="248"/>
      <c r="H53" s="237">
        <f t="shared" si="10"/>
        <v>45</v>
      </c>
      <c r="I53" s="295">
        <v>45</v>
      </c>
      <c r="J53" s="295"/>
      <c r="K53" s="296"/>
      <c r="L53" s="275">
        <v>212</v>
      </c>
      <c r="M53" s="295">
        <v>2</v>
      </c>
      <c r="N53" s="283">
        <v>7784</v>
      </c>
      <c r="O53" s="297">
        <v>14764</v>
      </c>
      <c r="P53" s="315">
        <v>6.41</v>
      </c>
    </row>
    <row r="54" spans="1:16" ht="18" customHeight="1" x14ac:dyDescent="0.15">
      <c r="A54" s="255" t="s">
        <v>1091</v>
      </c>
      <c r="B54" s="237">
        <f>SUM(C54:E54)</f>
        <v>1</v>
      </c>
      <c r="C54" s="248"/>
      <c r="D54" s="248"/>
      <c r="E54" s="248">
        <v>1</v>
      </c>
      <c r="F54" s="249">
        <v>5</v>
      </c>
      <c r="G54" s="248"/>
      <c r="H54" s="237">
        <f t="shared" si="10"/>
        <v>27</v>
      </c>
      <c r="I54" s="295">
        <v>27</v>
      </c>
      <c r="J54" s="295"/>
      <c r="K54" s="296"/>
      <c r="L54" s="275">
        <v>120</v>
      </c>
      <c r="M54" s="295">
        <v>16</v>
      </c>
      <c r="N54" s="283">
        <v>2848</v>
      </c>
      <c r="O54" s="297">
        <v>5237</v>
      </c>
      <c r="P54" s="315">
        <v>20.46</v>
      </c>
    </row>
    <row r="55" spans="1:16" ht="18" customHeight="1" x14ac:dyDescent="0.15">
      <c r="A55" s="255" t="s">
        <v>1092</v>
      </c>
      <c r="B55" s="237">
        <f t="shared" si="9"/>
        <v>1</v>
      </c>
      <c r="C55" s="234"/>
      <c r="D55" s="234"/>
      <c r="E55" s="248">
        <v>1</v>
      </c>
      <c r="F55" s="235">
        <v>8</v>
      </c>
      <c r="G55" s="234"/>
      <c r="H55" s="237">
        <f t="shared" si="10"/>
        <v>25</v>
      </c>
      <c r="I55" s="295">
        <v>25</v>
      </c>
      <c r="J55" s="295"/>
      <c r="K55" s="296"/>
      <c r="L55" s="275">
        <v>107</v>
      </c>
      <c r="M55" s="295">
        <v>37</v>
      </c>
      <c r="N55" s="283">
        <v>2925</v>
      </c>
      <c r="O55" s="297">
        <v>6112</v>
      </c>
      <c r="P55" s="315">
        <v>31.37</v>
      </c>
    </row>
    <row r="56" spans="1:16" ht="18" customHeight="1" x14ac:dyDescent="0.15">
      <c r="A56" s="255" t="s">
        <v>1093</v>
      </c>
      <c r="B56" s="237">
        <f t="shared" si="9"/>
        <v>1</v>
      </c>
      <c r="C56" s="234"/>
      <c r="D56" s="234"/>
      <c r="E56" s="248">
        <v>1</v>
      </c>
      <c r="F56" s="235">
        <v>4</v>
      </c>
      <c r="G56" s="234"/>
      <c r="H56" s="237">
        <f>SUM(I56:J56)</f>
        <v>31</v>
      </c>
      <c r="I56" s="294">
        <v>31</v>
      </c>
      <c r="J56" s="294"/>
      <c r="K56" s="281"/>
      <c r="L56" s="275">
        <v>164</v>
      </c>
      <c r="M56" s="294">
        <v>25</v>
      </c>
      <c r="N56" s="283">
        <v>6216</v>
      </c>
      <c r="O56" s="297">
        <v>15129</v>
      </c>
      <c r="P56" s="315">
        <v>28.01</v>
      </c>
    </row>
    <row r="57" spans="1:16" ht="18" customHeight="1" x14ac:dyDescent="0.15">
      <c r="A57" s="255" t="s">
        <v>1094</v>
      </c>
      <c r="B57" s="237">
        <f t="shared" si="9"/>
        <v>1</v>
      </c>
      <c r="C57" s="234"/>
      <c r="D57" s="234"/>
      <c r="E57" s="248">
        <v>1</v>
      </c>
      <c r="F57" s="235">
        <v>1</v>
      </c>
      <c r="G57" s="234"/>
      <c r="H57" s="237">
        <f t="shared" si="10"/>
        <v>31</v>
      </c>
      <c r="I57" s="294">
        <v>31</v>
      </c>
      <c r="J57" s="294"/>
      <c r="K57" s="281"/>
      <c r="L57" s="275">
        <v>186</v>
      </c>
      <c r="M57" s="294">
        <v>5</v>
      </c>
      <c r="N57" s="283">
        <v>8195</v>
      </c>
      <c r="O57" s="297">
        <v>21582</v>
      </c>
      <c r="P57" s="315">
        <v>5.07</v>
      </c>
    </row>
    <row r="58" spans="1:16" ht="18" customHeight="1" x14ac:dyDescent="0.15">
      <c r="A58" s="255" t="s">
        <v>1095</v>
      </c>
      <c r="B58" s="237">
        <f t="shared" si="9"/>
        <v>1</v>
      </c>
      <c r="C58" s="234"/>
      <c r="D58" s="234"/>
      <c r="E58" s="248">
        <v>1</v>
      </c>
      <c r="F58" s="235">
        <v>1</v>
      </c>
      <c r="G58" s="234"/>
      <c r="H58" s="237">
        <f t="shared" si="10"/>
        <v>54</v>
      </c>
      <c r="I58" s="294">
        <v>54</v>
      </c>
      <c r="J58" s="294"/>
      <c r="K58" s="281"/>
      <c r="L58" s="275">
        <v>307</v>
      </c>
      <c r="M58" s="294">
        <v>4</v>
      </c>
      <c r="N58" s="283">
        <v>11015</v>
      </c>
      <c r="O58" s="297">
        <v>29679</v>
      </c>
      <c r="P58" s="315">
        <v>3.9</v>
      </c>
    </row>
    <row r="59" spans="1:16" ht="18" customHeight="1" x14ac:dyDescent="0.15">
      <c r="A59" s="255" t="s">
        <v>1096</v>
      </c>
      <c r="B59" s="237">
        <f t="shared" si="9"/>
        <v>1</v>
      </c>
      <c r="C59" s="234"/>
      <c r="D59" s="234"/>
      <c r="E59" s="248">
        <v>1</v>
      </c>
      <c r="F59" s="235">
        <v>1</v>
      </c>
      <c r="G59" s="234"/>
      <c r="H59" s="237">
        <f t="shared" si="10"/>
        <v>43</v>
      </c>
      <c r="I59" s="294">
        <v>43</v>
      </c>
      <c r="J59" s="294"/>
      <c r="K59" s="281"/>
      <c r="L59" s="275">
        <v>264</v>
      </c>
      <c r="M59" s="294">
        <v>2</v>
      </c>
      <c r="N59" s="283">
        <v>10289</v>
      </c>
      <c r="O59" s="297">
        <v>23554</v>
      </c>
      <c r="P59" s="315">
        <v>5.26</v>
      </c>
    </row>
    <row r="60" spans="1:16" ht="18" customHeight="1" x14ac:dyDescent="0.15">
      <c r="A60" s="255" t="s">
        <v>1097</v>
      </c>
      <c r="B60" s="237">
        <f t="shared" si="9"/>
        <v>1</v>
      </c>
      <c r="C60" s="234"/>
      <c r="D60" s="234"/>
      <c r="E60" s="248">
        <v>1</v>
      </c>
      <c r="F60" s="235">
        <v>8</v>
      </c>
      <c r="G60" s="234"/>
      <c r="H60" s="237">
        <f t="shared" si="10"/>
        <v>25</v>
      </c>
      <c r="I60" s="294">
        <v>25</v>
      </c>
      <c r="J60" s="294"/>
      <c r="K60" s="281"/>
      <c r="L60" s="275">
        <v>104</v>
      </c>
      <c r="M60" s="294">
        <v>30</v>
      </c>
      <c r="N60" s="283">
        <v>4941</v>
      </c>
      <c r="O60" s="297">
        <v>9919</v>
      </c>
      <c r="P60" s="315">
        <v>37.340000000000003</v>
      </c>
    </row>
    <row r="61" spans="1:16" ht="18" customHeight="1" x14ac:dyDescent="0.15">
      <c r="A61" s="255" t="s">
        <v>429</v>
      </c>
      <c r="B61" s="237">
        <f t="shared" si="9"/>
        <v>1</v>
      </c>
      <c r="C61" s="234"/>
      <c r="D61" s="234"/>
      <c r="E61" s="248">
        <v>1</v>
      </c>
      <c r="F61" s="235">
        <v>7</v>
      </c>
      <c r="G61" s="234"/>
      <c r="H61" s="237">
        <f t="shared" si="10"/>
        <v>12</v>
      </c>
      <c r="I61" s="294">
        <v>12</v>
      </c>
      <c r="J61" s="294"/>
      <c r="K61" s="281"/>
      <c r="L61" s="275">
        <v>40</v>
      </c>
      <c r="M61" s="294">
        <v>22</v>
      </c>
      <c r="N61" s="283">
        <v>991</v>
      </c>
      <c r="O61" s="297">
        <v>1860</v>
      </c>
      <c r="P61" s="315">
        <v>80.95</v>
      </c>
    </row>
    <row r="62" spans="1:16" ht="18" customHeight="1" x14ac:dyDescent="0.15">
      <c r="A62" s="243" t="s">
        <v>430</v>
      </c>
      <c r="B62" s="237">
        <f t="shared" ref="B62:P62" si="11">SUM(B63:B84)</f>
        <v>22</v>
      </c>
      <c r="C62" s="237">
        <f t="shared" si="11"/>
        <v>1</v>
      </c>
      <c r="D62" s="237">
        <f t="shared" si="11"/>
        <v>14</v>
      </c>
      <c r="E62" s="237">
        <f t="shared" si="11"/>
        <v>7</v>
      </c>
      <c r="F62" s="236">
        <f t="shared" si="11"/>
        <v>20</v>
      </c>
      <c r="G62" s="237">
        <f t="shared" si="11"/>
        <v>0</v>
      </c>
      <c r="H62" s="237">
        <f t="shared" si="11"/>
        <v>568</v>
      </c>
      <c r="I62" s="237">
        <f t="shared" si="11"/>
        <v>294</v>
      </c>
      <c r="J62" s="237">
        <f t="shared" si="11"/>
        <v>274</v>
      </c>
      <c r="K62" s="236">
        <f t="shared" si="11"/>
        <v>150</v>
      </c>
      <c r="L62" s="258">
        <f t="shared" si="11"/>
        <v>2574</v>
      </c>
      <c r="M62" s="237">
        <f t="shared" si="11"/>
        <v>498</v>
      </c>
      <c r="N62" s="305">
        <f t="shared" si="11"/>
        <v>64877</v>
      </c>
      <c r="O62" s="305">
        <f t="shared" si="11"/>
        <v>141374</v>
      </c>
      <c r="P62" s="314">
        <f t="shared" si="11"/>
        <v>1009.8000000000001</v>
      </c>
    </row>
    <row r="63" spans="1:16" ht="18" customHeight="1" x14ac:dyDescent="0.15">
      <c r="A63" s="255" t="s">
        <v>1128</v>
      </c>
      <c r="B63" s="237">
        <f>SUM(C63:E63)</f>
        <v>1</v>
      </c>
      <c r="C63" s="234">
        <v>1</v>
      </c>
      <c r="D63" s="234"/>
      <c r="E63" s="234"/>
      <c r="F63" s="235"/>
      <c r="G63" s="234"/>
      <c r="H63" s="237">
        <f>SUM(I63:J63)</f>
        <v>31</v>
      </c>
      <c r="I63" s="234"/>
      <c r="J63" s="234">
        <v>31</v>
      </c>
      <c r="K63" s="235">
        <v>10</v>
      </c>
      <c r="L63" s="245">
        <v>127</v>
      </c>
      <c r="M63" s="234">
        <v>38</v>
      </c>
      <c r="N63" s="283">
        <v>3539</v>
      </c>
      <c r="O63" s="283">
        <v>7393</v>
      </c>
      <c r="P63" s="316">
        <v>53.22</v>
      </c>
    </row>
    <row r="64" spans="1:16" ht="18" customHeight="1" x14ac:dyDescent="0.15">
      <c r="A64" s="255" t="s">
        <v>1129</v>
      </c>
      <c r="B64" s="237">
        <f t="shared" ref="B64:B84" si="12">SUM(C64:E64)</f>
        <v>1</v>
      </c>
      <c r="C64" s="234"/>
      <c r="D64" s="234">
        <v>1</v>
      </c>
      <c r="E64" s="234"/>
      <c r="F64" s="235"/>
      <c r="G64" s="234"/>
      <c r="H64" s="237">
        <f t="shared" ref="H64:H84" si="13">SUM(I64:J64)</f>
        <v>12</v>
      </c>
      <c r="I64" s="234"/>
      <c r="J64" s="234">
        <v>12</v>
      </c>
      <c r="K64" s="235">
        <v>7</v>
      </c>
      <c r="L64" s="245">
        <v>67</v>
      </c>
      <c r="M64" s="234">
        <v>18</v>
      </c>
      <c r="N64" s="283">
        <v>1491</v>
      </c>
      <c r="O64" s="283">
        <v>3067</v>
      </c>
      <c r="P64" s="316">
        <v>45.36</v>
      </c>
    </row>
    <row r="65" spans="1:16" ht="18" customHeight="1" x14ac:dyDescent="0.15">
      <c r="A65" s="255" t="s">
        <v>1130</v>
      </c>
      <c r="B65" s="237">
        <f t="shared" si="12"/>
        <v>1</v>
      </c>
      <c r="C65" s="234"/>
      <c r="D65" s="234">
        <v>1</v>
      </c>
      <c r="E65" s="234"/>
      <c r="F65" s="235"/>
      <c r="G65" s="234"/>
      <c r="H65" s="237">
        <f t="shared" si="13"/>
        <v>16</v>
      </c>
      <c r="I65" s="234"/>
      <c r="J65" s="234">
        <v>16</v>
      </c>
      <c r="K65" s="235">
        <v>9</v>
      </c>
      <c r="L65" s="245">
        <v>65</v>
      </c>
      <c r="M65" s="234">
        <v>32</v>
      </c>
      <c r="N65" s="283">
        <v>1671</v>
      </c>
      <c r="O65" s="283">
        <v>3290</v>
      </c>
      <c r="P65" s="316">
        <v>66.42</v>
      </c>
    </row>
    <row r="66" spans="1:16" ht="18" customHeight="1" x14ac:dyDescent="0.15">
      <c r="A66" s="255" t="s">
        <v>1131</v>
      </c>
      <c r="B66" s="237">
        <f t="shared" si="12"/>
        <v>1</v>
      </c>
      <c r="C66" s="234"/>
      <c r="D66" s="234">
        <v>1</v>
      </c>
      <c r="E66" s="234"/>
      <c r="F66" s="235"/>
      <c r="G66" s="234"/>
      <c r="H66" s="237">
        <f t="shared" si="13"/>
        <v>12</v>
      </c>
      <c r="I66" s="234"/>
      <c r="J66" s="234">
        <v>12</v>
      </c>
      <c r="K66" s="235">
        <v>8</v>
      </c>
      <c r="L66" s="245">
        <v>53</v>
      </c>
      <c r="M66" s="234">
        <v>19</v>
      </c>
      <c r="N66" s="283">
        <v>1256</v>
      </c>
      <c r="O66" s="283">
        <v>2590</v>
      </c>
      <c r="P66" s="316">
        <v>27.8</v>
      </c>
    </row>
    <row r="67" spans="1:16" ht="18" customHeight="1" x14ac:dyDescent="0.15">
      <c r="A67" s="255" t="s">
        <v>1132</v>
      </c>
      <c r="B67" s="237">
        <f t="shared" si="12"/>
        <v>1</v>
      </c>
      <c r="C67" s="234"/>
      <c r="D67" s="234">
        <v>1</v>
      </c>
      <c r="E67" s="234"/>
      <c r="F67" s="235"/>
      <c r="G67" s="234"/>
      <c r="H67" s="237">
        <f t="shared" si="13"/>
        <v>23</v>
      </c>
      <c r="I67" s="234"/>
      <c r="J67" s="234">
        <v>23</v>
      </c>
      <c r="K67" s="235">
        <v>15</v>
      </c>
      <c r="L67" s="245">
        <v>100</v>
      </c>
      <c r="M67" s="234">
        <v>29</v>
      </c>
      <c r="N67" s="283">
        <v>1855</v>
      </c>
      <c r="O67" s="283">
        <v>3463</v>
      </c>
      <c r="P67" s="316">
        <v>59.43</v>
      </c>
    </row>
    <row r="68" spans="1:16" ht="18" customHeight="1" x14ac:dyDescent="0.15">
      <c r="A68" s="255" t="s">
        <v>1133</v>
      </c>
      <c r="B68" s="237">
        <f t="shared" si="12"/>
        <v>1</v>
      </c>
      <c r="C68" s="234"/>
      <c r="D68" s="234">
        <v>1</v>
      </c>
      <c r="E68" s="234"/>
      <c r="F68" s="235"/>
      <c r="G68" s="234"/>
      <c r="H68" s="237">
        <f t="shared" si="13"/>
        <v>22</v>
      </c>
      <c r="I68" s="234"/>
      <c r="J68" s="234">
        <v>22</v>
      </c>
      <c r="K68" s="235">
        <v>12</v>
      </c>
      <c r="L68" s="245">
        <v>97</v>
      </c>
      <c r="M68" s="234">
        <v>38</v>
      </c>
      <c r="N68" s="283">
        <v>2122</v>
      </c>
      <c r="O68" s="283">
        <v>4266</v>
      </c>
      <c r="P68" s="316">
        <v>65.349999999999994</v>
      </c>
    </row>
    <row r="69" spans="1:16" ht="18" customHeight="1" x14ac:dyDescent="0.15">
      <c r="A69" s="255" t="s">
        <v>1079</v>
      </c>
      <c r="B69" s="237">
        <f t="shared" si="12"/>
        <v>1</v>
      </c>
      <c r="C69" s="234"/>
      <c r="D69" s="234">
        <v>1</v>
      </c>
      <c r="E69" s="234"/>
      <c r="F69" s="235"/>
      <c r="G69" s="234"/>
      <c r="H69" s="237">
        <f t="shared" si="13"/>
        <v>16</v>
      </c>
      <c r="I69" s="234"/>
      <c r="J69" s="234">
        <v>16</v>
      </c>
      <c r="K69" s="235">
        <v>8</v>
      </c>
      <c r="L69" s="245">
        <v>50</v>
      </c>
      <c r="M69" s="234">
        <v>27</v>
      </c>
      <c r="N69" s="283">
        <v>1584</v>
      </c>
      <c r="O69" s="283">
        <v>3317</v>
      </c>
      <c r="P69" s="316">
        <v>56.44</v>
      </c>
    </row>
    <row r="70" spans="1:16" ht="18" customHeight="1" x14ac:dyDescent="0.15">
      <c r="A70" s="255" t="s">
        <v>1080</v>
      </c>
      <c r="B70" s="237">
        <f t="shared" si="12"/>
        <v>1</v>
      </c>
      <c r="C70" s="234"/>
      <c r="D70" s="234">
        <v>1</v>
      </c>
      <c r="E70" s="234"/>
      <c r="F70" s="235"/>
      <c r="G70" s="234"/>
      <c r="H70" s="237">
        <f t="shared" si="13"/>
        <v>19</v>
      </c>
      <c r="I70" s="234"/>
      <c r="J70" s="234">
        <v>19</v>
      </c>
      <c r="K70" s="235">
        <v>7</v>
      </c>
      <c r="L70" s="245">
        <v>71</v>
      </c>
      <c r="M70" s="234">
        <v>25</v>
      </c>
      <c r="N70" s="283">
        <v>1754</v>
      </c>
      <c r="O70" s="283">
        <v>3648</v>
      </c>
      <c r="P70" s="316">
        <v>66.430000000000007</v>
      </c>
    </row>
    <row r="71" spans="1:16" ht="18" customHeight="1" x14ac:dyDescent="0.15">
      <c r="A71" s="255" t="s">
        <v>1134</v>
      </c>
      <c r="B71" s="237">
        <f t="shared" si="12"/>
        <v>1</v>
      </c>
      <c r="C71" s="234"/>
      <c r="D71" s="234">
        <v>1</v>
      </c>
      <c r="E71" s="234"/>
      <c r="F71" s="235"/>
      <c r="G71" s="234"/>
      <c r="H71" s="237">
        <f t="shared" si="13"/>
        <v>13</v>
      </c>
      <c r="I71" s="234"/>
      <c r="J71" s="234">
        <v>13</v>
      </c>
      <c r="K71" s="235">
        <v>5</v>
      </c>
      <c r="L71" s="245">
        <v>44</v>
      </c>
      <c r="M71" s="234">
        <v>22</v>
      </c>
      <c r="N71" s="283">
        <v>974</v>
      </c>
      <c r="O71" s="283">
        <v>2022</v>
      </c>
      <c r="P71" s="206">
        <v>27.48</v>
      </c>
    </row>
    <row r="72" spans="1:16" ht="18" customHeight="1" x14ac:dyDescent="0.15">
      <c r="A72" s="255" t="s">
        <v>1135</v>
      </c>
      <c r="B72" s="237">
        <f t="shared" si="12"/>
        <v>1</v>
      </c>
      <c r="C72" s="234"/>
      <c r="D72" s="234">
        <v>1</v>
      </c>
      <c r="E72" s="234"/>
      <c r="F72" s="235"/>
      <c r="G72" s="234"/>
      <c r="H72" s="237">
        <f>SUM(I72:J72)</f>
        <v>19</v>
      </c>
      <c r="I72" s="234"/>
      <c r="J72" s="234">
        <v>19</v>
      </c>
      <c r="K72" s="235">
        <v>7</v>
      </c>
      <c r="L72" s="245">
        <v>58</v>
      </c>
      <c r="M72" s="234">
        <v>27</v>
      </c>
      <c r="N72" s="283">
        <v>1151</v>
      </c>
      <c r="O72" s="283">
        <v>2306</v>
      </c>
      <c r="P72" s="316">
        <v>70.959999999999994</v>
      </c>
    </row>
    <row r="73" spans="1:16" ht="18" customHeight="1" x14ac:dyDescent="0.15">
      <c r="A73" s="255" t="s">
        <v>1136</v>
      </c>
      <c r="B73" s="237">
        <f t="shared" si="12"/>
        <v>1</v>
      </c>
      <c r="C73" s="234"/>
      <c r="D73" s="234">
        <v>1</v>
      </c>
      <c r="E73" s="234"/>
      <c r="F73" s="235"/>
      <c r="G73" s="234"/>
      <c r="H73" s="237">
        <f t="shared" si="13"/>
        <v>25</v>
      </c>
      <c r="I73" s="234"/>
      <c r="J73" s="234">
        <v>25</v>
      </c>
      <c r="K73" s="235">
        <v>17</v>
      </c>
      <c r="L73" s="245">
        <v>95</v>
      </c>
      <c r="M73" s="234">
        <v>61</v>
      </c>
      <c r="N73" s="283">
        <v>1633</v>
      </c>
      <c r="O73" s="283">
        <v>2928</v>
      </c>
      <c r="P73" s="316">
        <v>95.44</v>
      </c>
    </row>
    <row r="74" spans="1:16" ht="18" customHeight="1" x14ac:dyDescent="0.15">
      <c r="A74" s="255" t="s">
        <v>1137</v>
      </c>
      <c r="B74" s="237">
        <f t="shared" si="12"/>
        <v>1</v>
      </c>
      <c r="C74" s="234"/>
      <c r="D74" s="234">
        <v>1</v>
      </c>
      <c r="E74" s="234"/>
      <c r="F74" s="235"/>
      <c r="G74" s="234"/>
      <c r="H74" s="237">
        <f t="shared" si="13"/>
        <v>16</v>
      </c>
      <c r="I74" s="234"/>
      <c r="J74" s="234">
        <v>16</v>
      </c>
      <c r="K74" s="235">
        <v>10</v>
      </c>
      <c r="L74" s="245">
        <v>49</v>
      </c>
      <c r="M74" s="234">
        <v>28</v>
      </c>
      <c r="N74" s="283">
        <v>917</v>
      </c>
      <c r="O74" s="283">
        <v>1660</v>
      </c>
      <c r="P74" s="316">
        <v>54.17</v>
      </c>
    </row>
    <row r="75" spans="1:16" ht="18" customHeight="1" x14ac:dyDescent="0.15">
      <c r="A75" s="255" t="s">
        <v>1138</v>
      </c>
      <c r="B75" s="237">
        <f t="shared" si="12"/>
        <v>1</v>
      </c>
      <c r="C75" s="234"/>
      <c r="D75" s="234">
        <v>1</v>
      </c>
      <c r="E75" s="234"/>
      <c r="F75" s="235"/>
      <c r="G75" s="234"/>
      <c r="H75" s="237">
        <f t="shared" si="13"/>
        <v>18</v>
      </c>
      <c r="I75" s="234"/>
      <c r="J75" s="234">
        <v>18</v>
      </c>
      <c r="K75" s="235">
        <v>13</v>
      </c>
      <c r="L75" s="245">
        <v>42</v>
      </c>
      <c r="M75" s="234">
        <v>33</v>
      </c>
      <c r="N75" s="283">
        <v>728</v>
      </c>
      <c r="O75" s="283">
        <v>1318</v>
      </c>
      <c r="P75" s="316">
        <v>82.95</v>
      </c>
    </row>
    <row r="76" spans="1:16" ht="18" customHeight="1" x14ac:dyDescent="0.15">
      <c r="A76" s="255" t="s">
        <v>1139</v>
      </c>
      <c r="B76" s="237">
        <f t="shared" si="12"/>
        <v>1</v>
      </c>
      <c r="C76" s="234"/>
      <c r="D76" s="234">
        <v>1</v>
      </c>
      <c r="E76" s="234"/>
      <c r="F76" s="235"/>
      <c r="G76" s="234"/>
      <c r="H76" s="237">
        <f t="shared" si="13"/>
        <v>21</v>
      </c>
      <c r="I76" s="234"/>
      <c r="J76" s="234">
        <v>21</v>
      </c>
      <c r="K76" s="235">
        <v>12</v>
      </c>
      <c r="L76" s="245">
        <v>57</v>
      </c>
      <c r="M76" s="234">
        <v>35</v>
      </c>
      <c r="N76" s="283">
        <v>1211</v>
      </c>
      <c r="O76" s="283">
        <v>2192</v>
      </c>
      <c r="P76" s="316">
        <v>98.4</v>
      </c>
    </row>
    <row r="77" spans="1:16" ht="18" customHeight="1" x14ac:dyDescent="0.15">
      <c r="A77" s="255" t="s">
        <v>1140</v>
      </c>
      <c r="B77" s="237">
        <f t="shared" si="12"/>
        <v>1</v>
      </c>
      <c r="C77" s="234"/>
      <c r="D77" s="234">
        <v>1</v>
      </c>
      <c r="E77" s="234"/>
      <c r="F77" s="235"/>
      <c r="G77" s="234"/>
      <c r="H77" s="237">
        <f t="shared" si="13"/>
        <v>11</v>
      </c>
      <c r="I77" s="234"/>
      <c r="J77" s="234">
        <v>11</v>
      </c>
      <c r="K77" s="235">
        <v>10</v>
      </c>
      <c r="L77" s="245">
        <v>43</v>
      </c>
      <c r="M77" s="234">
        <v>27</v>
      </c>
      <c r="N77" s="283">
        <v>607</v>
      </c>
      <c r="O77" s="283">
        <v>1095</v>
      </c>
      <c r="P77" s="316">
        <v>75.48</v>
      </c>
    </row>
    <row r="78" spans="1:16" ht="18" customHeight="1" x14ac:dyDescent="0.15">
      <c r="A78" s="255" t="s">
        <v>1141</v>
      </c>
      <c r="B78" s="237">
        <f t="shared" si="12"/>
        <v>1</v>
      </c>
      <c r="C78" s="234"/>
      <c r="D78" s="234"/>
      <c r="E78" s="234">
        <v>1</v>
      </c>
      <c r="F78" s="235">
        <v>4</v>
      </c>
      <c r="G78" s="234"/>
      <c r="H78" s="237">
        <f t="shared" si="13"/>
        <v>37</v>
      </c>
      <c r="I78" s="234">
        <v>37</v>
      </c>
      <c r="J78" s="235"/>
      <c r="K78" s="235"/>
      <c r="L78" s="245">
        <v>185</v>
      </c>
      <c r="M78" s="234"/>
      <c r="N78" s="283">
        <v>3664</v>
      </c>
      <c r="O78" s="283">
        <v>7108</v>
      </c>
      <c r="P78" s="316">
        <v>1.34</v>
      </c>
    </row>
    <row r="79" spans="1:16" ht="18" customHeight="1" x14ac:dyDescent="0.15">
      <c r="A79" s="255" t="s">
        <v>1142</v>
      </c>
      <c r="B79" s="237">
        <f t="shared" si="12"/>
        <v>1</v>
      </c>
      <c r="C79" s="234"/>
      <c r="D79" s="234"/>
      <c r="E79" s="234">
        <v>1</v>
      </c>
      <c r="F79" s="235">
        <v>2</v>
      </c>
      <c r="G79" s="234"/>
      <c r="H79" s="237">
        <f>SUM(I79:J79)</f>
        <v>50</v>
      </c>
      <c r="I79" s="234">
        <v>50</v>
      </c>
      <c r="J79" s="235"/>
      <c r="K79" s="235"/>
      <c r="L79" s="245">
        <v>230</v>
      </c>
      <c r="M79" s="234"/>
      <c r="N79" s="283">
        <v>4267</v>
      </c>
      <c r="O79" s="283">
        <v>8165</v>
      </c>
      <c r="P79" s="316">
        <v>2.25</v>
      </c>
    </row>
    <row r="80" spans="1:16" ht="18" customHeight="1" x14ac:dyDescent="0.15">
      <c r="A80" s="255" t="s">
        <v>1143</v>
      </c>
      <c r="B80" s="237">
        <f t="shared" si="12"/>
        <v>1</v>
      </c>
      <c r="C80" s="234"/>
      <c r="D80" s="234"/>
      <c r="E80" s="234">
        <v>1</v>
      </c>
      <c r="F80" s="235">
        <v>2</v>
      </c>
      <c r="G80" s="234"/>
      <c r="H80" s="237">
        <f t="shared" si="13"/>
        <v>26</v>
      </c>
      <c r="I80" s="234">
        <v>26</v>
      </c>
      <c r="J80" s="235"/>
      <c r="K80" s="235"/>
      <c r="L80" s="245">
        <v>113</v>
      </c>
      <c r="M80" s="234">
        <v>6</v>
      </c>
      <c r="N80" s="283">
        <v>2050</v>
      </c>
      <c r="O80" s="283">
        <v>4173</v>
      </c>
      <c r="P80" s="316">
        <v>9.24</v>
      </c>
    </row>
    <row r="81" spans="1:16" ht="18" customHeight="1" x14ac:dyDescent="0.15">
      <c r="A81" s="255" t="s">
        <v>1144</v>
      </c>
      <c r="B81" s="237">
        <f t="shared" si="12"/>
        <v>1</v>
      </c>
      <c r="C81" s="234"/>
      <c r="D81" s="234"/>
      <c r="E81" s="234">
        <v>1</v>
      </c>
      <c r="F81" s="235">
        <v>6</v>
      </c>
      <c r="G81" s="234"/>
      <c r="H81" s="237">
        <f t="shared" si="13"/>
        <v>56</v>
      </c>
      <c r="I81" s="234">
        <v>56</v>
      </c>
      <c r="J81" s="235"/>
      <c r="K81" s="235"/>
      <c r="L81" s="245">
        <v>332</v>
      </c>
      <c r="M81" s="234">
        <v>19</v>
      </c>
      <c r="N81" s="283">
        <v>9895</v>
      </c>
      <c r="O81" s="283">
        <v>23988</v>
      </c>
      <c r="P81" s="316">
        <v>23.4</v>
      </c>
    </row>
    <row r="82" spans="1:16" ht="18" customHeight="1" x14ac:dyDescent="0.15">
      <c r="A82" s="255" t="s">
        <v>1145</v>
      </c>
      <c r="B82" s="237">
        <f t="shared" si="12"/>
        <v>1</v>
      </c>
      <c r="C82" s="234"/>
      <c r="D82" s="234"/>
      <c r="E82" s="234">
        <v>1</v>
      </c>
      <c r="F82" s="235">
        <v>3</v>
      </c>
      <c r="G82" s="234"/>
      <c r="H82" s="237">
        <f t="shared" si="13"/>
        <v>59</v>
      </c>
      <c r="I82" s="234">
        <v>59</v>
      </c>
      <c r="J82" s="235"/>
      <c r="K82" s="235"/>
      <c r="L82" s="245">
        <v>317</v>
      </c>
      <c r="M82" s="234">
        <v>8</v>
      </c>
      <c r="N82" s="283">
        <v>9166</v>
      </c>
      <c r="O82" s="283">
        <v>20728</v>
      </c>
      <c r="P82" s="316">
        <v>13.93</v>
      </c>
    </row>
    <row r="83" spans="1:16" ht="18" customHeight="1" x14ac:dyDescent="0.15">
      <c r="A83" s="255" t="s">
        <v>1146</v>
      </c>
      <c r="B83" s="237">
        <f t="shared" si="12"/>
        <v>1</v>
      </c>
      <c r="C83" s="234"/>
      <c r="D83" s="234"/>
      <c r="E83" s="234">
        <v>1</v>
      </c>
      <c r="F83" s="235">
        <v>2</v>
      </c>
      <c r="G83" s="234"/>
      <c r="H83" s="237">
        <f t="shared" si="13"/>
        <v>32</v>
      </c>
      <c r="I83" s="234">
        <v>32</v>
      </c>
      <c r="J83" s="235"/>
      <c r="K83" s="235"/>
      <c r="L83" s="245">
        <v>167</v>
      </c>
      <c r="M83" s="234">
        <v>6</v>
      </c>
      <c r="N83" s="283">
        <v>4883</v>
      </c>
      <c r="O83" s="283">
        <v>10950</v>
      </c>
      <c r="P83" s="316">
        <v>10</v>
      </c>
    </row>
    <row r="84" spans="1:16" ht="18" customHeight="1" x14ac:dyDescent="0.15">
      <c r="A84" s="255" t="s">
        <v>1147</v>
      </c>
      <c r="B84" s="237">
        <f t="shared" si="12"/>
        <v>1</v>
      </c>
      <c r="C84" s="234"/>
      <c r="D84" s="234"/>
      <c r="E84" s="234">
        <v>1</v>
      </c>
      <c r="F84" s="235">
        <v>1</v>
      </c>
      <c r="G84" s="234"/>
      <c r="H84" s="237">
        <f t="shared" si="13"/>
        <v>34</v>
      </c>
      <c r="I84" s="234">
        <v>34</v>
      </c>
      <c r="J84" s="235"/>
      <c r="K84" s="235"/>
      <c r="L84" s="245">
        <v>212</v>
      </c>
      <c r="M84" s="234"/>
      <c r="N84" s="283">
        <v>8459</v>
      </c>
      <c r="O84" s="283">
        <v>21707</v>
      </c>
      <c r="P84" s="316">
        <v>4.3099999999999996</v>
      </c>
    </row>
    <row r="85" spans="1:16" ht="18" customHeight="1" x14ac:dyDescent="0.15">
      <c r="A85" s="231" t="s">
        <v>432</v>
      </c>
      <c r="B85" s="237">
        <f>SUM(B86:B109)</f>
        <v>24</v>
      </c>
      <c r="C85" s="237">
        <f t="shared" ref="C85:O85" si="14">SUM(C86:C109)</f>
        <v>1</v>
      </c>
      <c r="D85" s="237">
        <f t="shared" si="14"/>
        <v>13</v>
      </c>
      <c r="E85" s="237">
        <f t="shared" si="14"/>
        <v>10</v>
      </c>
      <c r="F85" s="236">
        <f t="shared" si="14"/>
        <v>42</v>
      </c>
      <c r="G85" s="237">
        <f t="shared" si="14"/>
        <v>0</v>
      </c>
      <c r="H85" s="237">
        <f t="shared" si="14"/>
        <v>587</v>
      </c>
      <c r="I85" s="237">
        <f t="shared" si="14"/>
        <v>313</v>
      </c>
      <c r="J85" s="237">
        <f t="shared" si="14"/>
        <v>274</v>
      </c>
      <c r="K85" s="236">
        <f t="shared" si="14"/>
        <v>175</v>
      </c>
      <c r="L85" s="258">
        <f t="shared" si="14"/>
        <v>3292</v>
      </c>
      <c r="M85" s="237">
        <f t="shared" si="14"/>
        <v>968</v>
      </c>
      <c r="N85" s="305">
        <f t="shared" si="14"/>
        <v>74051</v>
      </c>
      <c r="O85" s="305">
        <f t="shared" si="14"/>
        <v>160073</v>
      </c>
      <c r="P85" s="314">
        <f>SUM(P86:P109)</f>
        <v>1522.1190000000001</v>
      </c>
    </row>
    <row r="86" spans="1:16" ht="18" customHeight="1" x14ac:dyDescent="0.15">
      <c r="A86" s="252" t="s">
        <v>1158</v>
      </c>
      <c r="B86" s="237">
        <f>SUM(C86:E86)</f>
        <v>1</v>
      </c>
      <c r="C86" s="234">
        <v>1</v>
      </c>
      <c r="D86" s="234"/>
      <c r="E86" s="234"/>
      <c r="F86" s="235"/>
      <c r="G86" s="234"/>
      <c r="H86" s="237">
        <f>SUM(I86:J86)</f>
        <v>34</v>
      </c>
      <c r="I86" s="265"/>
      <c r="J86" s="265">
        <v>34</v>
      </c>
      <c r="K86" s="265">
        <v>19</v>
      </c>
      <c r="L86" s="266">
        <v>221</v>
      </c>
      <c r="M86" s="265">
        <v>103</v>
      </c>
      <c r="N86" s="223">
        <v>3455</v>
      </c>
      <c r="O86" s="223">
        <v>6592</v>
      </c>
      <c r="P86" s="317">
        <v>96.66</v>
      </c>
    </row>
    <row r="87" spans="1:16" ht="18" customHeight="1" x14ac:dyDescent="0.15">
      <c r="A87" s="252" t="s">
        <v>1148</v>
      </c>
      <c r="B87" s="237">
        <f t="shared" ref="B87:B109" si="15">SUM(C87:E87)</f>
        <v>1</v>
      </c>
      <c r="C87" s="234"/>
      <c r="D87" s="234">
        <v>1</v>
      </c>
      <c r="E87" s="234"/>
      <c r="F87" s="235"/>
      <c r="G87" s="234"/>
      <c r="H87" s="237">
        <f t="shared" ref="H87:H109" si="16">SUM(I87:J87)</f>
        <v>29</v>
      </c>
      <c r="I87" s="265"/>
      <c r="J87" s="265">
        <v>29</v>
      </c>
      <c r="K87" s="265">
        <v>18</v>
      </c>
      <c r="L87" s="266">
        <v>125</v>
      </c>
      <c r="M87" s="265">
        <v>107</v>
      </c>
      <c r="N87" s="223">
        <v>2117</v>
      </c>
      <c r="O87" s="223">
        <v>4243</v>
      </c>
      <c r="P87" s="317">
        <v>117.03</v>
      </c>
    </row>
    <row r="88" spans="1:16" ht="18" customHeight="1" x14ac:dyDescent="0.15">
      <c r="A88" s="252" t="s">
        <v>1165</v>
      </c>
      <c r="B88" s="237">
        <f t="shared" si="15"/>
        <v>1</v>
      </c>
      <c r="C88" s="234"/>
      <c r="D88" s="234">
        <v>1</v>
      </c>
      <c r="E88" s="234"/>
      <c r="F88" s="235"/>
      <c r="G88" s="234"/>
      <c r="H88" s="237">
        <f t="shared" si="16"/>
        <v>17</v>
      </c>
      <c r="I88" s="265"/>
      <c r="J88" s="265">
        <v>17</v>
      </c>
      <c r="K88" s="265">
        <v>12</v>
      </c>
      <c r="L88" s="266">
        <v>122</v>
      </c>
      <c r="M88" s="265">
        <v>70</v>
      </c>
      <c r="N88" s="223">
        <v>1519</v>
      </c>
      <c r="O88" s="223">
        <v>3130</v>
      </c>
      <c r="P88" s="317">
        <v>76.86</v>
      </c>
    </row>
    <row r="89" spans="1:16" ht="18" customHeight="1" x14ac:dyDescent="0.15">
      <c r="A89" s="252" t="s">
        <v>1149</v>
      </c>
      <c r="B89" s="237">
        <f t="shared" si="15"/>
        <v>1</v>
      </c>
      <c r="C89" s="234"/>
      <c r="D89" s="234">
        <v>1</v>
      </c>
      <c r="E89" s="234"/>
      <c r="F89" s="235"/>
      <c r="G89" s="234"/>
      <c r="H89" s="237">
        <f t="shared" si="16"/>
        <v>16</v>
      </c>
      <c r="I89" s="265"/>
      <c r="J89" s="265">
        <v>16</v>
      </c>
      <c r="K89" s="265">
        <v>11</v>
      </c>
      <c r="L89" s="266">
        <v>108</v>
      </c>
      <c r="M89" s="265">
        <v>63</v>
      </c>
      <c r="N89" s="223">
        <v>1970</v>
      </c>
      <c r="O89" s="223">
        <v>3677</v>
      </c>
      <c r="P89" s="317">
        <v>65.349999999999994</v>
      </c>
    </row>
    <row r="90" spans="1:16" ht="18" customHeight="1" x14ac:dyDescent="0.15">
      <c r="A90" s="252" t="s">
        <v>1159</v>
      </c>
      <c r="B90" s="237">
        <f t="shared" si="15"/>
        <v>1</v>
      </c>
      <c r="C90" s="234"/>
      <c r="D90" s="234">
        <v>1</v>
      </c>
      <c r="E90" s="234"/>
      <c r="F90" s="235"/>
      <c r="G90" s="234"/>
      <c r="H90" s="237">
        <f t="shared" si="16"/>
        <v>25</v>
      </c>
      <c r="I90" s="265"/>
      <c r="J90" s="265">
        <v>25</v>
      </c>
      <c r="K90" s="265">
        <v>13</v>
      </c>
      <c r="L90" s="265">
        <v>150</v>
      </c>
      <c r="M90" s="265">
        <v>83</v>
      </c>
      <c r="N90" s="223">
        <v>2875</v>
      </c>
      <c r="O90" s="223">
        <v>5114</v>
      </c>
      <c r="P90" s="317">
        <v>94.242000000000004</v>
      </c>
    </row>
    <row r="91" spans="1:16" ht="18" customHeight="1" x14ac:dyDescent="0.15">
      <c r="A91" s="252" t="s">
        <v>1150</v>
      </c>
      <c r="B91" s="237">
        <f t="shared" si="15"/>
        <v>1</v>
      </c>
      <c r="C91" s="234"/>
      <c r="D91" s="234">
        <v>1</v>
      </c>
      <c r="E91" s="234"/>
      <c r="F91" s="235"/>
      <c r="G91" s="234"/>
      <c r="H91" s="237">
        <f t="shared" si="16"/>
        <v>20</v>
      </c>
      <c r="I91" s="265"/>
      <c r="J91" s="265">
        <v>20</v>
      </c>
      <c r="K91" s="265">
        <v>13</v>
      </c>
      <c r="L91" s="266">
        <v>88</v>
      </c>
      <c r="M91" s="265">
        <v>38</v>
      </c>
      <c r="N91" s="223">
        <v>1567</v>
      </c>
      <c r="O91" s="223">
        <v>2922</v>
      </c>
      <c r="P91" s="317">
        <v>85.622</v>
      </c>
    </row>
    <row r="92" spans="1:16" ht="18" customHeight="1" x14ac:dyDescent="0.15">
      <c r="A92" s="252" t="s">
        <v>1160</v>
      </c>
      <c r="B92" s="237">
        <f t="shared" si="15"/>
        <v>1</v>
      </c>
      <c r="C92" s="234"/>
      <c r="D92" s="234">
        <v>1</v>
      </c>
      <c r="E92" s="234"/>
      <c r="F92" s="235"/>
      <c r="G92" s="234"/>
      <c r="H92" s="237">
        <f t="shared" si="16"/>
        <v>14</v>
      </c>
      <c r="I92" s="265"/>
      <c r="J92" s="265">
        <v>14</v>
      </c>
      <c r="K92" s="265">
        <v>9</v>
      </c>
      <c r="L92" s="266">
        <v>66</v>
      </c>
      <c r="M92" s="265">
        <v>33</v>
      </c>
      <c r="N92" s="223">
        <v>1019</v>
      </c>
      <c r="O92" s="223">
        <v>1889</v>
      </c>
      <c r="P92" s="317">
        <v>63.311999999999998</v>
      </c>
    </row>
    <row r="93" spans="1:16" ht="18" customHeight="1" x14ac:dyDescent="0.15">
      <c r="A93" s="252" t="s">
        <v>1151</v>
      </c>
      <c r="B93" s="237">
        <f t="shared" si="15"/>
        <v>1</v>
      </c>
      <c r="C93" s="234"/>
      <c r="D93" s="234">
        <v>1</v>
      </c>
      <c r="E93" s="234"/>
      <c r="F93" s="235"/>
      <c r="G93" s="234"/>
      <c r="H93" s="237">
        <f t="shared" si="16"/>
        <v>13</v>
      </c>
      <c r="I93" s="265"/>
      <c r="J93" s="265">
        <v>13</v>
      </c>
      <c r="K93" s="265">
        <v>8</v>
      </c>
      <c r="L93" s="266">
        <v>72</v>
      </c>
      <c r="M93" s="265">
        <v>31</v>
      </c>
      <c r="N93" s="223">
        <v>1118</v>
      </c>
      <c r="O93" s="223">
        <v>2187</v>
      </c>
      <c r="P93" s="317">
        <v>59.212000000000003</v>
      </c>
    </row>
    <row r="94" spans="1:16" ht="18" customHeight="1" x14ac:dyDescent="0.15">
      <c r="A94" s="252" t="s">
        <v>1169</v>
      </c>
      <c r="B94" s="237">
        <f t="shared" si="15"/>
        <v>1</v>
      </c>
      <c r="C94" s="234"/>
      <c r="D94" s="234">
        <v>1</v>
      </c>
      <c r="E94" s="234"/>
      <c r="F94" s="235"/>
      <c r="G94" s="234"/>
      <c r="H94" s="237">
        <f t="shared" si="16"/>
        <v>13</v>
      </c>
      <c r="I94" s="265"/>
      <c r="J94" s="265">
        <v>13</v>
      </c>
      <c r="K94" s="265">
        <v>8</v>
      </c>
      <c r="L94" s="266">
        <v>72</v>
      </c>
      <c r="M94" s="265">
        <v>30</v>
      </c>
      <c r="N94" s="223">
        <v>1501</v>
      </c>
      <c r="O94" s="223">
        <v>3019</v>
      </c>
      <c r="P94" s="317">
        <v>91.71</v>
      </c>
    </row>
    <row r="95" spans="1:16" ht="18" customHeight="1" x14ac:dyDescent="0.15">
      <c r="A95" s="252" t="s">
        <v>1152</v>
      </c>
      <c r="B95" s="237">
        <f t="shared" si="15"/>
        <v>1</v>
      </c>
      <c r="C95" s="234"/>
      <c r="D95" s="234">
        <v>1</v>
      </c>
      <c r="E95" s="234"/>
      <c r="F95" s="235"/>
      <c r="G95" s="234"/>
      <c r="H95" s="237">
        <f t="shared" si="16"/>
        <v>23</v>
      </c>
      <c r="I95" s="265"/>
      <c r="J95" s="265">
        <v>23</v>
      </c>
      <c r="K95" s="265">
        <v>13</v>
      </c>
      <c r="L95" s="266">
        <v>96</v>
      </c>
      <c r="M95" s="265">
        <v>73</v>
      </c>
      <c r="N95" s="223">
        <v>1613</v>
      </c>
      <c r="O95" s="223">
        <v>2809</v>
      </c>
      <c r="P95" s="317">
        <v>200.12</v>
      </c>
    </row>
    <row r="96" spans="1:16" ht="18" customHeight="1" x14ac:dyDescent="0.15">
      <c r="A96" s="252" t="s">
        <v>1081</v>
      </c>
      <c r="B96" s="237">
        <f t="shared" si="15"/>
        <v>1</v>
      </c>
      <c r="C96" s="234"/>
      <c r="D96" s="234">
        <v>1</v>
      </c>
      <c r="E96" s="234"/>
      <c r="F96" s="235"/>
      <c r="G96" s="234"/>
      <c r="H96" s="237">
        <f t="shared" si="16"/>
        <v>20</v>
      </c>
      <c r="I96" s="265"/>
      <c r="J96" s="265">
        <v>20</v>
      </c>
      <c r="K96" s="265">
        <v>12</v>
      </c>
      <c r="L96" s="266">
        <v>63</v>
      </c>
      <c r="M96" s="265">
        <v>62</v>
      </c>
      <c r="N96" s="223">
        <v>1074</v>
      </c>
      <c r="O96" s="223">
        <v>1834</v>
      </c>
      <c r="P96" s="317">
        <v>151.08000000000001</v>
      </c>
    </row>
    <row r="97" spans="1:16" ht="18" customHeight="1" x14ac:dyDescent="0.15">
      <c r="A97" s="252" t="s">
        <v>1170</v>
      </c>
      <c r="B97" s="237">
        <f t="shared" si="15"/>
        <v>1</v>
      </c>
      <c r="C97" s="234"/>
      <c r="D97" s="234">
        <v>1</v>
      </c>
      <c r="E97" s="234"/>
      <c r="F97" s="235"/>
      <c r="G97" s="234"/>
      <c r="H97" s="237">
        <f t="shared" si="16"/>
        <v>20</v>
      </c>
      <c r="I97" s="265"/>
      <c r="J97" s="265">
        <v>20</v>
      </c>
      <c r="K97" s="265">
        <v>16</v>
      </c>
      <c r="L97" s="266">
        <v>69</v>
      </c>
      <c r="M97" s="265">
        <v>90</v>
      </c>
      <c r="N97" s="223">
        <v>1056</v>
      </c>
      <c r="O97" s="223">
        <v>1933</v>
      </c>
      <c r="P97" s="317">
        <v>163.98</v>
      </c>
    </row>
    <row r="98" spans="1:16" ht="18" customHeight="1" x14ac:dyDescent="0.15">
      <c r="A98" s="252" t="s">
        <v>1153</v>
      </c>
      <c r="B98" s="237">
        <f t="shared" si="15"/>
        <v>1</v>
      </c>
      <c r="C98" s="234"/>
      <c r="D98" s="234">
        <v>1</v>
      </c>
      <c r="E98" s="234"/>
      <c r="F98" s="235"/>
      <c r="G98" s="234"/>
      <c r="H98" s="237">
        <f t="shared" si="16"/>
        <v>18</v>
      </c>
      <c r="I98" s="265"/>
      <c r="J98" s="265">
        <v>18</v>
      </c>
      <c r="K98" s="265">
        <v>13</v>
      </c>
      <c r="L98" s="273">
        <v>53</v>
      </c>
      <c r="M98" s="265">
        <v>58</v>
      </c>
      <c r="N98" s="223">
        <v>955</v>
      </c>
      <c r="O98" s="223">
        <v>1708</v>
      </c>
      <c r="P98" s="317">
        <v>101.95</v>
      </c>
    </row>
    <row r="99" spans="1:16" ht="18" customHeight="1" x14ac:dyDescent="0.15">
      <c r="A99" s="252" t="s">
        <v>1161</v>
      </c>
      <c r="B99" s="237">
        <f t="shared" si="15"/>
        <v>1</v>
      </c>
      <c r="C99" s="234"/>
      <c r="D99" s="234">
        <v>1</v>
      </c>
      <c r="E99" s="234"/>
      <c r="F99" s="235"/>
      <c r="G99" s="234"/>
      <c r="H99" s="237">
        <f t="shared" si="16"/>
        <v>12</v>
      </c>
      <c r="I99" s="265"/>
      <c r="J99" s="265">
        <v>12</v>
      </c>
      <c r="K99" s="265">
        <v>10</v>
      </c>
      <c r="L99" s="266">
        <v>80</v>
      </c>
      <c r="M99" s="265">
        <v>62</v>
      </c>
      <c r="N99" s="223">
        <v>989</v>
      </c>
      <c r="O99" s="223">
        <v>1822</v>
      </c>
      <c r="P99" s="317">
        <v>70.91</v>
      </c>
    </row>
    <row r="100" spans="1:16" ht="18" customHeight="1" x14ac:dyDescent="0.15">
      <c r="A100" s="252" t="s">
        <v>1162</v>
      </c>
      <c r="B100" s="237">
        <f t="shared" si="15"/>
        <v>1</v>
      </c>
      <c r="C100" s="234"/>
      <c r="D100" s="234"/>
      <c r="E100" s="234">
        <v>1</v>
      </c>
      <c r="F100" s="235">
        <v>14</v>
      </c>
      <c r="G100" s="234"/>
      <c r="H100" s="237">
        <f t="shared" si="16"/>
        <v>34</v>
      </c>
      <c r="I100" s="265">
        <v>34</v>
      </c>
      <c r="J100" s="265"/>
      <c r="K100" s="265"/>
      <c r="L100" s="266">
        <v>162</v>
      </c>
      <c r="M100" s="265">
        <v>4</v>
      </c>
      <c r="N100" s="223">
        <v>2771</v>
      </c>
      <c r="O100" s="223">
        <v>5212</v>
      </c>
      <c r="P100" s="318">
        <v>4.1100000000000003</v>
      </c>
    </row>
    <row r="101" spans="1:16" ht="18" customHeight="1" x14ac:dyDescent="0.15">
      <c r="A101" s="252" t="s">
        <v>1166</v>
      </c>
      <c r="B101" s="237">
        <f t="shared" si="15"/>
        <v>1</v>
      </c>
      <c r="C101" s="234"/>
      <c r="D101" s="234"/>
      <c r="E101" s="234">
        <v>1</v>
      </c>
      <c r="F101" s="235">
        <v>4</v>
      </c>
      <c r="G101" s="234"/>
      <c r="H101" s="237">
        <f t="shared" si="16"/>
        <v>21</v>
      </c>
      <c r="I101" s="265">
        <v>21</v>
      </c>
      <c r="J101" s="265"/>
      <c r="K101" s="265"/>
      <c r="L101" s="266">
        <v>118</v>
      </c>
      <c r="M101" s="265">
        <v>9</v>
      </c>
      <c r="N101" s="223">
        <v>2451</v>
      </c>
      <c r="O101" s="223">
        <v>5221</v>
      </c>
      <c r="P101" s="318">
        <v>7.75</v>
      </c>
    </row>
    <row r="102" spans="1:16" ht="18" customHeight="1" x14ac:dyDescent="0.15">
      <c r="A102" s="252" t="s">
        <v>1163</v>
      </c>
      <c r="B102" s="237">
        <f t="shared" si="15"/>
        <v>1</v>
      </c>
      <c r="C102" s="234"/>
      <c r="D102" s="234"/>
      <c r="E102" s="234">
        <v>1</v>
      </c>
      <c r="F102" s="235">
        <v>4</v>
      </c>
      <c r="G102" s="234"/>
      <c r="H102" s="237">
        <f t="shared" si="16"/>
        <v>53</v>
      </c>
      <c r="I102" s="280">
        <v>53</v>
      </c>
      <c r="J102" s="280"/>
      <c r="K102" s="280"/>
      <c r="L102" s="282">
        <v>337</v>
      </c>
      <c r="M102" s="265">
        <v>18</v>
      </c>
      <c r="N102" s="223">
        <v>9796</v>
      </c>
      <c r="O102" s="223">
        <v>22212</v>
      </c>
      <c r="P102" s="318">
        <v>26.113</v>
      </c>
    </row>
    <row r="103" spans="1:16" ht="18" customHeight="1" x14ac:dyDescent="0.15">
      <c r="A103" s="252" t="s">
        <v>1164</v>
      </c>
      <c r="B103" s="237">
        <f t="shared" si="15"/>
        <v>1</v>
      </c>
      <c r="C103" s="234"/>
      <c r="D103" s="234"/>
      <c r="E103" s="234">
        <v>1</v>
      </c>
      <c r="F103" s="235">
        <v>8</v>
      </c>
      <c r="G103" s="234"/>
      <c r="H103" s="237">
        <f t="shared" si="16"/>
        <v>43</v>
      </c>
      <c r="I103" s="265">
        <v>43</v>
      </c>
      <c r="J103" s="265"/>
      <c r="K103" s="265"/>
      <c r="L103" s="266">
        <v>219</v>
      </c>
      <c r="M103" s="265">
        <v>0</v>
      </c>
      <c r="N103" s="223">
        <v>4356</v>
      </c>
      <c r="O103" s="223">
        <v>9496</v>
      </c>
      <c r="P103" s="318">
        <v>1.55</v>
      </c>
    </row>
    <row r="104" spans="1:16" ht="18" customHeight="1" x14ac:dyDescent="0.15">
      <c r="A104" s="252" t="s">
        <v>1154</v>
      </c>
      <c r="B104" s="237">
        <f t="shared" si="15"/>
        <v>1</v>
      </c>
      <c r="C104" s="234"/>
      <c r="D104" s="234"/>
      <c r="E104" s="234">
        <v>1</v>
      </c>
      <c r="F104" s="235">
        <v>1</v>
      </c>
      <c r="G104" s="234"/>
      <c r="H104" s="237">
        <f t="shared" si="16"/>
        <v>44</v>
      </c>
      <c r="I104" s="265">
        <v>44</v>
      </c>
      <c r="J104" s="265"/>
      <c r="K104" s="265"/>
      <c r="L104" s="266">
        <v>243</v>
      </c>
      <c r="M104" s="265">
        <v>0</v>
      </c>
      <c r="N104" s="223">
        <v>6481</v>
      </c>
      <c r="O104" s="223">
        <v>13745</v>
      </c>
      <c r="P104" s="318">
        <v>2.31</v>
      </c>
    </row>
    <row r="105" spans="1:16" ht="18" customHeight="1" x14ac:dyDescent="0.15">
      <c r="A105" s="252" t="s">
        <v>1155</v>
      </c>
      <c r="B105" s="237">
        <f t="shared" si="15"/>
        <v>1</v>
      </c>
      <c r="C105" s="234"/>
      <c r="D105" s="234"/>
      <c r="E105" s="234">
        <v>1</v>
      </c>
      <c r="F105" s="235">
        <v>2</v>
      </c>
      <c r="G105" s="234"/>
      <c r="H105" s="237">
        <f t="shared" si="16"/>
        <v>18</v>
      </c>
      <c r="I105" s="265">
        <v>18</v>
      </c>
      <c r="J105" s="265"/>
      <c r="K105" s="265"/>
      <c r="L105" s="266">
        <v>116</v>
      </c>
      <c r="M105" s="265">
        <v>0</v>
      </c>
      <c r="N105" s="223">
        <v>2901</v>
      </c>
      <c r="O105" s="223">
        <v>6586</v>
      </c>
      <c r="P105" s="318">
        <v>0.85</v>
      </c>
    </row>
    <row r="106" spans="1:16" ht="18" customHeight="1" x14ac:dyDescent="0.15">
      <c r="A106" s="252" t="s">
        <v>1156</v>
      </c>
      <c r="B106" s="237">
        <f t="shared" si="15"/>
        <v>1</v>
      </c>
      <c r="C106" s="234"/>
      <c r="D106" s="234"/>
      <c r="E106" s="234">
        <v>1</v>
      </c>
      <c r="F106" s="235">
        <v>2</v>
      </c>
      <c r="G106" s="234"/>
      <c r="H106" s="237">
        <f t="shared" si="16"/>
        <v>18</v>
      </c>
      <c r="I106" s="265">
        <v>18</v>
      </c>
      <c r="J106" s="265"/>
      <c r="K106" s="265"/>
      <c r="L106" s="266">
        <v>113</v>
      </c>
      <c r="M106" s="265">
        <v>7</v>
      </c>
      <c r="N106" s="223">
        <v>2750</v>
      </c>
      <c r="O106" s="223">
        <v>6511</v>
      </c>
      <c r="P106" s="318">
        <v>7.2869999999999999</v>
      </c>
    </row>
    <row r="107" spans="1:16" ht="18" customHeight="1" x14ac:dyDescent="0.15">
      <c r="A107" s="252" t="s">
        <v>1157</v>
      </c>
      <c r="B107" s="237">
        <f t="shared" si="15"/>
        <v>1</v>
      </c>
      <c r="C107" s="234"/>
      <c r="D107" s="234"/>
      <c r="E107" s="234">
        <v>1</v>
      </c>
      <c r="F107" s="235">
        <v>1</v>
      </c>
      <c r="G107" s="234"/>
      <c r="H107" s="237">
        <f t="shared" si="16"/>
        <v>34</v>
      </c>
      <c r="I107" s="265">
        <v>34</v>
      </c>
      <c r="J107" s="265"/>
      <c r="K107" s="265"/>
      <c r="L107" s="266">
        <v>262</v>
      </c>
      <c r="M107" s="265">
        <v>5</v>
      </c>
      <c r="N107" s="223">
        <v>9456</v>
      </c>
      <c r="O107" s="223">
        <v>22584</v>
      </c>
      <c r="P107" s="318">
        <v>4.431</v>
      </c>
    </row>
    <row r="108" spans="1:16" ht="18" customHeight="1" x14ac:dyDescent="0.15">
      <c r="A108" s="252" t="s">
        <v>1167</v>
      </c>
      <c r="B108" s="237">
        <f t="shared" si="15"/>
        <v>1</v>
      </c>
      <c r="C108" s="234"/>
      <c r="D108" s="234"/>
      <c r="E108" s="234">
        <v>1</v>
      </c>
      <c r="F108" s="235">
        <v>2</v>
      </c>
      <c r="G108" s="234"/>
      <c r="H108" s="237">
        <f t="shared" si="16"/>
        <v>31</v>
      </c>
      <c r="I108" s="265">
        <v>31</v>
      </c>
      <c r="J108" s="265"/>
      <c r="K108" s="265"/>
      <c r="L108" s="287">
        <v>216</v>
      </c>
      <c r="M108" s="265">
        <v>5</v>
      </c>
      <c r="N108" s="223">
        <v>6558</v>
      </c>
      <c r="O108" s="223">
        <v>15724</v>
      </c>
      <c r="P108" s="318">
        <v>9.6300000000000008</v>
      </c>
    </row>
    <row r="109" spans="1:16" ht="18" customHeight="1" x14ac:dyDescent="0.15">
      <c r="A109" s="252" t="s">
        <v>1168</v>
      </c>
      <c r="B109" s="237">
        <f t="shared" si="15"/>
        <v>1</v>
      </c>
      <c r="C109" s="234"/>
      <c r="D109" s="234"/>
      <c r="E109" s="234">
        <v>1</v>
      </c>
      <c r="F109" s="235">
        <v>4</v>
      </c>
      <c r="G109" s="234"/>
      <c r="H109" s="237">
        <f t="shared" si="16"/>
        <v>17</v>
      </c>
      <c r="I109" s="265">
        <v>17</v>
      </c>
      <c r="J109" s="265"/>
      <c r="K109" s="265"/>
      <c r="L109" s="266">
        <v>121</v>
      </c>
      <c r="M109" s="265">
        <v>17</v>
      </c>
      <c r="N109" s="223">
        <v>3703</v>
      </c>
      <c r="O109" s="223">
        <v>9903</v>
      </c>
      <c r="P109" s="318">
        <v>20.05</v>
      </c>
    </row>
    <row r="110" spans="1:16" s="39" customFormat="1" ht="18" customHeight="1" x14ac:dyDescent="0.15">
      <c r="A110" s="285" t="s">
        <v>433</v>
      </c>
      <c r="B110" s="237">
        <f>SUM(B111:B137)</f>
        <v>27</v>
      </c>
      <c r="C110" s="237">
        <f t="shared" ref="C110:O110" si="17">SUM(C111:C137)</f>
        <v>2</v>
      </c>
      <c r="D110" s="237">
        <f t="shared" si="17"/>
        <v>6</v>
      </c>
      <c r="E110" s="237">
        <f t="shared" si="17"/>
        <v>19</v>
      </c>
      <c r="F110" s="236">
        <f t="shared" si="17"/>
        <v>30</v>
      </c>
      <c r="G110" s="237">
        <f t="shared" si="17"/>
        <v>1</v>
      </c>
      <c r="H110" s="237">
        <f t="shared" si="17"/>
        <v>686</v>
      </c>
      <c r="I110" s="237">
        <f t="shared" si="17"/>
        <v>486</v>
      </c>
      <c r="J110" s="237">
        <f t="shared" si="17"/>
        <v>200</v>
      </c>
      <c r="K110" s="236">
        <f>SUM(K111:K137)</f>
        <v>98</v>
      </c>
      <c r="L110" s="258">
        <f t="shared" si="17"/>
        <v>4833</v>
      </c>
      <c r="M110" s="237">
        <f t="shared" si="17"/>
        <v>427</v>
      </c>
      <c r="N110" s="305">
        <f t="shared" si="17"/>
        <v>175377</v>
      </c>
      <c r="O110" s="305">
        <f t="shared" si="17"/>
        <v>420319</v>
      </c>
      <c r="P110" s="314">
        <f>SUM(P111:P137)</f>
        <v>615.33999999999992</v>
      </c>
    </row>
    <row r="111" spans="1:16" s="39" customFormat="1" ht="18" customHeight="1" x14ac:dyDescent="0.15">
      <c r="A111" s="244" t="s">
        <v>434</v>
      </c>
      <c r="B111" s="237">
        <f>SUM(C111:E111)</f>
        <v>1</v>
      </c>
      <c r="C111" s="234">
        <v>1</v>
      </c>
      <c r="D111" s="234"/>
      <c r="E111" s="234"/>
      <c r="F111" s="235"/>
      <c r="G111" s="234">
        <v>1</v>
      </c>
      <c r="H111" s="237">
        <f>SUM(I111:J111)</f>
        <v>29</v>
      </c>
      <c r="I111" s="234"/>
      <c r="J111" s="234">
        <v>29</v>
      </c>
      <c r="K111" s="235">
        <v>18</v>
      </c>
      <c r="L111" s="234">
        <v>236</v>
      </c>
      <c r="M111" s="234">
        <v>46</v>
      </c>
      <c r="N111" s="199">
        <v>6699</v>
      </c>
      <c r="O111" s="199">
        <v>15445</v>
      </c>
      <c r="P111" s="301">
        <v>67.08</v>
      </c>
    </row>
    <row r="112" spans="1:16" s="39" customFormat="1" ht="18" customHeight="1" x14ac:dyDescent="0.15">
      <c r="A112" s="244" t="s">
        <v>435</v>
      </c>
      <c r="B112" s="237">
        <f t="shared" ref="B112:B137" si="18">SUM(C112:E112)</f>
        <v>1</v>
      </c>
      <c r="C112" s="234">
        <v>1</v>
      </c>
      <c r="D112" s="234"/>
      <c r="E112" s="234"/>
      <c r="F112" s="235"/>
      <c r="G112" s="234"/>
      <c r="H112" s="237">
        <f t="shared" ref="H112:H137" si="19">SUM(I112:J112)</f>
        <v>47</v>
      </c>
      <c r="I112" s="234"/>
      <c r="J112" s="234">
        <v>47</v>
      </c>
      <c r="K112" s="235">
        <v>18</v>
      </c>
      <c r="L112" s="234">
        <v>490</v>
      </c>
      <c r="M112" s="234">
        <v>56</v>
      </c>
      <c r="N112" s="199">
        <v>13754</v>
      </c>
      <c r="O112" s="199">
        <v>37395</v>
      </c>
      <c r="P112" s="301">
        <v>63.46</v>
      </c>
    </row>
    <row r="113" spans="1:16" s="39" customFormat="1" ht="18" customHeight="1" x14ac:dyDescent="0.15">
      <c r="A113" s="244" t="s">
        <v>436</v>
      </c>
      <c r="B113" s="237">
        <f t="shared" si="18"/>
        <v>1</v>
      </c>
      <c r="C113" s="234"/>
      <c r="D113" s="234">
        <v>1</v>
      </c>
      <c r="E113" s="234"/>
      <c r="F113" s="235"/>
      <c r="G113" s="234"/>
      <c r="H113" s="237">
        <f t="shared" si="19"/>
        <v>18</v>
      </c>
      <c r="I113" s="234"/>
      <c r="J113" s="234">
        <v>18</v>
      </c>
      <c r="K113" s="235">
        <v>10</v>
      </c>
      <c r="L113" s="234">
        <v>68</v>
      </c>
      <c r="M113" s="234">
        <v>27</v>
      </c>
      <c r="N113" s="199">
        <v>1010</v>
      </c>
      <c r="O113" s="199">
        <v>1929</v>
      </c>
      <c r="P113" s="301">
        <v>44.73</v>
      </c>
    </row>
    <row r="114" spans="1:16" s="39" customFormat="1" ht="18" customHeight="1" x14ac:dyDescent="0.15">
      <c r="A114" s="244" t="s">
        <v>437</v>
      </c>
      <c r="B114" s="237">
        <f t="shared" si="18"/>
        <v>1</v>
      </c>
      <c r="C114" s="234"/>
      <c r="D114" s="234">
        <v>1</v>
      </c>
      <c r="E114" s="234"/>
      <c r="F114" s="235"/>
      <c r="G114" s="234"/>
      <c r="H114" s="237">
        <f t="shared" si="19"/>
        <v>16</v>
      </c>
      <c r="I114" s="234"/>
      <c r="J114" s="234">
        <v>16</v>
      </c>
      <c r="K114" s="235">
        <v>9</v>
      </c>
      <c r="L114" s="234">
        <v>50</v>
      </c>
      <c r="M114" s="234">
        <v>34</v>
      </c>
      <c r="N114" s="199">
        <v>926</v>
      </c>
      <c r="O114" s="199">
        <v>1793</v>
      </c>
      <c r="P114" s="301">
        <v>66.53</v>
      </c>
    </row>
    <row r="115" spans="1:16" s="39" customFormat="1" ht="18" customHeight="1" x14ac:dyDescent="0.15">
      <c r="A115" s="244" t="s">
        <v>438</v>
      </c>
      <c r="B115" s="237">
        <f t="shared" si="18"/>
        <v>1</v>
      </c>
      <c r="C115" s="234"/>
      <c r="D115" s="234">
        <v>1</v>
      </c>
      <c r="E115" s="234"/>
      <c r="F115" s="235"/>
      <c r="G115" s="234"/>
      <c r="H115" s="237">
        <f t="shared" si="19"/>
        <v>15</v>
      </c>
      <c r="I115" s="234"/>
      <c r="J115" s="234">
        <v>15</v>
      </c>
      <c r="K115" s="235">
        <v>9</v>
      </c>
      <c r="L115" s="234">
        <v>59</v>
      </c>
      <c r="M115" s="234">
        <v>31</v>
      </c>
      <c r="N115" s="199">
        <v>1157</v>
      </c>
      <c r="O115" s="199">
        <v>2280</v>
      </c>
      <c r="P115" s="301">
        <v>60.96</v>
      </c>
    </row>
    <row r="116" spans="1:16" s="39" customFormat="1" ht="18" customHeight="1" x14ac:dyDescent="0.15">
      <c r="A116" s="244" t="s">
        <v>439</v>
      </c>
      <c r="B116" s="237">
        <f t="shared" si="18"/>
        <v>1</v>
      </c>
      <c r="C116" s="234"/>
      <c r="D116" s="234">
        <v>1</v>
      </c>
      <c r="E116" s="234"/>
      <c r="F116" s="235"/>
      <c r="G116" s="234"/>
      <c r="H116" s="237">
        <f t="shared" si="19"/>
        <v>24</v>
      </c>
      <c r="I116" s="234"/>
      <c r="J116" s="234">
        <v>24</v>
      </c>
      <c r="K116" s="235">
        <v>15</v>
      </c>
      <c r="L116" s="234">
        <v>93</v>
      </c>
      <c r="M116" s="234">
        <v>49</v>
      </c>
      <c r="N116" s="199">
        <v>2174</v>
      </c>
      <c r="O116" s="199">
        <v>4349</v>
      </c>
      <c r="P116" s="301">
        <v>69.28</v>
      </c>
    </row>
    <row r="117" spans="1:16" s="39" customFormat="1" ht="18" customHeight="1" x14ac:dyDescent="0.15">
      <c r="A117" s="244" t="s">
        <v>440</v>
      </c>
      <c r="B117" s="237">
        <f t="shared" si="18"/>
        <v>1</v>
      </c>
      <c r="C117" s="234"/>
      <c r="D117" s="234">
        <v>1</v>
      </c>
      <c r="E117" s="234"/>
      <c r="F117" s="235"/>
      <c r="G117" s="234"/>
      <c r="H117" s="237">
        <f t="shared" si="19"/>
        <v>36</v>
      </c>
      <c r="I117" s="234"/>
      <c r="J117" s="234">
        <v>36</v>
      </c>
      <c r="K117" s="235">
        <v>10</v>
      </c>
      <c r="L117" s="234">
        <v>126</v>
      </c>
      <c r="M117" s="234">
        <v>47</v>
      </c>
      <c r="N117" s="199">
        <v>9247</v>
      </c>
      <c r="O117" s="199">
        <v>23279</v>
      </c>
      <c r="P117" s="301">
        <v>58.18</v>
      </c>
    </row>
    <row r="118" spans="1:16" s="39" customFormat="1" ht="18" customHeight="1" x14ac:dyDescent="0.15">
      <c r="A118" s="244" t="s">
        <v>441</v>
      </c>
      <c r="B118" s="237">
        <f t="shared" si="18"/>
        <v>1</v>
      </c>
      <c r="C118" s="234"/>
      <c r="D118" s="234">
        <v>1</v>
      </c>
      <c r="E118" s="234"/>
      <c r="F118" s="235"/>
      <c r="G118" s="234"/>
      <c r="H118" s="237">
        <f t="shared" si="19"/>
        <v>15</v>
      </c>
      <c r="I118" s="234"/>
      <c r="J118" s="234">
        <v>15</v>
      </c>
      <c r="K118" s="235">
        <v>9</v>
      </c>
      <c r="L118" s="234">
        <v>54</v>
      </c>
      <c r="M118" s="234">
        <v>42</v>
      </c>
      <c r="N118" s="199">
        <v>1618</v>
      </c>
      <c r="O118" s="199">
        <v>3307</v>
      </c>
      <c r="P118" s="301">
        <v>58.15</v>
      </c>
    </row>
    <row r="119" spans="1:16" s="39" customFormat="1" ht="18" customHeight="1" x14ac:dyDescent="0.15">
      <c r="A119" s="244" t="s">
        <v>442</v>
      </c>
      <c r="B119" s="237">
        <f t="shared" si="18"/>
        <v>1</v>
      </c>
      <c r="C119" s="234"/>
      <c r="D119" s="234"/>
      <c r="E119" s="234">
        <v>1</v>
      </c>
      <c r="F119" s="235">
        <v>1</v>
      </c>
      <c r="G119" s="234"/>
      <c r="H119" s="237">
        <f t="shared" si="19"/>
        <v>27</v>
      </c>
      <c r="I119" s="234">
        <v>27</v>
      </c>
      <c r="J119" s="234"/>
      <c r="K119" s="235"/>
      <c r="L119" s="234">
        <v>204</v>
      </c>
      <c r="M119" s="234">
        <v>1</v>
      </c>
      <c r="N119" s="199">
        <v>7651</v>
      </c>
      <c r="O119" s="286">
        <v>16544</v>
      </c>
      <c r="P119" s="301">
        <v>1.59</v>
      </c>
    </row>
    <row r="120" spans="1:16" s="39" customFormat="1" ht="18" customHeight="1" x14ac:dyDescent="0.15">
      <c r="A120" s="244" t="s">
        <v>443</v>
      </c>
      <c r="B120" s="237">
        <f t="shared" si="18"/>
        <v>1</v>
      </c>
      <c r="C120" s="234"/>
      <c r="D120" s="234"/>
      <c r="E120" s="234">
        <v>1</v>
      </c>
      <c r="F120" s="235">
        <v>1</v>
      </c>
      <c r="G120" s="234"/>
      <c r="H120" s="237">
        <f t="shared" si="19"/>
        <v>10</v>
      </c>
      <c r="I120" s="234">
        <v>10</v>
      </c>
      <c r="J120" s="234"/>
      <c r="K120" s="235"/>
      <c r="L120" s="234">
        <v>67</v>
      </c>
      <c r="M120" s="234">
        <v>1</v>
      </c>
      <c r="N120" s="199">
        <v>2812</v>
      </c>
      <c r="O120" s="286">
        <v>4034</v>
      </c>
      <c r="P120" s="301">
        <v>1.82</v>
      </c>
    </row>
    <row r="121" spans="1:16" s="39" customFormat="1" ht="18" customHeight="1" x14ac:dyDescent="0.15">
      <c r="A121" s="244" t="s">
        <v>1053</v>
      </c>
      <c r="B121" s="237">
        <f t="shared" si="18"/>
        <v>1</v>
      </c>
      <c r="C121" s="234"/>
      <c r="D121" s="234"/>
      <c r="E121" s="234">
        <v>1</v>
      </c>
      <c r="F121" s="235"/>
      <c r="G121" s="234"/>
      <c r="H121" s="237">
        <f t="shared" si="19"/>
        <v>11</v>
      </c>
      <c r="I121" s="234">
        <v>11</v>
      </c>
      <c r="J121" s="234"/>
      <c r="K121" s="235"/>
      <c r="L121" s="234">
        <v>95</v>
      </c>
      <c r="M121" s="234">
        <v>2</v>
      </c>
      <c r="N121" s="199">
        <v>2005</v>
      </c>
      <c r="O121" s="286">
        <v>3478</v>
      </c>
      <c r="P121" s="301">
        <v>0.92</v>
      </c>
    </row>
    <row r="122" spans="1:16" s="39" customFormat="1" ht="18" customHeight="1" x14ac:dyDescent="0.15">
      <c r="A122" s="244" t="s">
        <v>444</v>
      </c>
      <c r="B122" s="237">
        <f t="shared" si="18"/>
        <v>1</v>
      </c>
      <c r="C122" s="234"/>
      <c r="D122" s="234"/>
      <c r="E122" s="234">
        <v>1</v>
      </c>
      <c r="F122" s="235">
        <v>1</v>
      </c>
      <c r="G122" s="234"/>
      <c r="H122" s="237">
        <f t="shared" si="19"/>
        <v>7</v>
      </c>
      <c r="I122" s="234">
        <v>7</v>
      </c>
      <c r="J122" s="234"/>
      <c r="K122" s="235"/>
      <c r="L122" s="234">
        <v>41</v>
      </c>
      <c r="M122" s="234">
        <v>2</v>
      </c>
      <c r="N122" s="199">
        <v>1089</v>
      </c>
      <c r="O122" s="286">
        <v>2367</v>
      </c>
      <c r="P122" s="301">
        <v>4.2699999999999996</v>
      </c>
    </row>
    <row r="123" spans="1:16" s="39" customFormat="1" ht="18" customHeight="1" x14ac:dyDescent="0.15">
      <c r="A123" s="244" t="s">
        <v>445</v>
      </c>
      <c r="B123" s="237">
        <f t="shared" si="18"/>
        <v>1</v>
      </c>
      <c r="C123" s="234"/>
      <c r="D123" s="234"/>
      <c r="E123" s="234">
        <v>1</v>
      </c>
      <c r="F123" s="235">
        <v>1</v>
      </c>
      <c r="G123" s="234"/>
      <c r="H123" s="237">
        <f t="shared" si="19"/>
        <v>40</v>
      </c>
      <c r="I123" s="234">
        <v>40</v>
      </c>
      <c r="J123" s="234"/>
      <c r="K123" s="235"/>
      <c r="L123" s="234">
        <v>321</v>
      </c>
      <c r="M123" s="234">
        <v>3</v>
      </c>
      <c r="N123" s="199">
        <v>11616</v>
      </c>
      <c r="O123" s="286">
        <v>30621</v>
      </c>
      <c r="P123" s="301">
        <v>3.75</v>
      </c>
    </row>
    <row r="124" spans="1:16" s="39" customFormat="1" ht="18" customHeight="1" x14ac:dyDescent="0.15">
      <c r="A124" s="244" t="s">
        <v>446</v>
      </c>
      <c r="B124" s="237">
        <f t="shared" si="18"/>
        <v>1</v>
      </c>
      <c r="C124" s="234"/>
      <c r="D124" s="234"/>
      <c r="E124" s="234">
        <v>1</v>
      </c>
      <c r="F124" s="235">
        <v>5</v>
      </c>
      <c r="G124" s="234"/>
      <c r="H124" s="237">
        <f t="shared" si="19"/>
        <v>53</v>
      </c>
      <c r="I124" s="234">
        <v>53</v>
      </c>
      <c r="J124" s="234"/>
      <c r="K124" s="235"/>
      <c r="L124" s="234">
        <v>482</v>
      </c>
      <c r="M124" s="234">
        <v>21</v>
      </c>
      <c r="N124" s="199">
        <v>18317</v>
      </c>
      <c r="O124" s="286">
        <v>48143</v>
      </c>
      <c r="P124" s="301">
        <v>27.91</v>
      </c>
    </row>
    <row r="125" spans="1:16" s="39" customFormat="1" ht="18" customHeight="1" x14ac:dyDescent="0.15">
      <c r="A125" s="244" t="s">
        <v>1054</v>
      </c>
      <c r="B125" s="237">
        <f t="shared" si="18"/>
        <v>1</v>
      </c>
      <c r="C125" s="234"/>
      <c r="D125" s="234"/>
      <c r="E125" s="234">
        <v>1</v>
      </c>
      <c r="F125" s="235">
        <v>1</v>
      </c>
      <c r="G125" s="234"/>
      <c r="H125" s="237">
        <f t="shared" si="19"/>
        <v>25</v>
      </c>
      <c r="I125" s="234">
        <v>25</v>
      </c>
      <c r="J125" s="234"/>
      <c r="K125" s="235"/>
      <c r="L125" s="234">
        <v>191</v>
      </c>
      <c r="M125" s="234">
        <v>1</v>
      </c>
      <c r="N125" s="199">
        <v>5960</v>
      </c>
      <c r="O125" s="286">
        <v>15500</v>
      </c>
      <c r="P125" s="301">
        <v>2.33</v>
      </c>
    </row>
    <row r="126" spans="1:16" s="39" customFormat="1" ht="18" customHeight="1" x14ac:dyDescent="0.15">
      <c r="A126" s="244" t="s">
        <v>100</v>
      </c>
      <c r="B126" s="237">
        <f>SUM(C126:E126)</f>
        <v>1</v>
      </c>
      <c r="C126" s="234"/>
      <c r="D126" s="234"/>
      <c r="E126" s="234">
        <v>1</v>
      </c>
      <c r="F126" s="235"/>
      <c r="G126" s="234"/>
      <c r="H126" s="237">
        <f t="shared" si="19"/>
        <v>23</v>
      </c>
      <c r="I126" s="234">
        <v>23</v>
      </c>
      <c r="J126" s="234"/>
      <c r="K126" s="235"/>
      <c r="L126" s="234">
        <v>183</v>
      </c>
      <c r="M126" s="234"/>
      <c r="N126" s="199">
        <v>7062</v>
      </c>
      <c r="O126" s="286">
        <v>18045</v>
      </c>
      <c r="P126" s="301">
        <v>2.56</v>
      </c>
    </row>
    <row r="127" spans="1:16" s="39" customFormat="1" ht="18" customHeight="1" x14ac:dyDescent="0.15">
      <c r="A127" s="244" t="s">
        <v>447</v>
      </c>
      <c r="B127" s="237">
        <f t="shared" si="18"/>
        <v>1</v>
      </c>
      <c r="C127" s="234"/>
      <c r="D127" s="234"/>
      <c r="E127" s="234">
        <v>1</v>
      </c>
      <c r="F127" s="235">
        <v>1</v>
      </c>
      <c r="G127" s="234"/>
      <c r="H127" s="237">
        <f t="shared" si="19"/>
        <v>9</v>
      </c>
      <c r="I127" s="234">
        <v>9</v>
      </c>
      <c r="J127" s="234"/>
      <c r="K127" s="235"/>
      <c r="L127" s="234">
        <v>61</v>
      </c>
      <c r="M127" s="234">
        <v>3</v>
      </c>
      <c r="N127" s="199">
        <v>1901</v>
      </c>
      <c r="O127" s="286">
        <v>3444</v>
      </c>
      <c r="P127" s="301">
        <v>0.98</v>
      </c>
    </row>
    <row r="128" spans="1:16" s="39" customFormat="1" ht="18" customHeight="1" x14ac:dyDescent="0.15">
      <c r="A128" s="244" t="s">
        <v>101</v>
      </c>
      <c r="B128" s="237">
        <f t="shared" si="18"/>
        <v>1</v>
      </c>
      <c r="C128" s="234"/>
      <c r="D128" s="234"/>
      <c r="E128" s="234">
        <v>1</v>
      </c>
      <c r="F128" s="235"/>
      <c r="G128" s="234"/>
      <c r="H128" s="237">
        <f t="shared" si="19"/>
        <v>8</v>
      </c>
      <c r="I128" s="234">
        <v>8</v>
      </c>
      <c r="J128" s="234"/>
      <c r="K128" s="235"/>
      <c r="L128" s="234">
        <v>46</v>
      </c>
      <c r="M128" s="234">
        <v>1</v>
      </c>
      <c r="N128" s="199">
        <v>1579</v>
      </c>
      <c r="O128" s="286">
        <v>3419</v>
      </c>
      <c r="P128" s="301">
        <v>0.3</v>
      </c>
    </row>
    <row r="129" spans="1:16" s="39" customFormat="1" ht="18" customHeight="1" x14ac:dyDescent="0.15">
      <c r="A129" s="244" t="s">
        <v>448</v>
      </c>
      <c r="B129" s="237">
        <f t="shared" si="18"/>
        <v>1</v>
      </c>
      <c r="C129" s="234"/>
      <c r="D129" s="234"/>
      <c r="E129" s="234">
        <v>1</v>
      </c>
      <c r="F129" s="235">
        <v>1</v>
      </c>
      <c r="G129" s="234"/>
      <c r="H129" s="237">
        <f t="shared" si="19"/>
        <v>11</v>
      </c>
      <c r="I129" s="234">
        <v>11</v>
      </c>
      <c r="J129" s="234"/>
      <c r="K129" s="235"/>
      <c r="L129" s="234">
        <v>71</v>
      </c>
      <c r="M129" s="234">
        <v>2</v>
      </c>
      <c r="N129" s="199">
        <v>2714</v>
      </c>
      <c r="O129" s="286">
        <v>6357</v>
      </c>
      <c r="P129" s="301">
        <v>1.64</v>
      </c>
    </row>
    <row r="130" spans="1:16" s="39" customFormat="1" ht="18" customHeight="1" x14ac:dyDescent="0.15">
      <c r="A130" s="244" t="s">
        <v>449</v>
      </c>
      <c r="B130" s="237">
        <f t="shared" si="18"/>
        <v>1</v>
      </c>
      <c r="C130" s="234"/>
      <c r="D130" s="234"/>
      <c r="E130" s="234">
        <v>1</v>
      </c>
      <c r="F130" s="235">
        <v>1</v>
      </c>
      <c r="G130" s="234"/>
      <c r="H130" s="237">
        <f t="shared" si="19"/>
        <v>17</v>
      </c>
      <c r="I130" s="234">
        <v>17</v>
      </c>
      <c r="J130" s="234"/>
      <c r="K130" s="235"/>
      <c r="L130" s="234">
        <v>95</v>
      </c>
      <c r="M130" s="234">
        <v>1</v>
      </c>
      <c r="N130" s="199">
        <v>2508</v>
      </c>
      <c r="O130" s="286">
        <v>6624</v>
      </c>
      <c r="P130" s="301">
        <v>4.58</v>
      </c>
    </row>
    <row r="131" spans="1:16" s="39" customFormat="1" ht="18" customHeight="1" x14ac:dyDescent="0.15">
      <c r="A131" s="244" t="s">
        <v>102</v>
      </c>
      <c r="B131" s="237">
        <f t="shared" si="18"/>
        <v>1</v>
      </c>
      <c r="C131" s="234"/>
      <c r="D131" s="234"/>
      <c r="E131" s="234">
        <v>1</v>
      </c>
      <c r="F131" s="235"/>
      <c r="G131" s="234"/>
      <c r="H131" s="237">
        <f t="shared" si="19"/>
        <v>23</v>
      </c>
      <c r="I131" s="234">
        <v>23</v>
      </c>
      <c r="J131" s="234"/>
      <c r="K131" s="235"/>
      <c r="L131" s="234">
        <v>170</v>
      </c>
      <c r="M131" s="234">
        <v>1</v>
      </c>
      <c r="N131" s="199">
        <v>2142</v>
      </c>
      <c r="O131" s="286">
        <v>4574</v>
      </c>
      <c r="P131" s="301">
        <v>7.96</v>
      </c>
    </row>
    <row r="132" spans="1:16" s="39" customFormat="1" ht="18" customHeight="1" x14ac:dyDescent="0.15">
      <c r="A132" s="244" t="s">
        <v>450</v>
      </c>
      <c r="B132" s="237">
        <f t="shared" si="18"/>
        <v>1</v>
      </c>
      <c r="C132" s="234"/>
      <c r="D132" s="234"/>
      <c r="E132" s="234">
        <v>1</v>
      </c>
      <c r="F132" s="235">
        <v>1</v>
      </c>
      <c r="G132" s="234"/>
      <c r="H132" s="237">
        <f t="shared" si="19"/>
        <v>7</v>
      </c>
      <c r="I132" s="234">
        <v>7</v>
      </c>
      <c r="J132" s="234"/>
      <c r="K132" s="235"/>
      <c r="L132" s="234">
        <v>53</v>
      </c>
      <c r="M132" s="234">
        <v>6</v>
      </c>
      <c r="N132" s="199">
        <v>2150</v>
      </c>
      <c r="O132" s="286">
        <v>4633</v>
      </c>
      <c r="P132" s="301">
        <v>1.83</v>
      </c>
    </row>
    <row r="133" spans="1:16" s="39" customFormat="1" ht="18" customHeight="1" x14ac:dyDescent="0.15">
      <c r="A133" s="244" t="s">
        <v>451</v>
      </c>
      <c r="B133" s="237">
        <f t="shared" si="18"/>
        <v>1</v>
      </c>
      <c r="C133" s="234"/>
      <c r="D133" s="234"/>
      <c r="E133" s="234">
        <v>1</v>
      </c>
      <c r="F133" s="235">
        <v>2</v>
      </c>
      <c r="G133" s="234"/>
      <c r="H133" s="237">
        <f t="shared" si="19"/>
        <v>35</v>
      </c>
      <c r="I133" s="234">
        <v>35</v>
      </c>
      <c r="J133" s="234"/>
      <c r="K133" s="235"/>
      <c r="L133" s="234">
        <v>274</v>
      </c>
      <c r="M133" s="234">
        <v>13</v>
      </c>
      <c r="N133" s="199">
        <v>11740</v>
      </c>
      <c r="O133" s="286">
        <v>29604</v>
      </c>
      <c r="P133" s="301">
        <v>5.79</v>
      </c>
    </row>
    <row r="134" spans="1:16" s="39" customFormat="1" ht="18" customHeight="1" x14ac:dyDescent="0.15">
      <c r="A134" s="244" t="s">
        <v>452</v>
      </c>
      <c r="B134" s="237">
        <f t="shared" si="18"/>
        <v>1</v>
      </c>
      <c r="C134" s="234"/>
      <c r="D134" s="234"/>
      <c r="E134" s="234">
        <v>1</v>
      </c>
      <c r="F134" s="235">
        <v>2</v>
      </c>
      <c r="G134" s="234"/>
      <c r="H134" s="237">
        <f t="shared" si="19"/>
        <v>27</v>
      </c>
      <c r="I134" s="234">
        <v>27</v>
      </c>
      <c r="J134" s="234"/>
      <c r="K134" s="235"/>
      <c r="L134" s="234">
        <v>202</v>
      </c>
      <c r="M134" s="234">
        <v>5</v>
      </c>
      <c r="N134" s="199">
        <v>7346</v>
      </c>
      <c r="O134" s="286">
        <v>19983</v>
      </c>
      <c r="P134" s="301">
        <v>6.93</v>
      </c>
    </row>
    <row r="135" spans="1:16" s="39" customFormat="1" ht="18" customHeight="1" x14ac:dyDescent="0.15">
      <c r="A135" s="244" t="s">
        <v>453</v>
      </c>
      <c r="B135" s="237">
        <f t="shared" si="18"/>
        <v>1</v>
      </c>
      <c r="C135" s="234"/>
      <c r="D135" s="234"/>
      <c r="E135" s="234">
        <v>1</v>
      </c>
      <c r="F135" s="235">
        <v>4</v>
      </c>
      <c r="G135" s="234"/>
      <c r="H135" s="237">
        <f t="shared" si="19"/>
        <v>71</v>
      </c>
      <c r="I135" s="234">
        <v>71</v>
      </c>
      <c r="J135" s="234"/>
      <c r="K135" s="235"/>
      <c r="L135" s="234">
        <v>519</v>
      </c>
      <c r="M135" s="234">
        <v>9</v>
      </c>
      <c r="N135" s="199">
        <v>22024</v>
      </c>
      <c r="O135" s="286">
        <v>50012</v>
      </c>
      <c r="P135" s="301">
        <v>20.329999999999998</v>
      </c>
    </row>
    <row r="136" spans="1:16" s="39" customFormat="1" ht="18" customHeight="1" x14ac:dyDescent="0.15">
      <c r="A136" s="244" t="s">
        <v>454</v>
      </c>
      <c r="B136" s="237">
        <f t="shared" si="18"/>
        <v>1</v>
      </c>
      <c r="C136" s="234"/>
      <c r="D136" s="234"/>
      <c r="E136" s="234">
        <v>1</v>
      </c>
      <c r="F136" s="235">
        <v>3</v>
      </c>
      <c r="G136" s="234"/>
      <c r="H136" s="237">
        <f t="shared" si="19"/>
        <v>26</v>
      </c>
      <c r="I136" s="234">
        <v>26</v>
      </c>
      <c r="J136" s="234"/>
      <c r="K136" s="235"/>
      <c r="L136" s="234">
        <v>123</v>
      </c>
      <c r="M136" s="234">
        <v>4</v>
      </c>
      <c r="N136" s="199">
        <v>10513</v>
      </c>
      <c r="O136" s="286">
        <v>16616</v>
      </c>
      <c r="P136" s="301">
        <v>8.9700000000000006</v>
      </c>
    </row>
    <row r="137" spans="1:16" s="39" customFormat="1" ht="18" customHeight="1" x14ac:dyDescent="0.15">
      <c r="A137" s="244" t="s">
        <v>455</v>
      </c>
      <c r="B137" s="237">
        <f t="shared" si="18"/>
        <v>1</v>
      </c>
      <c r="C137" s="234"/>
      <c r="D137" s="234"/>
      <c r="E137" s="234">
        <v>1</v>
      </c>
      <c r="F137" s="235">
        <v>5</v>
      </c>
      <c r="G137" s="234"/>
      <c r="H137" s="237">
        <f t="shared" si="19"/>
        <v>56</v>
      </c>
      <c r="I137" s="234">
        <v>56</v>
      </c>
      <c r="J137" s="234"/>
      <c r="K137" s="235"/>
      <c r="L137" s="234">
        <v>459</v>
      </c>
      <c r="M137" s="234">
        <v>19</v>
      </c>
      <c r="N137" s="199">
        <v>17663</v>
      </c>
      <c r="O137" s="286">
        <v>46544</v>
      </c>
      <c r="P137" s="301">
        <v>22.51</v>
      </c>
    </row>
    <row r="138" spans="1:16" s="39" customFormat="1" ht="18" customHeight="1" x14ac:dyDescent="0.15">
      <c r="A138" s="243" t="s">
        <v>456</v>
      </c>
      <c r="B138" s="237">
        <f>SUM(B139:B157)</f>
        <v>19</v>
      </c>
      <c r="C138" s="237">
        <f t="shared" ref="C138:O138" si="20">SUM(C139:C157)</f>
        <v>1</v>
      </c>
      <c r="D138" s="237">
        <f t="shared" si="20"/>
        <v>9</v>
      </c>
      <c r="E138" s="237">
        <f t="shared" si="20"/>
        <v>9</v>
      </c>
      <c r="F138" s="236">
        <f t="shared" si="20"/>
        <v>13</v>
      </c>
      <c r="G138" s="237">
        <f t="shared" si="20"/>
        <v>0</v>
      </c>
      <c r="H138" s="237">
        <f t="shared" si="20"/>
        <v>427</v>
      </c>
      <c r="I138" s="237">
        <f t="shared" si="20"/>
        <v>227</v>
      </c>
      <c r="J138" s="237">
        <f t="shared" si="20"/>
        <v>200</v>
      </c>
      <c r="K138" s="236">
        <f t="shared" si="20"/>
        <v>94</v>
      </c>
      <c r="L138" s="258">
        <f t="shared" si="20"/>
        <v>1922</v>
      </c>
      <c r="M138" s="237">
        <f t="shared" si="20"/>
        <v>525</v>
      </c>
      <c r="N138" s="305">
        <f t="shared" si="20"/>
        <v>49018</v>
      </c>
      <c r="O138" s="305">
        <f t="shared" si="20"/>
        <v>105404</v>
      </c>
      <c r="P138" s="314">
        <f>SUM(P139:P157)</f>
        <v>669.9799999999999</v>
      </c>
    </row>
    <row r="139" spans="1:16" s="39" customFormat="1" ht="18" customHeight="1" x14ac:dyDescent="0.15">
      <c r="A139" s="244" t="s">
        <v>1171</v>
      </c>
      <c r="B139" s="237">
        <f>SUM(C139:E139)</f>
        <v>1</v>
      </c>
      <c r="C139" s="234">
        <v>1</v>
      </c>
      <c r="D139" s="234"/>
      <c r="E139" s="234"/>
      <c r="F139" s="251"/>
      <c r="G139" s="234"/>
      <c r="H139" s="237">
        <f>SUM(I139:J139)</f>
        <v>30</v>
      </c>
      <c r="I139" s="97">
        <v>0</v>
      </c>
      <c r="J139" s="234">
        <v>30</v>
      </c>
      <c r="K139" s="235">
        <v>14</v>
      </c>
      <c r="L139" s="245">
        <v>208</v>
      </c>
      <c r="M139" s="234">
        <v>59</v>
      </c>
      <c r="N139" s="273">
        <v>5321</v>
      </c>
      <c r="O139" s="273">
        <v>10782</v>
      </c>
      <c r="P139" s="319">
        <v>75.930000000000007</v>
      </c>
    </row>
    <row r="140" spans="1:16" s="39" customFormat="1" ht="18" customHeight="1" x14ac:dyDescent="0.15">
      <c r="A140" s="244" t="s">
        <v>1172</v>
      </c>
      <c r="B140" s="237">
        <f t="shared" ref="B140:B157" si="21">SUM(C140:E140)</f>
        <v>1</v>
      </c>
      <c r="C140" s="234"/>
      <c r="D140" s="234">
        <v>1</v>
      </c>
      <c r="E140" s="234"/>
      <c r="F140" s="251"/>
      <c r="G140" s="234"/>
      <c r="H140" s="237">
        <f t="shared" ref="H140:H157" si="22">SUM(I140:J140)</f>
        <v>19</v>
      </c>
      <c r="I140" s="97" t="s">
        <v>658</v>
      </c>
      <c r="J140" s="234">
        <v>19</v>
      </c>
      <c r="K140" s="235">
        <v>9</v>
      </c>
      <c r="L140" s="245">
        <v>65</v>
      </c>
      <c r="M140" s="234">
        <v>54</v>
      </c>
      <c r="N140" s="273">
        <v>1209</v>
      </c>
      <c r="O140" s="273">
        <v>2478</v>
      </c>
      <c r="P140" s="292">
        <v>53.85</v>
      </c>
    </row>
    <row r="141" spans="1:16" s="39" customFormat="1" ht="18" customHeight="1" x14ac:dyDescent="0.15">
      <c r="A141" s="244" t="s">
        <v>1173</v>
      </c>
      <c r="B141" s="237">
        <f t="shared" si="21"/>
        <v>1</v>
      </c>
      <c r="C141" s="234"/>
      <c r="D141" s="234">
        <v>1</v>
      </c>
      <c r="E141" s="234"/>
      <c r="F141" s="251"/>
      <c r="G141" s="234"/>
      <c r="H141" s="237">
        <f t="shared" si="22"/>
        <v>15</v>
      </c>
      <c r="I141" s="97" t="s">
        <v>658</v>
      </c>
      <c r="J141" s="234">
        <v>15</v>
      </c>
      <c r="K141" s="235">
        <v>7</v>
      </c>
      <c r="L141" s="245">
        <v>46</v>
      </c>
      <c r="M141" s="234">
        <v>40</v>
      </c>
      <c r="N141" s="273">
        <v>774</v>
      </c>
      <c r="O141" s="273">
        <v>1469</v>
      </c>
      <c r="P141" s="292">
        <v>62.43</v>
      </c>
    </row>
    <row r="142" spans="1:16" s="39" customFormat="1" ht="18" customHeight="1" x14ac:dyDescent="0.15">
      <c r="A142" s="244" t="s">
        <v>1174</v>
      </c>
      <c r="B142" s="237">
        <f t="shared" si="21"/>
        <v>1</v>
      </c>
      <c r="C142" s="234"/>
      <c r="D142" s="234">
        <v>1</v>
      </c>
      <c r="E142" s="234"/>
      <c r="F142" s="251"/>
      <c r="G142" s="234"/>
      <c r="H142" s="237">
        <f t="shared" si="22"/>
        <v>16</v>
      </c>
      <c r="I142" s="97" t="s">
        <v>658</v>
      </c>
      <c r="J142" s="234">
        <v>16</v>
      </c>
      <c r="K142" s="235">
        <v>9</v>
      </c>
      <c r="L142" s="288">
        <v>49</v>
      </c>
      <c r="M142" s="234">
        <v>43</v>
      </c>
      <c r="N142" s="273">
        <v>1096</v>
      </c>
      <c r="O142" s="273">
        <v>2019</v>
      </c>
      <c r="P142" s="319">
        <v>41.31</v>
      </c>
    </row>
    <row r="143" spans="1:16" s="39" customFormat="1" ht="18" customHeight="1" x14ac:dyDescent="0.15">
      <c r="A143" s="244" t="s">
        <v>1175</v>
      </c>
      <c r="B143" s="237">
        <f t="shared" si="21"/>
        <v>1</v>
      </c>
      <c r="C143" s="234"/>
      <c r="D143" s="234">
        <v>1</v>
      </c>
      <c r="E143" s="234"/>
      <c r="F143" s="251"/>
      <c r="G143" s="234"/>
      <c r="H143" s="237">
        <f t="shared" si="22"/>
        <v>20</v>
      </c>
      <c r="I143" s="97" t="s">
        <v>658</v>
      </c>
      <c r="J143" s="234">
        <v>20</v>
      </c>
      <c r="K143" s="235">
        <v>8</v>
      </c>
      <c r="L143" s="245">
        <v>68</v>
      </c>
      <c r="M143" s="234">
        <v>40</v>
      </c>
      <c r="N143" s="273">
        <v>1157</v>
      </c>
      <c r="O143" s="273">
        <v>2281</v>
      </c>
      <c r="P143" s="319">
        <v>42.08</v>
      </c>
    </row>
    <row r="144" spans="1:16" s="39" customFormat="1" ht="18" customHeight="1" x14ac:dyDescent="0.15">
      <c r="A144" s="244" t="s">
        <v>1176</v>
      </c>
      <c r="B144" s="237">
        <f t="shared" si="21"/>
        <v>1</v>
      </c>
      <c r="C144" s="234"/>
      <c r="D144" s="234">
        <v>1</v>
      </c>
      <c r="E144" s="234"/>
      <c r="F144" s="251"/>
      <c r="G144" s="234"/>
      <c r="H144" s="237">
        <f t="shared" si="22"/>
        <v>23</v>
      </c>
      <c r="I144" s="97" t="s">
        <v>658</v>
      </c>
      <c r="J144" s="234">
        <v>23</v>
      </c>
      <c r="K144" s="235">
        <v>14</v>
      </c>
      <c r="L144" s="245">
        <v>85</v>
      </c>
      <c r="M144" s="234">
        <v>43</v>
      </c>
      <c r="N144" s="273">
        <v>1584</v>
      </c>
      <c r="O144" s="273">
        <v>3083</v>
      </c>
      <c r="P144" s="292">
        <v>43.71</v>
      </c>
    </row>
    <row r="145" spans="1:16" s="39" customFormat="1" ht="18" customHeight="1" x14ac:dyDescent="0.15">
      <c r="A145" s="244" t="s">
        <v>1177</v>
      </c>
      <c r="B145" s="237">
        <f t="shared" si="21"/>
        <v>1</v>
      </c>
      <c r="C145" s="234"/>
      <c r="D145" s="234">
        <v>1</v>
      </c>
      <c r="E145" s="234"/>
      <c r="F145" s="251"/>
      <c r="G145" s="234"/>
      <c r="H145" s="237">
        <f t="shared" si="22"/>
        <v>18</v>
      </c>
      <c r="I145" s="97" t="s">
        <v>658</v>
      </c>
      <c r="J145" s="234">
        <v>18</v>
      </c>
      <c r="K145" s="235">
        <v>7</v>
      </c>
      <c r="L145" s="245">
        <v>57</v>
      </c>
      <c r="M145" s="234">
        <v>40</v>
      </c>
      <c r="N145" s="273">
        <v>1432</v>
      </c>
      <c r="O145" s="273">
        <v>2894</v>
      </c>
      <c r="P145" s="319">
        <v>51.89</v>
      </c>
    </row>
    <row r="146" spans="1:16" s="39" customFormat="1" ht="18" customHeight="1" x14ac:dyDescent="0.15">
      <c r="A146" s="244" t="s">
        <v>1058</v>
      </c>
      <c r="B146" s="237">
        <f t="shared" si="21"/>
        <v>1</v>
      </c>
      <c r="C146" s="234"/>
      <c r="D146" s="234">
        <v>1</v>
      </c>
      <c r="E146" s="234"/>
      <c r="F146" s="251"/>
      <c r="G146" s="234"/>
      <c r="H146" s="237">
        <f t="shared" si="22"/>
        <v>18</v>
      </c>
      <c r="I146" s="97" t="s">
        <v>658</v>
      </c>
      <c r="J146" s="234">
        <v>18</v>
      </c>
      <c r="K146" s="235">
        <v>8</v>
      </c>
      <c r="L146" s="245">
        <v>56</v>
      </c>
      <c r="M146" s="234">
        <v>36</v>
      </c>
      <c r="N146" s="273">
        <v>1110</v>
      </c>
      <c r="O146" s="273">
        <v>2110</v>
      </c>
      <c r="P146" s="319">
        <v>54.39</v>
      </c>
    </row>
    <row r="147" spans="1:16" s="39" customFormat="1" ht="18" customHeight="1" x14ac:dyDescent="0.15">
      <c r="A147" s="244" t="s">
        <v>1059</v>
      </c>
      <c r="B147" s="237">
        <f t="shared" si="21"/>
        <v>1</v>
      </c>
      <c r="C147" s="234"/>
      <c r="D147" s="234">
        <v>1</v>
      </c>
      <c r="E147" s="234"/>
      <c r="F147" s="251"/>
      <c r="G147" s="234"/>
      <c r="H147" s="237">
        <f t="shared" si="22"/>
        <v>19</v>
      </c>
      <c r="I147" s="97" t="s">
        <v>658</v>
      </c>
      <c r="J147" s="234">
        <v>19</v>
      </c>
      <c r="K147" s="235">
        <v>8</v>
      </c>
      <c r="L147" s="245">
        <v>51</v>
      </c>
      <c r="M147" s="234">
        <v>38</v>
      </c>
      <c r="N147" s="273">
        <v>1080</v>
      </c>
      <c r="O147" s="273">
        <v>1989</v>
      </c>
      <c r="P147" s="319">
        <v>92.23</v>
      </c>
    </row>
    <row r="148" spans="1:16" s="39" customFormat="1" ht="18" customHeight="1" x14ac:dyDescent="0.15">
      <c r="A148" s="244" t="s">
        <v>1060</v>
      </c>
      <c r="B148" s="237">
        <f t="shared" si="21"/>
        <v>1</v>
      </c>
      <c r="C148" s="234"/>
      <c r="D148" s="234">
        <v>1</v>
      </c>
      <c r="E148" s="234"/>
      <c r="F148" s="251"/>
      <c r="G148" s="234"/>
      <c r="H148" s="237">
        <f t="shared" si="22"/>
        <v>22</v>
      </c>
      <c r="I148" s="97" t="s">
        <v>658</v>
      </c>
      <c r="J148" s="234">
        <v>22</v>
      </c>
      <c r="K148" s="235">
        <v>10</v>
      </c>
      <c r="L148" s="245">
        <v>78</v>
      </c>
      <c r="M148" s="234">
        <v>66</v>
      </c>
      <c r="N148" s="273">
        <v>1722</v>
      </c>
      <c r="O148" s="273">
        <v>3213</v>
      </c>
      <c r="P148" s="319">
        <v>91.7</v>
      </c>
    </row>
    <row r="149" spans="1:16" s="39" customFormat="1" ht="18" customHeight="1" x14ac:dyDescent="0.15">
      <c r="A149" s="244" t="s">
        <v>1061</v>
      </c>
      <c r="B149" s="237">
        <f t="shared" si="21"/>
        <v>1</v>
      </c>
      <c r="C149" s="234"/>
      <c r="D149" s="234"/>
      <c r="E149" s="234">
        <v>1</v>
      </c>
      <c r="F149" s="235">
        <v>2</v>
      </c>
      <c r="G149" s="234"/>
      <c r="H149" s="237">
        <f t="shared" si="22"/>
        <v>25</v>
      </c>
      <c r="I149" s="234">
        <v>25</v>
      </c>
      <c r="J149" s="234"/>
      <c r="K149" s="235"/>
      <c r="L149" s="245">
        <v>126</v>
      </c>
      <c r="M149" s="234">
        <v>22</v>
      </c>
      <c r="N149" s="273">
        <v>3561</v>
      </c>
      <c r="O149" s="273">
        <v>8203</v>
      </c>
      <c r="P149" s="319">
        <v>16.43</v>
      </c>
    </row>
    <row r="150" spans="1:16" s="39" customFormat="1" ht="18" customHeight="1" x14ac:dyDescent="0.15">
      <c r="A150" s="244" t="s">
        <v>1062</v>
      </c>
      <c r="B150" s="237">
        <f t="shared" si="21"/>
        <v>1</v>
      </c>
      <c r="C150" s="234"/>
      <c r="D150" s="234"/>
      <c r="E150" s="234">
        <v>1</v>
      </c>
      <c r="F150" s="235">
        <v>1</v>
      </c>
      <c r="G150" s="234"/>
      <c r="H150" s="237">
        <f t="shared" si="22"/>
        <v>26</v>
      </c>
      <c r="I150" s="234">
        <v>26</v>
      </c>
      <c r="J150" s="234"/>
      <c r="K150" s="235"/>
      <c r="L150" s="245">
        <v>126</v>
      </c>
      <c r="M150" s="234">
        <v>2</v>
      </c>
      <c r="N150" s="273">
        <v>2838</v>
      </c>
      <c r="O150" s="273">
        <v>6295</v>
      </c>
      <c r="P150" s="319">
        <v>1.91</v>
      </c>
    </row>
    <row r="151" spans="1:16" s="39" customFormat="1" ht="18" customHeight="1" x14ac:dyDescent="0.15">
      <c r="A151" s="244" t="s">
        <v>1063</v>
      </c>
      <c r="B151" s="237">
        <f t="shared" si="21"/>
        <v>1</v>
      </c>
      <c r="C151" s="234"/>
      <c r="D151" s="234"/>
      <c r="E151" s="234">
        <v>1</v>
      </c>
      <c r="F151" s="235">
        <v>1</v>
      </c>
      <c r="G151" s="234"/>
      <c r="H151" s="237">
        <f>SUM(I151:J151)</f>
        <v>27</v>
      </c>
      <c r="I151" s="234">
        <v>27</v>
      </c>
      <c r="J151" s="234"/>
      <c r="K151" s="235"/>
      <c r="L151" s="245">
        <v>127</v>
      </c>
      <c r="M151" s="234">
        <v>1</v>
      </c>
      <c r="N151" s="273">
        <v>2263</v>
      </c>
      <c r="O151" s="273">
        <v>4222</v>
      </c>
      <c r="P151" s="319">
        <v>1.01</v>
      </c>
    </row>
    <row r="152" spans="1:16" s="39" customFormat="1" ht="18" customHeight="1" x14ac:dyDescent="0.15">
      <c r="A152" s="244" t="s">
        <v>1064</v>
      </c>
      <c r="B152" s="237">
        <f t="shared" si="21"/>
        <v>1</v>
      </c>
      <c r="C152" s="234"/>
      <c r="D152" s="234"/>
      <c r="E152" s="234">
        <v>1</v>
      </c>
      <c r="F152" s="235">
        <v>0</v>
      </c>
      <c r="G152" s="234"/>
      <c r="H152" s="237">
        <f t="shared" si="22"/>
        <v>20</v>
      </c>
      <c r="I152" s="234">
        <v>20</v>
      </c>
      <c r="J152" s="234" t="s">
        <v>658</v>
      </c>
      <c r="K152" s="235"/>
      <c r="L152" s="245">
        <v>90</v>
      </c>
      <c r="M152" s="234">
        <v>0</v>
      </c>
      <c r="N152" s="273">
        <v>1780</v>
      </c>
      <c r="O152" s="273">
        <v>3697</v>
      </c>
      <c r="P152" s="319">
        <v>0.49</v>
      </c>
    </row>
    <row r="153" spans="1:16" s="39" customFormat="1" ht="18" customHeight="1" x14ac:dyDescent="0.15">
      <c r="A153" s="244" t="s">
        <v>457</v>
      </c>
      <c r="B153" s="237">
        <f t="shared" si="21"/>
        <v>1</v>
      </c>
      <c r="C153" s="234"/>
      <c r="D153" s="234"/>
      <c r="E153" s="234">
        <v>1</v>
      </c>
      <c r="F153" s="235">
        <v>1</v>
      </c>
      <c r="G153" s="234"/>
      <c r="H153" s="237">
        <f t="shared" si="22"/>
        <v>17</v>
      </c>
      <c r="I153" s="234">
        <v>17</v>
      </c>
      <c r="J153" s="234"/>
      <c r="K153" s="235"/>
      <c r="L153" s="245">
        <v>89</v>
      </c>
      <c r="M153" s="234">
        <v>2</v>
      </c>
      <c r="N153" s="273">
        <v>2717</v>
      </c>
      <c r="O153" s="273">
        <v>6743</v>
      </c>
      <c r="P153" s="319">
        <v>5.24</v>
      </c>
    </row>
    <row r="154" spans="1:16" s="39" customFormat="1" ht="18" customHeight="1" x14ac:dyDescent="0.15">
      <c r="A154" s="244" t="s">
        <v>96</v>
      </c>
      <c r="B154" s="237">
        <f t="shared" si="21"/>
        <v>1</v>
      </c>
      <c r="C154" s="234"/>
      <c r="D154" s="234"/>
      <c r="E154" s="234">
        <v>1</v>
      </c>
      <c r="F154" s="235">
        <v>0</v>
      </c>
      <c r="G154" s="234"/>
      <c r="H154" s="237">
        <f t="shared" si="22"/>
        <v>24</v>
      </c>
      <c r="I154" s="234">
        <v>24</v>
      </c>
      <c r="J154" s="234"/>
      <c r="K154" s="235"/>
      <c r="L154" s="245">
        <v>137</v>
      </c>
      <c r="M154" s="234">
        <v>1</v>
      </c>
      <c r="N154" s="273">
        <v>3978</v>
      </c>
      <c r="O154" s="273">
        <v>8423</v>
      </c>
      <c r="P154" s="319">
        <v>0.88</v>
      </c>
    </row>
    <row r="155" spans="1:16" s="39" customFormat="1" ht="18" customHeight="1" x14ac:dyDescent="0.15">
      <c r="A155" s="244" t="s">
        <v>97</v>
      </c>
      <c r="B155" s="237">
        <f t="shared" si="21"/>
        <v>1</v>
      </c>
      <c r="C155" s="234"/>
      <c r="D155" s="234"/>
      <c r="E155" s="234">
        <v>1</v>
      </c>
      <c r="F155" s="235">
        <v>2</v>
      </c>
      <c r="G155" s="234"/>
      <c r="H155" s="237">
        <f t="shared" si="22"/>
        <v>23</v>
      </c>
      <c r="I155" s="234">
        <v>23</v>
      </c>
      <c r="J155" s="234"/>
      <c r="K155" s="235"/>
      <c r="L155" s="245">
        <v>135</v>
      </c>
      <c r="M155" s="234">
        <v>10</v>
      </c>
      <c r="N155" s="273">
        <v>3609</v>
      </c>
      <c r="O155" s="273">
        <v>8342</v>
      </c>
      <c r="P155" s="292">
        <v>10.29</v>
      </c>
    </row>
    <row r="156" spans="1:16" s="39" customFormat="1" ht="18" customHeight="1" x14ac:dyDescent="0.15">
      <c r="A156" s="244" t="s">
        <v>458</v>
      </c>
      <c r="B156" s="237">
        <f t="shared" si="21"/>
        <v>1</v>
      </c>
      <c r="C156" s="234"/>
      <c r="D156" s="234"/>
      <c r="E156" s="234">
        <v>1</v>
      </c>
      <c r="F156" s="235">
        <v>2</v>
      </c>
      <c r="G156" s="234"/>
      <c r="H156" s="237">
        <f t="shared" si="22"/>
        <v>39</v>
      </c>
      <c r="I156" s="234">
        <v>39</v>
      </c>
      <c r="J156" s="234"/>
      <c r="K156" s="235"/>
      <c r="L156" s="245">
        <v>214</v>
      </c>
      <c r="M156" s="234">
        <v>9</v>
      </c>
      <c r="N156" s="273">
        <v>8248</v>
      </c>
      <c r="O156" s="273">
        <v>19027</v>
      </c>
      <c r="P156" s="319">
        <v>7.08</v>
      </c>
    </row>
    <row r="157" spans="1:16" s="39" customFormat="1" ht="18" customHeight="1" x14ac:dyDescent="0.15">
      <c r="A157" s="244" t="s">
        <v>98</v>
      </c>
      <c r="B157" s="237">
        <f t="shared" si="21"/>
        <v>1</v>
      </c>
      <c r="C157" s="234"/>
      <c r="D157" s="234"/>
      <c r="E157" s="234">
        <v>1</v>
      </c>
      <c r="F157" s="235">
        <v>4</v>
      </c>
      <c r="G157" s="234"/>
      <c r="H157" s="237">
        <f t="shared" si="22"/>
        <v>26</v>
      </c>
      <c r="I157" s="286">
        <v>26</v>
      </c>
      <c r="J157" s="234"/>
      <c r="K157" s="235"/>
      <c r="L157" s="245">
        <v>115</v>
      </c>
      <c r="M157" s="234">
        <v>19</v>
      </c>
      <c r="N157" s="273">
        <v>3539</v>
      </c>
      <c r="O157" s="273">
        <v>8134</v>
      </c>
      <c r="P157" s="319">
        <v>17.13</v>
      </c>
    </row>
    <row r="158" spans="1:16" s="39" customFormat="1" ht="18" customHeight="1" x14ac:dyDescent="0.15">
      <c r="A158" s="243" t="s">
        <v>459</v>
      </c>
      <c r="B158" s="237">
        <f>SUM(B159:B174)</f>
        <v>16</v>
      </c>
      <c r="C158" s="237">
        <f t="shared" ref="C158:O158" si="23">SUM(C159:C174)</f>
        <v>1</v>
      </c>
      <c r="D158" s="237">
        <f t="shared" si="23"/>
        <v>10</v>
      </c>
      <c r="E158" s="237">
        <f t="shared" si="23"/>
        <v>5</v>
      </c>
      <c r="F158" s="236">
        <f t="shared" si="23"/>
        <v>30</v>
      </c>
      <c r="G158" s="237">
        <f t="shared" si="23"/>
        <v>0</v>
      </c>
      <c r="H158" s="237">
        <f t="shared" si="23"/>
        <v>412</v>
      </c>
      <c r="I158" s="237">
        <f t="shared" si="23"/>
        <v>137</v>
      </c>
      <c r="J158" s="237">
        <f t="shared" si="23"/>
        <v>275</v>
      </c>
      <c r="K158" s="236">
        <f t="shared" si="23"/>
        <v>179</v>
      </c>
      <c r="L158" s="258">
        <f t="shared" si="23"/>
        <v>1673</v>
      </c>
      <c r="M158" s="237">
        <f t="shared" si="23"/>
        <v>639</v>
      </c>
      <c r="N158" s="305">
        <f t="shared" si="23"/>
        <v>51078</v>
      </c>
      <c r="O158" s="305">
        <f t="shared" si="23"/>
        <v>102266</v>
      </c>
      <c r="P158" s="314">
        <f>SUM(P159:P174)</f>
        <v>919.20999999999992</v>
      </c>
    </row>
    <row r="159" spans="1:16" s="39" customFormat="1" ht="18" customHeight="1" x14ac:dyDescent="0.15">
      <c r="A159" s="255" t="s">
        <v>1178</v>
      </c>
      <c r="B159" s="237">
        <f>SUM(C159:E159)</f>
        <v>1</v>
      </c>
      <c r="C159" s="294">
        <v>1</v>
      </c>
      <c r="D159" s="294"/>
      <c r="E159" s="294"/>
      <c r="F159" s="221"/>
      <c r="G159" s="294"/>
      <c r="H159" s="237">
        <f>SUM(I159:J159)</f>
        <v>33</v>
      </c>
      <c r="I159" s="294"/>
      <c r="J159" s="294">
        <v>33</v>
      </c>
      <c r="K159" s="281">
        <v>21</v>
      </c>
      <c r="L159" s="275">
        <v>190</v>
      </c>
      <c r="M159" s="294">
        <v>49</v>
      </c>
      <c r="N159" s="290">
        <v>6036</v>
      </c>
      <c r="O159" s="290">
        <v>11143</v>
      </c>
      <c r="P159" s="320">
        <v>51.45</v>
      </c>
    </row>
    <row r="160" spans="1:16" s="39" customFormat="1" ht="18" customHeight="1" x14ac:dyDescent="0.15">
      <c r="A160" s="255" t="s">
        <v>1179</v>
      </c>
      <c r="B160" s="237">
        <f t="shared" ref="B160:B174" si="24">SUM(C160:E160)</f>
        <v>1</v>
      </c>
      <c r="C160" s="294"/>
      <c r="D160" s="294">
        <v>1</v>
      </c>
      <c r="E160" s="294"/>
      <c r="F160" s="221"/>
      <c r="G160" s="294"/>
      <c r="H160" s="237">
        <f t="shared" ref="H160:H173" si="25">SUM(I160:J160)</f>
        <v>22</v>
      </c>
      <c r="I160" s="294"/>
      <c r="J160" s="294">
        <v>22</v>
      </c>
      <c r="K160" s="281">
        <v>15</v>
      </c>
      <c r="L160" s="275">
        <v>82</v>
      </c>
      <c r="M160" s="294">
        <v>50</v>
      </c>
      <c r="N160" s="290">
        <v>2264</v>
      </c>
      <c r="O160" s="290">
        <v>4234</v>
      </c>
      <c r="P160" s="298">
        <v>67.38</v>
      </c>
    </row>
    <row r="161" spans="1:16" s="39" customFormat="1" ht="18" customHeight="1" x14ac:dyDescent="0.15">
      <c r="A161" s="255" t="s">
        <v>1180</v>
      </c>
      <c r="B161" s="237">
        <f t="shared" si="24"/>
        <v>1</v>
      </c>
      <c r="C161" s="294"/>
      <c r="D161" s="294">
        <v>1</v>
      </c>
      <c r="E161" s="294"/>
      <c r="F161" s="221"/>
      <c r="G161" s="294"/>
      <c r="H161" s="237">
        <f t="shared" si="25"/>
        <v>25</v>
      </c>
      <c r="I161" s="294"/>
      <c r="J161" s="294">
        <v>25</v>
      </c>
      <c r="K161" s="281">
        <v>11</v>
      </c>
      <c r="L161" s="275">
        <v>103</v>
      </c>
      <c r="M161" s="294">
        <v>42</v>
      </c>
      <c r="N161" s="290">
        <v>2273</v>
      </c>
      <c r="O161" s="290">
        <v>3983</v>
      </c>
      <c r="P161" s="320">
        <v>81.099999999999994</v>
      </c>
    </row>
    <row r="162" spans="1:16" s="39" customFormat="1" ht="18" customHeight="1" x14ac:dyDescent="0.15">
      <c r="A162" s="255" t="s">
        <v>1067</v>
      </c>
      <c r="B162" s="237">
        <f t="shared" si="24"/>
        <v>1</v>
      </c>
      <c r="C162" s="294"/>
      <c r="D162" s="294">
        <v>1</v>
      </c>
      <c r="E162" s="294"/>
      <c r="F162" s="221"/>
      <c r="G162" s="294"/>
      <c r="H162" s="237">
        <f t="shared" si="25"/>
        <v>24</v>
      </c>
      <c r="I162" s="294"/>
      <c r="J162" s="294">
        <v>24</v>
      </c>
      <c r="K162" s="281">
        <v>15</v>
      </c>
      <c r="L162" s="275">
        <v>74</v>
      </c>
      <c r="M162" s="294">
        <v>48</v>
      </c>
      <c r="N162" s="290">
        <v>1703</v>
      </c>
      <c r="O162" s="290">
        <v>3322</v>
      </c>
      <c r="P162" s="298">
        <v>53.35</v>
      </c>
    </row>
    <row r="163" spans="1:16" s="39" customFormat="1" ht="18" customHeight="1" x14ac:dyDescent="0.15">
      <c r="A163" s="255" t="s">
        <v>1181</v>
      </c>
      <c r="B163" s="237">
        <f t="shared" si="24"/>
        <v>1</v>
      </c>
      <c r="C163" s="294"/>
      <c r="D163" s="294">
        <v>1</v>
      </c>
      <c r="E163" s="294"/>
      <c r="F163" s="221"/>
      <c r="G163" s="294"/>
      <c r="H163" s="237">
        <f t="shared" si="25"/>
        <v>17</v>
      </c>
      <c r="I163" s="294"/>
      <c r="J163" s="294">
        <v>17</v>
      </c>
      <c r="K163" s="281">
        <v>13</v>
      </c>
      <c r="L163" s="275">
        <v>49</v>
      </c>
      <c r="M163" s="294">
        <v>37</v>
      </c>
      <c r="N163" s="290">
        <v>1242</v>
      </c>
      <c r="O163" s="290">
        <v>2206</v>
      </c>
      <c r="P163" s="320">
        <v>87.21</v>
      </c>
    </row>
    <row r="164" spans="1:16" s="39" customFormat="1" ht="18" customHeight="1" x14ac:dyDescent="0.15">
      <c r="A164" s="255" t="s">
        <v>1182</v>
      </c>
      <c r="B164" s="237">
        <f t="shared" si="24"/>
        <v>1</v>
      </c>
      <c r="C164" s="294"/>
      <c r="D164" s="294">
        <v>1</v>
      </c>
      <c r="E164" s="294"/>
      <c r="F164" s="221"/>
      <c r="G164" s="294"/>
      <c r="H164" s="237">
        <f t="shared" si="25"/>
        <v>26</v>
      </c>
      <c r="I164" s="294"/>
      <c r="J164" s="294">
        <v>26</v>
      </c>
      <c r="K164" s="281">
        <v>13</v>
      </c>
      <c r="L164" s="275">
        <v>63</v>
      </c>
      <c r="M164" s="294">
        <v>53</v>
      </c>
      <c r="N164" s="290">
        <v>1711</v>
      </c>
      <c r="O164" s="290">
        <v>3106</v>
      </c>
      <c r="P164" s="320">
        <v>79.430000000000007</v>
      </c>
    </row>
    <row r="165" spans="1:16" s="39" customFormat="1" ht="18" customHeight="1" x14ac:dyDescent="0.15">
      <c r="A165" s="255" t="s">
        <v>1183</v>
      </c>
      <c r="B165" s="237">
        <f t="shared" si="24"/>
        <v>1</v>
      </c>
      <c r="C165" s="294"/>
      <c r="D165" s="294">
        <v>1</v>
      </c>
      <c r="E165" s="294"/>
      <c r="F165" s="221"/>
      <c r="G165" s="294"/>
      <c r="H165" s="237">
        <f t="shared" si="25"/>
        <v>15</v>
      </c>
      <c r="I165" s="294"/>
      <c r="J165" s="294">
        <v>15</v>
      </c>
      <c r="K165" s="281">
        <v>9</v>
      </c>
      <c r="L165" s="275">
        <v>47</v>
      </c>
      <c r="M165" s="294">
        <v>34</v>
      </c>
      <c r="N165" s="290">
        <v>699</v>
      </c>
      <c r="O165" s="290">
        <v>1180</v>
      </c>
      <c r="P165" s="320">
        <v>89.41</v>
      </c>
    </row>
    <row r="166" spans="1:16" s="39" customFormat="1" ht="18" customHeight="1" x14ac:dyDescent="0.15">
      <c r="A166" s="255" t="s">
        <v>1184</v>
      </c>
      <c r="B166" s="237">
        <f t="shared" si="24"/>
        <v>1</v>
      </c>
      <c r="C166" s="294"/>
      <c r="D166" s="294">
        <v>1</v>
      </c>
      <c r="E166" s="294"/>
      <c r="F166" s="221"/>
      <c r="G166" s="294"/>
      <c r="H166" s="237">
        <f t="shared" si="25"/>
        <v>25</v>
      </c>
      <c r="I166" s="294"/>
      <c r="J166" s="294">
        <v>25</v>
      </c>
      <c r="K166" s="281">
        <v>14</v>
      </c>
      <c r="L166" s="275">
        <v>102</v>
      </c>
      <c r="M166" s="294">
        <v>60</v>
      </c>
      <c r="N166" s="290">
        <v>2256</v>
      </c>
      <c r="O166" s="290">
        <v>4309</v>
      </c>
      <c r="P166" s="320">
        <v>88.18</v>
      </c>
    </row>
    <row r="167" spans="1:16" s="39" customFormat="1" ht="18" customHeight="1" x14ac:dyDescent="0.15">
      <c r="A167" s="255" t="s">
        <v>1185</v>
      </c>
      <c r="B167" s="237">
        <f t="shared" si="24"/>
        <v>1</v>
      </c>
      <c r="C167" s="294"/>
      <c r="D167" s="294">
        <v>1</v>
      </c>
      <c r="E167" s="294"/>
      <c r="F167" s="221"/>
      <c r="G167" s="294"/>
      <c r="H167" s="237">
        <f t="shared" si="25"/>
        <v>37</v>
      </c>
      <c r="I167" s="294"/>
      <c r="J167" s="294">
        <v>37</v>
      </c>
      <c r="K167" s="281">
        <v>30</v>
      </c>
      <c r="L167" s="275">
        <v>135</v>
      </c>
      <c r="M167" s="294">
        <v>98</v>
      </c>
      <c r="N167" s="290">
        <v>3673</v>
      </c>
      <c r="O167" s="290">
        <v>6301</v>
      </c>
      <c r="P167" s="298">
        <v>120.57</v>
      </c>
    </row>
    <row r="168" spans="1:16" s="39" customFormat="1" ht="18" customHeight="1" x14ac:dyDescent="0.15">
      <c r="A168" s="255" t="s">
        <v>1186</v>
      </c>
      <c r="B168" s="237">
        <f t="shared" si="24"/>
        <v>1</v>
      </c>
      <c r="C168" s="294"/>
      <c r="D168" s="294">
        <v>1</v>
      </c>
      <c r="E168" s="294"/>
      <c r="F168" s="221"/>
      <c r="G168" s="294"/>
      <c r="H168" s="237">
        <f t="shared" si="25"/>
        <v>32</v>
      </c>
      <c r="I168" s="294"/>
      <c r="J168" s="294">
        <v>32</v>
      </c>
      <c r="K168" s="281">
        <v>24</v>
      </c>
      <c r="L168" s="275">
        <v>78</v>
      </c>
      <c r="M168" s="294">
        <v>59</v>
      </c>
      <c r="N168" s="290">
        <v>2463</v>
      </c>
      <c r="O168" s="290">
        <v>4429</v>
      </c>
      <c r="P168" s="320">
        <v>71.17</v>
      </c>
    </row>
    <row r="169" spans="1:16" s="39" customFormat="1" ht="18" customHeight="1" x14ac:dyDescent="0.15">
      <c r="A169" s="255" t="s">
        <v>462</v>
      </c>
      <c r="B169" s="237">
        <f t="shared" si="24"/>
        <v>1</v>
      </c>
      <c r="C169" s="294"/>
      <c r="D169" s="294">
        <v>1</v>
      </c>
      <c r="E169" s="294"/>
      <c r="F169" s="221"/>
      <c r="G169" s="294"/>
      <c r="H169" s="237">
        <f t="shared" si="25"/>
        <v>19</v>
      </c>
      <c r="I169" s="294"/>
      <c r="J169" s="294">
        <v>19</v>
      </c>
      <c r="K169" s="281">
        <v>14</v>
      </c>
      <c r="L169" s="275">
        <v>60</v>
      </c>
      <c r="M169" s="294">
        <v>38</v>
      </c>
      <c r="N169" s="290">
        <v>1716</v>
      </c>
      <c r="O169" s="290">
        <v>3051</v>
      </c>
      <c r="P169" s="320">
        <v>50.92</v>
      </c>
    </row>
    <row r="170" spans="1:16" s="39" customFormat="1" ht="18" customHeight="1" x14ac:dyDescent="0.15">
      <c r="A170" s="255" t="s">
        <v>463</v>
      </c>
      <c r="B170" s="237">
        <f t="shared" si="24"/>
        <v>1</v>
      </c>
      <c r="C170" s="294"/>
      <c r="D170" s="294"/>
      <c r="E170" s="294">
        <v>1</v>
      </c>
      <c r="F170" s="281">
        <v>5</v>
      </c>
      <c r="G170" s="294"/>
      <c r="H170" s="237">
        <f t="shared" si="25"/>
        <v>54</v>
      </c>
      <c r="I170" s="275">
        <v>54</v>
      </c>
      <c r="J170" s="275"/>
      <c r="K170" s="222"/>
      <c r="L170" s="275">
        <v>287</v>
      </c>
      <c r="M170" s="275">
        <v>12</v>
      </c>
      <c r="N170" s="290">
        <v>12813</v>
      </c>
      <c r="O170" s="290">
        <v>30065</v>
      </c>
      <c r="P170" s="320">
        <v>10.75</v>
      </c>
    </row>
    <row r="171" spans="1:16" s="39" customFormat="1" ht="18" customHeight="1" x14ac:dyDescent="0.15">
      <c r="A171" s="255" t="s">
        <v>464</v>
      </c>
      <c r="B171" s="237">
        <f t="shared" si="24"/>
        <v>1</v>
      </c>
      <c r="C171" s="294"/>
      <c r="D171" s="294"/>
      <c r="E171" s="294">
        <v>1</v>
      </c>
      <c r="F171" s="281">
        <v>8</v>
      </c>
      <c r="G171" s="294"/>
      <c r="H171" s="237">
        <f t="shared" si="25"/>
        <v>31</v>
      </c>
      <c r="I171" s="275">
        <v>31</v>
      </c>
      <c r="J171" s="294"/>
      <c r="K171" s="221"/>
      <c r="L171" s="275">
        <v>134</v>
      </c>
      <c r="M171" s="294">
        <v>21</v>
      </c>
      <c r="N171" s="290">
        <v>4035</v>
      </c>
      <c r="O171" s="290">
        <v>8808</v>
      </c>
      <c r="P171" s="320">
        <v>20.85</v>
      </c>
    </row>
    <row r="172" spans="1:16" s="39" customFormat="1" ht="18" customHeight="1" x14ac:dyDescent="0.15">
      <c r="A172" s="255" t="s">
        <v>1068</v>
      </c>
      <c r="B172" s="237">
        <f>SUM(C172:E172)</f>
        <v>1</v>
      </c>
      <c r="C172" s="294"/>
      <c r="D172" s="294"/>
      <c r="E172" s="294">
        <v>1</v>
      </c>
      <c r="F172" s="281">
        <v>7</v>
      </c>
      <c r="G172" s="294"/>
      <c r="H172" s="237">
        <f t="shared" si="25"/>
        <v>21</v>
      </c>
      <c r="I172" s="294">
        <v>21</v>
      </c>
      <c r="J172" s="294"/>
      <c r="K172" s="221"/>
      <c r="L172" s="275">
        <v>101</v>
      </c>
      <c r="M172" s="294">
        <v>14</v>
      </c>
      <c r="N172" s="290">
        <v>2623</v>
      </c>
      <c r="O172" s="290">
        <v>4922</v>
      </c>
      <c r="P172" s="320">
        <v>15.12</v>
      </c>
    </row>
    <row r="173" spans="1:16" s="39" customFormat="1" ht="18" customHeight="1" x14ac:dyDescent="0.15">
      <c r="A173" s="255" t="s">
        <v>1187</v>
      </c>
      <c r="B173" s="237">
        <f t="shared" si="24"/>
        <v>1</v>
      </c>
      <c r="C173" s="294"/>
      <c r="D173" s="294"/>
      <c r="E173" s="294">
        <v>1</v>
      </c>
      <c r="F173" s="281">
        <v>1</v>
      </c>
      <c r="G173" s="294"/>
      <c r="H173" s="237">
        <f t="shared" si="25"/>
        <v>14</v>
      </c>
      <c r="I173" s="294">
        <v>14</v>
      </c>
      <c r="J173" s="294"/>
      <c r="K173" s="221"/>
      <c r="L173" s="275">
        <v>86</v>
      </c>
      <c r="M173" s="294">
        <v>2</v>
      </c>
      <c r="N173" s="290">
        <v>3203</v>
      </c>
      <c r="O173" s="290">
        <v>6893</v>
      </c>
      <c r="P173" s="320">
        <v>5.07</v>
      </c>
    </row>
    <row r="174" spans="1:16" s="39" customFormat="1" ht="18" customHeight="1" x14ac:dyDescent="0.15">
      <c r="A174" s="255" t="s">
        <v>465</v>
      </c>
      <c r="B174" s="237">
        <f t="shared" si="24"/>
        <v>1</v>
      </c>
      <c r="C174" s="294"/>
      <c r="D174" s="294"/>
      <c r="E174" s="294">
        <v>1</v>
      </c>
      <c r="F174" s="281">
        <v>9</v>
      </c>
      <c r="G174" s="294"/>
      <c r="H174" s="237">
        <f>SUM(I174:J174)</f>
        <v>17</v>
      </c>
      <c r="I174" s="294">
        <v>17</v>
      </c>
      <c r="J174" s="294"/>
      <c r="K174" s="221"/>
      <c r="L174" s="275">
        <v>82</v>
      </c>
      <c r="M174" s="294">
        <v>22</v>
      </c>
      <c r="N174" s="290">
        <v>2368</v>
      </c>
      <c r="O174" s="290">
        <v>4314</v>
      </c>
      <c r="P174" s="320">
        <v>27.25</v>
      </c>
    </row>
    <row r="175" spans="1:16" s="39" customFormat="1" ht="18" customHeight="1" x14ac:dyDescent="0.15">
      <c r="A175" s="243" t="s">
        <v>466</v>
      </c>
      <c r="B175" s="237">
        <f>SUM(B176:B199)</f>
        <v>24</v>
      </c>
      <c r="C175" s="237">
        <f t="shared" ref="C175:O175" si="26">SUM(C176:C199)</f>
        <v>1</v>
      </c>
      <c r="D175" s="237">
        <f t="shared" si="26"/>
        <v>17</v>
      </c>
      <c r="E175" s="237">
        <f t="shared" si="26"/>
        <v>6</v>
      </c>
      <c r="F175" s="236">
        <f t="shared" si="26"/>
        <v>36</v>
      </c>
      <c r="G175" s="237">
        <f t="shared" si="26"/>
        <v>4</v>
      </c>
      <c r="H175" s="237">
        <f t="shared" si="26"/>
        <v>510</v>
      </c>
      <c r="I175" s="237">
        <f t="shared" si="26"/>
        <v>144</v>
      </c>
      <c r="J175" s="237">
        <f t="shared" si="26"/>
        <v>366</v>
      </c>
      <c r="K175" s="236">
        <f t="shared" si="26"/>
        <v>200</v>
      </c>
      <c r="L175" s="258">
        <f t="shared" si="26"/>
        <v>2178</v>
      </c>
      <c r="M175" s="237">
        <f t="shared" si="26"/>
        <v>1004</v>
      </c>
      <c r="N175" s="305">
        <f t="shared" si="26"/>
        <v>48068</v>
      </c>
      <c r="O175" s="305">
        <f t="shared" si="26"/>
        <v>99568</v>
      </c>
      <c r="P175" s="314">
        <f>SUM(P176:P199)</f>
        <v>1254.7124297</v>
      </c>
    </row>
    <row r="176" spans="1:16" s="39" customFormat="1" ht="18" customHeight="1" x14ac:dyDescent="0.15">
      <c r="A176" s="252" t="s">
        <v>1188</v>
      </c>
      <c r="B176" s="237">
        <f>SUM(C176:E176)</f>
        <v>1</v>
      </c>
      <c r="C176" s="234">
        <v>1</v>
      </c>
      <c r="D176" s="234"/>
      <c r="E176" s="234"/>
      <c r="F176" s="235"/>
      <c r="G176" s="234"/>
      <c r="H176" s="237">
        <f>SUM(I176:J176)</f>
        <v>33</v>
      </c>
      <c r="I176" s="234"/>
      <c r="J176" s="234">
        <v>33</v>
      </c>
      <c r="K176" s="235">
        <v>15</v>
      </c>
      <c r="L176" s="245">
        <v>144</v>
      </c>
      <c r="M176" s="234">
        <v>68</v>
      </c>
      <c r="N176" s="287">
        <v>3424</v>
      </c>
      <c r="O176" s="287">
        <v>6803</v>
      </c>
      <c r="P176" s="321">
        <v>43.37</v>
      </c>
    </row>
    <row r="177" spans="1:16" s="39" customFormat="1" ht="18" customHeight="1" x14ac:dyDescent="0.15">
      <c r="A177" s="252" t="s">
        <v>1189</v>
      </c>
      <c r="B177" s="237">
        <f t="shared" ref="B177:B199" si="27">SUM(C177:E177)</f>
        <v>1</v>
      </c>
      <c r="C177" s="234"/>
      <c r="D177" s="234">
        <v>1</v>
      </c>
      <c r="E177" s="234"/>
      <c r="F177" s="235"/>
      <c r="G177" s="234"/>
      <c r="H177" s="237">
        <f t="shared" ref="H177:H199" si="28">SUM(I177:J177)</f>
        <v>25</v>
      </c>
      <c r="I177" s="234"/>
      <c r="J177" s="234">
        <v>25</v>
      </c>
      <c r="K177" s="235">
        <v>15</v>
      </c>
      <c r="L177" s="245">
        <v>106</v>
      </c>
      <c r="M177" s="234">
        <v>36</v>
      </c>
      <c r="N177" s="287">
        <v>2029</v>
      </c>
      <c r="O177" s="287">
        <v>3942</v>
      </c>
      <c r="P177" s="321">
        <v>57.354059299999996</v>
      </c>
    </row>
    <row r="178" spans="1:16" s="39" customFormat="1" ht="18" customHeight="1" x14ac:dyDescent="0.15">
      <c r="A178" s="252" t="s">
        <v>1190</v>
      </c>
      <c r="B178" s="237">
        <f t="shared" si="27"/>
        <v>1</v>
      </c>
      <c r="C178" s="234"/>
      <c r="D178" s="234">
        <v>1</v>
      </c>
      <c r="E178" s="234"/>
      <c r="F178" s="235"/>
      <c r="G178" s="234"/>
      <c r="H178" s="237">
        <f t="shared" si="28"/>
        <v>13</v>
      </c>
      <c r="I178" s="234"/>
      <c r="J178" s="234">
        <v>13</v>
      </c>
      <c r="K178" s="235">
        <v>7</v>
      </c>
      <c r="L178" s="245">
        <v>40</v>
      </c>
      <c r="M178" s="234">
        <v>28</v>
      </c>
      <c r="N178" s="287">
        <v>778</v>
      </c>
      <c r="O178" s="287">
        <v>1469</v>
      </c>
      <c r="P178" s="322">
        <v>51.650889200000002</v>
      </c>
    </row>
    <row r="179" spans="1:16" s="39" customFormat="1" ht="18" customHeight="1" x14ac:dyDescent="0.15">
      <c r="A179" s="252" t="s">
        <v>467</v>
      </c>
      <c r="B179" s="237">
        <f t="shared" si="27"/>
        <v>1</v>
      </c>
      <c r="C179" s="234"/>
      <c r="D179" s="234">
        <v>1</v>
      </c>
      <c r="E179" s="234"/>
      <c r="F179" s="235"/>
      <c r="G179" s="234">
        <v>1</v>
      </c>
      <c r="H179" s="237">
        <f t="shared" si="28"/>
        <v>25</v>
      </c>
      <c r="I179" s="234"/>
      <c r="J179" s="234">
        <v>25</v>
      </c>
      <c r="K179" s="235">
        <v>17</v>
      </c>
      <c r="L179" s="245">
        <v>141</v>
      </c>
      <c r="M179" s="234">
        <v>87</v>
      </c>
      <c r="N179" s="287">
        <v>2204</v>
      </c>
      <c r="O179" s="287">
        <v>4187</v>
      </c>
      <c r="P179" s="322">
        <v>91.157470099999998</v>
      </c>
    </row>
    <row r="180" spans="1:16" s="39" customFormat="1" ht="18" customHeight="1" x14ac:dyDescent="0.15">
      <c r="A180" s="252" t="s">
        <v>1191</v>
      </c>
      <c r="B180" s="237">
        <f t="shared" si="27"/>
        <v>1</v>
      </c>
      <c r="C180" s="234"/>
      <c r="D180" s="234">
        <v>1</v>
      </c>
      <c r="E180" s="234"/>
      <c r="F180" s="235"/>
      <c r="G180" s="234"/>
      <c r="H180" s="237">
        <f t="shared" si="28"/>
        <v>18</v>
      </c>
      <c r="I180" s="234"/>
      <c r="J180" s="234">
        <v>18</v>
      </c>
      <c r="K180" s="235">
        <v>12</v>
      </c>
      <c r="L180" s="245">
        <v>80</v>
      </c>
      <c r="M180" s="234">
        <v>43</v>
      </c>
      <c r="N180" s="323">
        <v>1402</v>
      </c>
      <c r="O180" s="323">
        <v>2758</v>
      </c>
      <c r="P180" s="322">
        <v>39.585451499999998</v>
      </c>
    </row>
    <row r="181" spans="1:16" s="39" customFormat="1" ht="18" customHeight="1" x14ac:dyDescent="0.15">
      <c r="A181" s="252" t="s">
        <v>1192</v>
      </c>
      <c r="B181" s="237">
        <f t="shared" si="27"/>
        <v>1</v>
      </c>
      <c r="C181" s="234"/>
      <c r="D181" s="234">
        <v>1</v>
      </c>
      <c r="E181" s="234"/>
      <c r="F181" s="235"/>
      <c r="G181" s="234"/>
      <c r="H181" s="237">
        <f t="shared" si="28"/>
        <v>38</v>
      </c>
      <c r="I181" s="234"/>
      <c r="J181" s="234">
        <v>38</v>
      </c>
      <c r="K181" s="235">
        <v>19</v>
      </c>
      <c r="L181" s="245">
        <v>127</v>
      </c>
      <c r="M181" s="234">
        <v>74</v>
      </c>
      <c r="N181" s="323">
        <v>2145</v>
      </c>
      <c r="O181" s="323">
        <v>4081</v>
      </c>
      <c r="P181" s="322">
        <v>89.31</v>
      </c>
    </row>
    <row r="182" spans="1:16" s="39" customFormat="1" ht="18" customHeight="1" x14ac:dyDescent="0.15">
      <c r="A182" s="252" t="s">
        <v>1193</v>
      </c>
      <c r="B182" s="237">
        <f t="shared" si="27"/>
        <v>1</v>
      </c>
      <c r="C182" s="234"/>
      <c r="D182" s="234">
        <v>1</v>
      </c>
      <c r="E182" s="234"/>
      <c r="F182" s="235"/>
      <c r="G182" s="234"/>
      <c r="H182" s="237">
        <f t="shared" si="28"/>
        <v>16</v>
      </c>
      <c r="I182" s="234"/>
      <c r="J182" s="234">
        <v>16</v>
      </c>
      <c r="K182" s="235">
        <v>8</v>
      </c>
      <c r="L182" s="245">
        <v>55</v>
      </c>
      <c r="M182" s="234">
        <v>36</v>
      </c>
      <c r="N182" s="323">
        <v>864</v>
      </c>
      <c r="O182" s="323">
        <v>1717</v>
      </c>
      <c r="P182" s="322">
        <v>33.229999999999997</v>
      </c>
    </row>
    <row r="183" spans="1:16" s="39" customFormat="1" ht="18" customHeight="1" x14ac:dyDescent="0.15">
      <c r="A183" s="252" t="s">
        <v>469</v>
      </c>
      <c r="B183" s="237">
        <f t="shared" si="27"/>
        <v>1</v>
      </c>
      <c r="C183" s="234"/>
      <c r="D183" s="234">
        <v>1</v>
      </c>
      <c r="E183" s="234"/>
      <c r="F183" s="235"/>
      <c r="G183" s="234"/>
      <c r="H183" s="237">
        <f t="shared" si="28"/>
        <v>16</v>
      </c>
      <c r="I183" s="234"/>
      <c r="J183" s="234">
        <v>16</v>
      </c>
      <c r="K183" s="235">
        <v>9</v>
      </c>
      <c r="L183" s="245">
        <v>73</v>
      </c>
      <c r="M183" s="234">
        <v>38</v>
      </c>
      <c r="N183" s="323">
        <v>996</v>
      </c>
      <c r="O183" s="323">
        <v>1928</v>
      </c>
      <c r="P183" s="322">
        <v>80.711006900000001</v>
      </c>
    </row>
    <row r="184" spans="1:16" s="39" customFormat="1" ht="18" customHeight="1" x14ac:dyDescent="0.15">
      <c r="A184" s="252" t="s">
        <v>1194</v>
      </c>
      <c r="B184" s="237">
        <f t="shared" si="27"/>
        <v>1</v>
      </c>
      <c r="C184" s="234"/>
      <c r="D184" s="234">
        <v>1</v>
      </c>
      <c r="E184" s="234"/>
      <c r="F184" s="235"/>
      <c r="G184" s="234"/>
      <c r="H184" s="237">
        <f t="shared" si="28"/>
        <v>19</v>
      </c>
      <c r="I184" s="234"/>
      <c r="J184" s="234">
        <v>19</v>
      </c>
      <c r="K184" s="235">
        <v>10</v>
      </c>
      <c r="L184" s="245">
        <v>66</v>
      </c>
      <c r="M184" s="234">
        <v>41</v>
      </c>
      <c r="N184" s="323">
        <v>1299</v>
      </c>
      <c r="O184" s="323">
        <v>2624</v>
      </c>
      <c r="P184" s="322">
        <v>70.504388400000011</v>
      </c>
    </row>
    <row r="185" spans="1:16" s="39" customFormat="1" ht="18" customHeight="1" x14ac:dyDescent="0.15">
      <c r="A185" s="252" t="s">
        <v>1195</v>
      </c>
      <c r="B185" s="237">
        <f t="shared" si="27"/>
        <v>1</v>
      </c>
      <c r="C185" s="234"/>
      <c r="D185" s="234">
        <v>1</v>
      </c>
      <c r="E185" s="234"/>
      <c r="F185" s="235"/>
      <c r="G185" s="234">
        <v>1</v>
      </c>
      <c r="H185" s="237">
        <f t="shared" si="28"/>
        <v>25</v>
      </c>
      <c r="I185" s="234"/>
      <c r="J185" s="234">
        <v>25</v>
      </c>
      <c r="K185" s="235">
        <v>12</v>
      </c>
      <c r="L185" s="245">
        <v>63</v>
      </c>
      <c r="M185" s="234">
        <v>49</v>
      </c>
      <c r="N185" s="287">
        <v>1330</v>
      </c>
      <c r="O185" s="287">
        <v>2520</v>
      </c>
      <c r="P185" s="322">
        <v>84.952270900000002</v>
      </c>
    </row>
    <row r="186" spans="1:16" s="39" customFormat="1" ht="18" customHeight="1" x14ac:dyDescent="0.15">
      <c r="A186" s="252" t="s">
        <v>1196</v>
      </c>
      <c r="B186" s="237">
        <f t="shared" si="27"/>
        <v>1</v>
      </c>
      <c r="C186" s="234"/>
      <c r="D186" s="234">
        <v>1</v>
      </c>
      <c r="E186" s="234"/>
      <c r="F186" s="235"/>
      <c r="G186" s="234"/>
      <c r="H186" s="237">
        <f t="shared" si="28"/>
        <v>16</v>
      </c>
      <c r="I186" s="234"/>
      <c r="J186" s="234">
        <v>16</v>
      </c>
      <c r="K186" s="235">
        <v>9</v>
      </c>
      <c r="L186" s="245">
        <v>58</v>
      </c>
      <c r="M186" s="234">
        <v>48</v>
      </c>
      <c r="N186" s="323">
        <v>1045</v>
      </c>
      <c r="O186" s="323">
        <v>2019</v>
      </c>
      <c r="P186" s="322">
        <v>56.100328900000001</v>
      </c>
    </row>
    <row r="187" spans="1:16" s="39" customFormat="1" ht="18" customHeight="1" x14ac:dyDescent="0.15">
      <c r="A187" s="252" t="s">
        <v>1197</v>
      </c>
      <c r="B187" s="237">
        <f t="shared" si="27"/>
        <v>1</v>
      </c>
      <c r="C187" s="234"/>
      <c r="D187" s="234">
        <v>1</v>
      </c>
      <c r="E187" s="234"/>
      <c r="F187" s="235"/>
      <c r="G187" s="234"/>
      <c r="H187" s="237">
        <f>SUM(I187:J187)</f>
        <v>20</v>
      </c>
      <c r="I187" s="234"/>
      <c r="J187" s="234">
        <v>20</v>
      </c>
      <c r="K187" s="235">
        <v>11</v>
      </c>
      <c r="L187" s="245">
        <v>75</v>
      </c>
      <c r="M187" s="234">
        <v>52</v>
      </c>
      <c r="N187" s="323">
        <v>1472</v>
      </c>
      <c r="O187" s="323">
        <v>2888</v>
      </c>
      <c r="P187" s="322">
        <v>59.574265799999999</v>
      </c>
    </row>
    <row r="188" spans="1:16" s="39" customFormat="1" ht="18" customHeight="1" x14ac:dyDescent="0.15">
      <c r="A188" s="252" t="s">
        <v>1198</v>
      </c>
      <c r="B188" s="237">
        <f t="shared" si="27"/>
        <v>1</v>
      </c>
      <c r="C188" s="234"/>
      <c r="D188" s="234">
        <v>1</v>
      </c>
      <c r="E188" s="234"/>
      <c r="F188" s="235"/>
      <c r="G188" s="234">
        <v>1</v>
      </c>
      <c r="H188" s="237">
        <f t="shared" si="28"/>
        <v>12</v>
      </c>
      <c r="I188" s="234"/>
      <c r="J188" s="234">
        <v>12</v>
      </c>
      <c r="K188" s="235">
        <v>6</v>
      </c>
      <c r="L188" s="245">
        <v>52</v>
      </c>
      <c r="M188" s="234">
        <v>35</v>
      </c>
      <c r="N188" s="287">
        <v>866</v>
      </c>
      <c r="O188" s="287">
        <v>1603</v>
      </c>
      <c r="P188" s="322">
        <v>99.411218000000005</v>
      </c>
    </row>
    <row r="189" spans="1:16" s="39" customFormat="1" ht="18" customHeight="1" x14ac:dyDescent="0.15">
      <c r="A189" s="252" t="s">
        <v>471</v>
      </c>
      <c r="B189" s="237">
        <f t="shared" si="27"/>
        <v>1</v>
      </c>
      <c r="C189" s="234"/>
      <c r="D189" s="234">
        <v>1</v>
      </c>
      <c r="E189" s="234"/>
      <c r="F189" s="235"/>
      <c r="G189" s="234"/>
      <c r="H189" s="237">
        <f t="shared" si="28"/>
        <v>19</v>
      </c>
      <c r="I189" s="234"/>
      <c r="J189" s="234">
        <v>19</v>
      </c>
      <c r="K189" s="235">
        <v>12</v>
      </c>
      <c r="L189" s="245">
        <v>77</v>
      </c>
      <c r="M189" s="234">
        <v>55</v>
      </c>
      <c r="N189" s="323">
        <v>1502</v>
      </c>
      <c r="O189" s="323">
        <v>2867</v>
      </c>
      <c r="P189" s="322">
        <v>88.083475400000012</v>
      </c>
    </row>
    <row r="190" spans="1:16" s="39" customFormat="1" ht="18" customHeight="1" x14ac:dyDescent="0.15">
      <c r="A190" s="252" t="s">
        <v>472</v>
      </c>
      <c r="B190" s="237">
        <f t="shared" si="27"/>
        <v>1</v>
      </c>
      <c r="C190" s="234"/>
      <c r="D190" s="234">
        <v>1</v>
      </c>
      <c r="E190" s="234"/>
      <c r="F190" s="235"/>
      <c r="G190" s="234">
        <v>1</v>
      </c>
      <c r="H190" s="237">
        <f t="shared" si="28"/>
        <v>20</v>
      </c>
      <c r="I190" s="234"/>
      <c r="J190" s="234">
        <v>20</v>
      </c>
      <c r="K190" s="235">
        <v>10</v>
      </c>
      <c r="L190" s="245">
        <v>72</v>
      </c>
      <c r="M190" s="234">
        <v>48</v>
      </c>
      <c r="N190" s="287">
        <v>881</v>
      </c>
      <c r="O190" s="287">
        <v>1576</v>
      </c>
      <c r="P190" s="322">
        <v>53.937727200000005</v>
      </c>
    </row>
    <row r="191" spans="1:16" s="39" customFormat="1" ht="18" customHeight="1" x14ac:dyDescent="0.15">
      <c r="A191" s="252" t="s">
        <v>1199</v>
      </c>
      <c r="B191" s="237">
        <f t="shared" si="27"/>
        <v>1</v>
      </c>
      <c r="C191" s="234"/>
      <c r="D191" s="234">
        <v>1</v>
      </c>
      <c r="E191" s="234"/>
      <c r="F191" s="235"/>
      <c r="G191" s="234"/>
      <c r="H191" s="237">
        <f t="shared" si="28"/>
        <v>20</v>
      </c>
      <c r="I191" s="234"/>
      <c r="J191" s="234">
        <v>20</v>
      </c>
      <c r="K191" s="235">
        <v>11</v>
      </c>
      <c r="L191" s="245">
        <v>71</v>
      </c>
      <c r="M191" s="234">
        <v>47</v>
      </c>
      <c r="N191" s="323">
        <v>1211</v>
      </c>
      <c r="O191" s="323">
        <v>2217</v>
      </c>
      <c r="P191" s="322">
        <v>39.497659499999997</v>
      </c>
    </row>
    <row r="192" spans="1:16" s="39" customFormat="1" ht="18" customHeight="1" x14ac:dyDescent="0.15">
      <c r="A192" s="252" t="s">
        <v>1200</v>
      </c>
      <c r="B192" s="237">
        <f t="shared" si="27"/>
        <v>1</v>
      </c>
      <c r="C192" s="234"/>
      <c r="D192" s="234">
        <v>1</v>
      </c>
      <c r="E192" s="234"/>
      <c r="F192" s="235"/>
      <c r="G192" s="234"/>
      <c r="H192" s="237">
        <f t="shared" si="28"/>
        <v>22</v>
      </c>
      <c r="I192" s="234"/>
      <c r="J192" s="234">
        <v>22</v>
      </c>
      <c r="K192" s="235">
        <v>12</v>
      </c>
      <c r="L192" s="245">
        <v>57</v>
      </c>
      <c r="M192" s="234">
        <v>43</v>
      </c>
      <c r="N192" s="323">
        <v>1169</v>
      </c>
      <c r="O192" s="323">
        <v>2133</v>
      </c>
      <c r="P192" s="322">
        <v>52.365366399999999</v>
      </c>
    </row>
    <row r="193" spans="1:16" s="39" customFormat="1" ht="18" customHeight="1" x14ac:dyDescent="0.15">
      <c r="A193" s="252" t="s">
        <v>1201</v>
      </c>
      <c r="B193" s="237">
        <f t="shared" si="27"/>
        <v>1</v>
      </c>
      <c r="C193" s="234"/>
      <c r="D193" s="234">
        <v>1</v>
      </c>
      <c r="E193" s="234"/>
      <c r="F193" s="235"/>
      <c r="G193" s="234"/>
      <c r="H193" s="237">
        <f t="shared" si="28"/>
        <v>9</v>
      </c>
      <c r="I193" s="234"/>
      <c r="J193" s="234">
        <v>9</v>
      </c>
      <c r="K193" s="235">
        <v>5</v>
      </c>
      <c r="L193" s="245">
        <v>35</v>
      </c>
      <c r="M193" s="234">
        <v>27</v>
      </c>
      <c r="N193" s="323">
        <v>494</v>
      </c>
      <c r="O193" s="323">
        <v>837</v>
      </c>
      <c r="P193" s="322">
        <v>54.399244400000001</v>
      </c>
    </row>
    <row r="194" spans="1:16" s="39" customFormat="1" ht="18" customHeight="1" x14ac:dyDescent="0.15">
      <c r="A194" s="252" t="s">
        <v>1202</v>
      </c>
      <c r="B194" s="237">
        <f t="shared" si="27"/>
        <v>1</v>
      </c>
      <c r="C194" s="234"/>
      <c r="D194" s="234"/>
      <c r="E194" s="234">
        <v>1</v>
      </c>
      <c r="F194" s="235">
        <v>5</v>
      </c>
      <c r="G194" s="234"/>
      <c r="H194" s="237">
        <f t="shared" si="28"/>
        <v>31</v>
      </c>
      <c r="I194" s="234">
        <v>31</v>
      </c>
      <c r="J194" s="234"/>
      <c r="K194" s="235"/>
      <c r="L194" s="245">
        <v>181</v>
      </c>
      <c r="M194" s="234">
        <v>35</v>
      </c>
      <c r="N194" s="323">
        <v>5465</v>
      </c>
      <c r="O194" s="323">
        <v>12764</v>
      </c>
      <c r="P194" s="324">
        <v>27.7801884</v>
      </c>
    </row>
    <row r="195" spans="1:16" s="39" customFormat="1" ht="18" customHeight="1" x14ac:dyDescent="0.15">
      <c r="A195" s="252" t="s">
        <v>1203</v>
      </c>
      <c r="B195" s="237">
        <f t="shared" si="27"/>
        <v>1</v>
      </c>
      <c r="C195" s="234"/>
      <c r="D195" s="234"/>
      <c r="E195" s="234">
        <v>1</v>
      </c>
      <c r="F195" s="235">
        <v>6</v>
      </c>
      <c r="G195" s="234"/>
      <c r="H195" s="237">
        <f t="shared" si="28"/>
        <v>26</v>
      </c>
      <c r="I195" s="234">
        <v>26</v>
      </c>
      <c r="J195" s="234"/>
      <c r="K195" s="235"/>
      <c r="L195" s="245">
        <v>131</v>
      </c>
      <c r="M195" s="234">
        <v>22</v>
      </c>
      <c r="N195" s="323">
        <v>4325</v>
      </c>
      <c r="O195" s="323">
        <v>9620</v>
      </c>
      <c r="P195" s="324">
        <v>14.4342256</v>
      </c>
    </row>
    <row r="196" spans="1:16" s="39" customFormat="1" ht="18" customHeight="1" x14ac:dyDescent="0.15">
      <c r="A196" s="252" t="s">
        <v>1204</v>
      </c>
      <c r="B196" s="237">
        <f t="shared" si="27"/>
        <v>1</v>
      </c>
      <c r="C196" s="234"/>
      <c r="D196" s="234"/>
      <c r="E196" s="234">
        <v>1</v>
      </c>
      <c r="F196" s="235">
        <v>5</v>
      </c>
      <c r="G196" s="234"/>
      <c r="H196" s="237">
        <f>SUM(I196:J196)</f>
        <v>21</v>
      </c>
      <c r="I196" s="234">
        <v>21</v>
      </c>
      <c r="J196" s="234"/>
      <c r="K196" s="235"/>
      <c r="L196" s="245">
        <v>123</v>
      </c>
      <c r="M196" s="234">
        <v>16</v>
      </c>
      <c r="N196" s="323">
        <v>3492</v>
      </c>
      <c r="O196" s="323">
        <v>7339</v>
      </c>
      <c r="P196" s="324">
        <v>11.7531938</v>
      </c>
    </row>
    <row r="197" spans="1:16" s="39" customFormat="1" ht="18" customHeight="1" x14ac:dyDescent="0.15">
      <c r="A197" s="252" t="s">
        <v>1205</v>
      </c>
      <c r="B197" s="237">
        <f t="shared" si="27"/>
        <v>1</v>
      </c>
      <c r="C197" s="234"/>
      <c r="D197" s="234"/>
      <c r="E197" s="234">
        <v>1</v>
      </c>
      <c r="F197" s="235">
        <v>9</v>
      </c>
      <c r="G197" s="234"/>
      <c r="H197" s="237">
        <f t="shared" si="28"/>
        <v>27</v>
      </c>
      <c r="I197" s="234">
        <v>27</v>
      </c>
      <c r="J197" s="234"/>
      <c r="K197" s="235"/>
      <c r="L197" s="245">
        <v>148</v>
      </c>
      <c r="M197" s="234">
        <v>26</v>
      </c>
      <c r="N197" s="323">
        <v>3727</v>
      </c>
      <c r="O197" s="323">
        <v>8343</v>
      </c>
      <c r="P197" s="324">
        <v>18.07</v>
      </c>
    </row>
    <row r="198" spans="1:16" s="39" customFormat="1" ht="18" customHeight="1" x14ac:dyDescent="0.15">
      <c r="A198" s="252" t="s">
        <v>1206</v>
      </c>
      <c r="B198" s="237">
        <f t="shared" si="27"/>
        <v>1</v>
      </c>
      <c r="C198" s="234"/>
      <c r="D198" s="234"/>
      <c r="E198" s="234">
        <v>1</v>
      </c>
      <c r="F198" s="235">
        <v>5</v>
      </c>
      <c r="G198" s="234"/>
      <c r="H198" s="237">
        <f t="shared" si="28"/>
        <v>16</v>
      </c>
      <c r="I198" s="234">
        <v>16</v>
      </c>
      <c r="J198" s="234"/>
      <c r="K198" s="235"/>
      <c r="L198" s="245">
        <v>79</v>
      </c>
      <c r="M198" s="234">
        <v>19</v>
      </c>
      <c r="N198" s="323">
        <v>1758</v>
      </c>
      <c r="O198" s="323">
        <v>3843</v>
      </c>
      <c r="P198" s="324">
        <v>11.87</v>
      </c>
    </row>
    <row r="199" spans="1:16" s="39" customFormat="1" ht="18" customHeight="1" x14ac:dyDescent="0.15">
      <c r="A199" s="252" t="s">
        <v>1207</v>
      </c>
      <c r="B199" s="237">
        <f t="shared" si="27"/>
        <v>1</v>
      </c>
      <c r="C199" s="234"/>
      <c r="D199" s="234"/>
      <c r="E199" s="234">
        <v>1</v>
      </c>
      <c r="F199" s="235">
        <v>6</v>
      </c>
      <c r="G199" s="234"/>
      <c r="H199" s="237">
        <f t="shared" si="28"/>
        <v>23</v>
      </c>
      <c r="I199" s="234">
        <v>23</v>
      </c>
      <c r="J199" s="234"/>
      <c r="K199" s="235"/>
      <c r="L199" s="245">
        <v>124</v>
      </c>
      <c r="M199" s="234">
        <v>31</v>
      </c>
      <c r="N199" s="323">
        <v>4190</v>
      </c>
      <c r="O199" s="323">
        <v>9490</v>
      </c>
      <c r="P199" s="324">
        <v>25.61</v>
      </c>
    </row>
    <row r="200" spans="1:16" s="39" customFormat="1" ht="18" customHeight="1" x14ac:dyDescent="0.15">
      <c r="A200" s="243" t="s">
        <v>476</v>
      </c>
      <c r="B200" s="237">
        <f t="shared" ref="B200:O200" si="29">SUM(B201:B214)</f>
        <v>14</v>
      </c>
      <c r="C200" s="237">
        <f t="shared" si="29"/>
        <v>2</v>
      </c>
      <c r="D200" s="237">
        <f t="shared" si="29"/>
        <v>7</v>
      </c>
      <c r="E200" s="237">
        <f t="shared" si="29"/>
        <v>5</v>
      </c>
      <c r="F200" s="236">
        <f t="shared" si="29"/>
        <v>11</v>
      </c>
      <c r="G200" s="237">
        <f t="shared" si="29"/>
        <v>2</v>
      </c>
      <c r="H200" s="237">
        <f t="shared" si="29"/>
        <v>327</v>
      </c>
      <c r="I200" s="237">
        <f t="shared" si="29"/>
        <v>111</v>
      </c>
      <c r="J200" s="237">
        <f t="shared" si="29"/>
        <v>216</v>
      </c>
      <c r="K200" s="236">
        <f t="shared" si="29"/>
        <v>119</v>
      </c>
      <c r="L200" s="258">
        <f t="shared" si="29"/>
        <v>1618</v>
      </c>
      <c r="M200" s="237">
        <f t="shared" si="29"/>
        <v>523</v>
      </c>
      <c r="N200" s="305">
        <f t="shared" si="29"/>
        <v>35269</v>
      </c>
      <c r="O200" s="305">
        <f t="shared" si="29"/>
        <v>72004</v>
      </c>
      <c r="P200" s="314">
        <f>SUM(P201:P214)</f>
        <v>911.61</v>
      </c>
    </row>
    <row r="201" spans="1:16" s="39" customFormat="1" ht="18" customHeight="1" x14ac:dyDescent="0.15">
      <c r="A201" s="250" t="s">
        <v>477</v>
      </c>
      <c r="B201" s="254">
        <f>SUM(C201:E201)</f>
        <v>1</v>
      </c>
      <c r="C201" s="274">
        <v>1</v>
      </c>
      <c r="D201" s="274"/>
      <c r="E201" s="274"/>
      <c r="F201" s="251"/>
      <c r="G201" s="245">
        <v>1</v>
      </c>
      <c r="H201" s="237">
        <f>SUM(I201:J201)</f>
        <v>31</v>
      </c>
      <c r="I201" s="275"/>
      <c r="J201" s="275">
        <v>31</v>
      </c>
      <c r="K201" s="276">
        <v>18</v>
      </c>
      <c r="L201" s="275">
        <v>180</v>
      </c>
      <c r="M201" s="275">
        <v>49</v>
      </c>
      <c r="N201" s="293">
        <v>3634</v>
      </c>
      <c r="O201" s="299">
        <v>6991</v>
      </c>
      <c r="P201" s="319">
        <v>156.72</v>
      </c>
    </row>
    <row r="202" spans="1:16" s="39" customFormat="1" ht="18" customHeight="1" x14ac:dyDescent="0.15">
      <c r="A202" s="250" t="s">
        <v>1208</v>
      </c>
      <c r="B202" s="254">
        <f t="shared" ref="B202:B214" si="30">SUM(C202:E202)</f>
        <v>1</v>
      </c>
      <c r="C202" s="274">
        <v>1</v>
      </c>
      <c r="D202" s="274"/>
      <c r="E202" s="274"/>
      <c r="F202" s="251"/>
      <c r="G202" s="245">
        <v>1</v>
      </c>
      <c r="H202" s="237">
        <f t="shared" ref="H202:H214" si="31">SUM(I202:J202)</f>
        <v>30</v>
      </c>
      <c r="I202" s="275"/>
      <c r="J202" s="275">
        <v>30</v>
      </c>
      <c r="K202" s="276">
        <v>14</v>
      </c>
      <c r="L202" s="275">
        <v>136</v>
      </c>
      <c r="M202" s="275">
        <v>67</v>
      </c>
      <c r="N202" s="293">
        <v>2195</v>
      </c>
      <c r="O202" s="299">
        <v>3984</v>
      </c>
      <c r="P202" s="319">
        <v>152.35</v>
      </c>
    </row>
    <row r="203" spans="1:16" s="39" customFormat="1" ht="18" customHeight="1" x14ac:dyDescent="0.15">
      <c r="A203" s="250" t="s">
        <v>1209</v>
      </c>
      <c r="B203" s="254">
        <f t="shared" si="30"/>
        <v>1</v>
      </c>
      <c r="C203" s="274"/>
      <c r="D203" s="274">
        <v>1</v>
      </c>
      <c r="E203" s="274"/>
      <c r="F203" s="251"/>
      <c r="G203" s="245"/>
      <c r="H203" s="237">
        <f t="shared" si="31"/>
        <v>22</v>
      </c>
      <c r="I203" s="275"/>
      <c r="J203" s="275">
        <v>22</v>
      </c>
      <c r="K203" s="276">
        <v>11</v>
      </c>
      <c r="L203" s="275">
        <v>102</v>
      </c>
      <c r="M203" s="275">
        <v>43</v>
      </c>
      <c r="N203" s="293">
        <v>1479</v>
      </c>
      <c r="O203" s="299">
        <v>2519</v>
      </c>
      <c r="P203" s="319">
        <v>38.549999999999997</v>
      </c>
    </row>
    <row r="204" spans="1:16" s="39" customFormat="1" ht="18" customHeight="1" x14ac:dyDescent="0.15">
      <c r="A204" s="250" t="s">
        <v>1210</v>
      </c>
      <c r="B204" s="254">
        <f t="shared" si="30"/>
        <v>1</v>
      </c>
      <c r="C204" s="274"/>
      <c r="D204" s="274">
        <v>1</v>
      </c>
      <c r="E204" s="274"/>
      <c r="F204" s="251"/>
      <c r="G204" s="245"/>
      <c r="H204" s="237">
        <f t="shared" si="31"/>
        <v>30</v>
      </c>
      <c r="I204" s="275"/>
      <c r="J204" s="275">
        <v>30</v>
      </c>
      <c r="K204" s="276">
        <v>16</v>
      </c>
      <c r="L204" s="275">
        <v>106</v>
      </c>
      <c r="M204" s="275">
        <v>53</v>
      </c>
      <c r="N204" s="293">
        <v>1641</v>
      </c>
      <c r="O204" s="299">
        <v>3141</v>
      </c>
      <c r="P204" s="319">
        <v>32.64</v>
      </c>
    </row>
    <row r="205" spans="1:16" s="39" customFormat="1" ht="18" customHeight="1" x14ac:dyDescent="0.15">
      <c r="A205" s="250" t="s">
        <v>1211</v>
      </c>
      <c r="B205" s="254">
        <f t="shared" si="30"/>
        <v>1</v>
      </c>
      <c r="C205" s="274"/>
      <c r="D205" s="274">
        <v>1</v>
      </c>
      <c r="E205" s="274"/>
      <c r="F205" s="251"/>
      <c r="G205" s="245"/>
      <c r="H205" s="237">
        <f t="shared" si="31"/>
        <v>17</v>
      </c>
      <c r="I205" s="275"/>
      <c r="J205" s="275">
        <v>17</v>
      </c>
      <c r="K205" s="276">
        <v>11</v>
      </c>
      <c r="L205" s="275">
        <v>98</v>
      </c>
      <c r="M205" s="275">
        <v>34</v>
      </c>
      <c r="N205" s="293">
        <v>1435</v>
      </c>
      <c r="O205" s="299">
        <v>2488</v>
      </c>
      <c r="P205" s="319">
        <v>53.26</v>
      </c>
    </row>
    <row r="206" spans="1:16" s="39" customFormat="1" ht="18" customHeight="1" x14ac:dyDescent="0.15">
      <c r="A206" s="250" t="s">
        <v>1212</v>
      </c>
      <c r="B206" s="254">
        <f t="shared" si="30"/>
        <v>1</v>
      </c>
      <c r="C206" s="274"/>
      <c r="D206" s="274">
        <v>1</v>
      </c>
      <c r="E206" s="274"/>
      <c r="F206" s="251"/>
      <c r="G206" s="245"/>
      <c r="H206" s="237">
        <f t="shared" si="31"/>
        <v>25</v>
      </c>
      <c r="I206" s="275"/>
      <c r="J206" s="275">
        <v>25</v>
      </c>
      <c r="K206" s="276">
        <v>21</v>
      </c>
      <c r="L206" s="275">
        <v>115</v>
      </c>
      <c r="M206" s="275">
        <v>64</v>
      </c>
      <c r="N206" s="293">
        <v>1526</v>
      </c>
      <c r="O206" s="299">
        <v>2786</v>
      </c>
      <c r="P206" s="319">
        <v>111.28</v>
      </c>
    </row>
    <row r="207" spans="1:16" s="39" customFormat="1" ht="18" customHeight="1" x14ac:dyDescent="0.15">
      <c r="A207" s="250" t="s">
        <v>1213</v>
      </c>
      <c r="B207" s="254">
        <f t="shared" si="30"/>
        <v>1</v>
      </c>
      <c r="C207" s="274"/>
      <c r="D207" s="274">
        <v>1</v>
      </c>
      <c r="E207" s="274"/>
      <c r="F207" s="251"/>
      <c r="G207" s="245"/>
      <c r="H207" s="237">
        <f t="shared" si="31"/>
        <v>20</v>
      </c>
      <c r="I207" s="275"/>
      <c r="J207" s="275">
        <v>20</v>
      </c>
      <c r="K207" s="276">
        <v>9</v>
      </c>
      <c r="L207" s="275">
        <v>66</v>
      </c>
      <c r="M207" s="275">
        <v>61</v>
      </c>
      <c r="N207" s="293">
        <v>1073</v>
      </c>
      <c r="O207" s="299">
        <v>1918</v>
      </c>
      <c r="P207" s="319">
        <v>142.12</v>
      </c>
    </row>
    <row r="208" spans="1:16" s="39" customFormat="1" ht="18" customHeight="1" x14ac:dyDescent="0.15">
      <c r="A208" s="250" t="s">
        <v>1214</v>
      </c>
      <c r="B208" s="254">
        <f t="shared" si="30"/>
        <v>1</v>
      </c>
      <c r="C208" s="274"/>
      <c r="D208" s="274">
        <v>1</v>
      </c>
      <c r="E208" s="274"/>
      <c r="F208" s="251"/>
      <c r="G208" s="245"/>
      <c r="H208" s="237">
        <f t="shared" si="31"/>
        <v>18</v>
      </c>
      <c r="I208" s="275"/>
      <c r="J208" s="275">
        <v>18</v>
      </c>
      <c r="K208" s="276">
        <v>8</v>
      </c>
      <c r="L208" s="275">
        <v>121</v>
      </c>
      <c r="M208" s="275">
        <v>36</v>
      </c>
      <c r="N208" s="293">
        <v>2059</v>
      </c>
      <c r="O208" s="299">
        <v>3577</v>
      </c>
      <c r="P208" s="319">
        <v>75.099999999999994</v>
      </c>
    </row>
    <row r="209" spans="1:16" s="39" customFormat="1" ht="18" customHeight="1" x14ac:dyDescent="0.15">
      <c r="A209" s="250" t="s">
        <v>1215</v>
      </c>
      <c r="B209" s="254">
        <f t="shared" si="30"/>
        <v>1</v>
      </c>
      <c r="C209" s="274"/>
      <c r="D209" s="274">
        <v>1</v>
      </c>
      <c r="E209" s="274"/>
      <c r="F209" s="251"/>
      <c r="G209" s="245"/>
      <c r="H209" s="237">
        <f t="shared" si="31"/>
        <v>23</v>
      </c>
      <c r="I209" s="275"/>
      <c r="J209" s="275">
        <v>23</v>
      </c>
      <c r="K209" s="276">
        <v>11</v>
      </c>
      <c r="L209" s="275">
        <v>92</v>
      </c>
      <c r="M209" s="275">
        <v>59</v>
      </c>
      <c r="N209" s="293">
        <v>1524</v>
      </c>
      <c r="O209" s="299">
        <v>2607</v>
      </c>
      <c r="P209" s="319">
        <v>103.48</v>
      </c>
    </row>
    <row r="210" spans="1:16" s="39" customFormat="1" ht="18" customHeight="1" x14ac:dyDescent="0.15">
      <c r="A210" s="250" t="s">
        <v>1216</v>
      </c>
      <c r="B210" s="254">
        <f t="shared" si="30"/>
        <v>1</v>
      </c>
      <c r="C210" s="274"/>
      <c r="D210" s="274"/>
      <c r="E210" s="274">
        <v>1</v>
      </c>
      <c r="F210" s="251">
        <v>1</v>
      </c>
      <c r="G210" s="245"/>
      <c r="H210" s="237">
        <f t="shared" si="31"/>
        <v>22</v>
      </c>
      <c r="I210" s="275">
        <v>22</v>
      </c>
      <c r="J210" s="275"/>
      <c r="K210" s="276"/>
      <c r="L210" s="275">
        <v>112</v>
      </c>
      <c r="M210" s="275">
        <v>4</v>
      </c>
      <c r="N210" s="293">
        <v>2669</v>
      </c>
      <c r="O210" s="299">
        <v>5589</v>
      </c>
      <c r="P210" s="319">
        <v>0.89</v>
      </c>
    </row>
    <row r="211" spans="1:16" s="39" customFormat="1" ht="18" customHeight="1" x14ac:dyDescent="0.15">
      <c r="A211" s="250" t="s">
        <v>125</v>
      </c>
      <c r="B211" s="254">
        <f t="shared" si="30"/>
        <v>1</v>
      </c>
      <c r="C211" s="274"/>
      <c r="D211" s="274"/>
      <c r="E211" s="274">
        <v>1</v>
      </c>
      <c r="F211" s="251">
        <v>2</v>
      </c>
      <c r="G211" s="245"/>
      <c r="H211" s="237">
        <f t="shared" si="31"/>
        <v>24</v>
      </c>
      <c r="I211" s="275">
        <v>24</v>
      </c>
      <c r="J211" s="275"/>
      <c r="K211" s="276"/>
      <c r="L211" s="275">
        <v>130</v>
      </c>
      <c r="M211" s="275">
        <v>11</v>
      </c>
      <c r="N211" s="293">
        <v>3565</v>
      </c>
      <c r="O211" s="299">
        <v>7346</v>
      </c>
      <c r="P211" s="319">
        <v>4.58</v>
      </c>
    </row>
    <row r="212" spans="1:16" s="39" customFormat="1" ht="18" customHeight="1" x14ac:dyDescent="0.15">
      <c r="A212" s="250" t="s">
        <v>126</v>
      </c>
      <c r="B212" s="254">
        <f t="shared" si="30"/>
        <v>1</v>
      </c>
      <c r="C212" s="274"/>
      <c r="D212" s="274"/>
      <c r="E212" s="274">
        <v>1</v>
      </c>
      <c r="F212" s="251">
        <v>3</v>
      </c>
      <c r="G212" s="245"/>
      <c r="H212" s="237">
        <f t="shared" si="31"/>
        <v>23</v>
      </c>
      <c r="I212" s="275">
        <v>23</v>
      </c>
      <c r="J212" s="275"/>
      <c r="K212" s="276"/>
      <c r="L212" s="275">
        <v>134</v>
      </c>
      <c r="M212" s="275">
        <v>11</v>
      </c>
      <c r="N212" s="293">
        <v>4124</v>
      </c>
      <c r="O212" s="299">
        <v>9402</v>
      </c>
      <c r="P212" s="319">
        <v>8.94</v>
      </c>
    </row>
    <row r="213" spans="1:16" s="39" customFormat="1" ht="18" customHeight="1" x14ac:dyDescent="0.15">
      <c r="A213" s="250" t="s">
        <v>127</v>
      </c>
      <c r="B213" s="254">
        <f t="shared" si="30"/>
        <v>1</v>
      </c>
      <c r="C213" s="274"/>
      <c r="D213" s="274"/>
      <c r="E213" s="274">
        <v>1</v>
      </c>
      <c r="F213" s="251">
        <v>4</v>
      </c>
      <c r="G213" s="245"/>
      <c r="H213" s="237">
        <f t="shared" si="31"/>
        <v>14</v>
      </c>
      <c r="I213" s="275">
        <v>14</v>
      </c>
      <c r="J213" s="275"/>
      <c r="K213" s="276"/>
      <c r="L213" s="275">
        <v>75</v>
      </c>
      <c r="M213" s="275">
        <v>28</v>
      </c>
      <c r="N213" s="293">
        <v>1679</v>
      </c>
      <c r="O213" s="299">
        <v>3162</v>
      </c>
      <c r="P213" s="319">
        <v>29.64</v>
      </c>
    </row>
    <row r="214" spans="1:16" s="39" customFormat="1" ht="18" customHeight="1" x14ac:dyDescent="0.15">
      <c r="A214" s="250" t="s">
        <v>128</v>
      </c>
      <c r="B214" s="254">
        <f t="shared" si="30"/>
        <v>1</v>
      </c>
      <c r="C214" s="274"/>
      <c r="D214" s="274"/>
      <c r="E214" s="274">
        <v>1</v>
      </c>
      <c r="F214" s="251">
        <v>1</v>
      </c>
      <c r="G214" s="245"/>
      <c r="H214" s="237">
        <f t="shared" si="31"/>
        <v>28</v>
      </c>
      <c r="I214" s="275">
        <v>28</v>
      </c>
      <c r="J214" s="275"/>
      <c r="K214" s="276"/>
      <c r="L214" s="275">
        <v>151</v>
      </c>
      <c r="M214" s="275">
        <v>3</v>
      </c>
      <c r="N214" s="293">
        <v>6666</v>
      </c>
      <c r="O214" s="299">
        <v>16494</v>
      </c>
      <c r="P214" s="319">
        <v>2.06</v>
      </c>
    </row>
    <row r="215" spans="1:16" s="39" customFormat="1" ht="18" customHeight="1" x14ac:dyDescent="0.15">
      <c r="A215" s="243" t="s">
        <v>478</v>
      </c>
      <c r="B215" s="237">
        <f t="shared" ref="B215:O215" si="32">SUM(B216:B230)</f>
        <v>15</v>
      </c>
      <c r="C215" s="237">
        <f t="shared" si="32"/>
        <v>2</v>
      </c>
      <c r="D215" s="237">
        <f t="shared" si="32"/>
        <v>6</v>
      </c>
      <c r="E215" s="237">
        <f t="shared" si="32"/>
        <v>7</v>
      </c>
      <c r="F215" s="236">
        <f t="shared" si="32"/>
        <v>28</v>
      </c>
      <c r="G215" s="236">
        <f t="shared" si="32"/>
        <v>0</v>
      </c>
      <c r="H215" s="237">
        <f t="shared" si="32"/>
        <v>472</v>
      </c>
      <c r="I215" s="237">
        <f t="shared" si="32"/>
        <v>236</v>
      </c>
      <c r="J215" s="237">
        <f t="shared" si="32"/>
        <v>236</v>
      </c>
      <c r="K215" s="236">
        <f t="shared" si="32"/>
        <v>137</v>
      </c>
      <c r="L215" s="258">
        <f>SUM(L216:L230)</f>
        <v>3131</v>
      </c>
      <c r="M215" s="237">
        <f t="shared" si="32"/>
        <v>351</v>
      </c>
      <c r="N215" s="305">
        <f t="shared" si="32"/>
        <v>115712</v>
      </c>
      <c r="O215" s="305">
        <f t="shared" si="32"/>
        <v>262628</v>
      </c>
      <c r="P215" s="314">
        <f>SUM(P216:P230)</f>
        <v>411.7600000000001</v>
      </c>
    </row>
    <row r="216" spans="1:16" s="39" customFormat="1" ht="18" customHeight="1" x14ac:dyDescent="0.15">
      <c r="A216" s="244" t="s">
        <v>1217</v>
      </c>
      <c r="B216" s="237">
        <f t="shared" ref="B216:B230" si="33">SUM(C216:E216)</f>
        <v>1</v>
      </c>
      <c r="C216" s="234">
        <v>1</v>
      </c>
      <c r="D216" s="234"/>
      <c r="E216" s="234"/>
      <c r="F216" s="235"/>
      <c r="G216" s="234"/>
      <c r="H216" s="237">
        <f t="shared" ref="H216:H230" si="34">SUM(I216:J216)</f>
        <v>36</v>
      </c>
      <c r="I216" s="164"/>
      <c r="J216" s="164">
        <v>36</v>
      </c>
      <c r="K216" s="164">
        <v>16</v>
      </c>
      <c r="L216" s="165">
        <v>345</v>
      </c>
      <c r="M216" s="164">
        <v>39</v>
      </c>
      <c r="N216" s="277">
        <v>11303</v>
      </c>
      <c r="O216" s="277">
        <v>26111</v>
      </c>
      <c r="P216" s="206">
        <v>48.65</v>
      </c>
    </row>
    <row r="217" spans="1:16" s="39" customFormat="1" ht="18" customHeight="1" x14ac:dyDescent="0.15">
      <c r="A217" s="244" t="s">
        <v>1218</v>
      </c>
      <c r="B217" s="237">
        <f t="shared" si="33"/>
        <v>1</v>
      </c>
      <c r="C217" s="234">
        <v>1</v>
      </c>
      <c r="D217" s="234"/>
      <c r="E217" s="234"/>
      <c r="F217" s="235"/>
      <c r="G217" s="234"/>
      <c r="H217" s="237">
        <f t="shared" si="34"/>
        <v>53</v>
      </c>
      <c r="I217" s="164"/>
      <c r="J217" s="164">
        <v>53</v>
      </c>
      <c r="K217" s="164">
        <v>25</v>
      </c>
      <c r="L217" s="165">
        <v>402</v>
      </c>
      <c r="M217" s="164">
        <v>52</v>
      </c>
      <c r="N217" s="277">
        <v>16053</v>
      </c>
      <c r="O217" s="277">
        <v>36519</v>
      </c>
      <c r="P217" s="206">
        <v>46.18</v>
      </c>
    </row>
    <row r="218" spans="1:16" s="39" customFormat="1" ht="18" customHeight="1" x14ac:dyDescent="0.15">
      <c r="A218" s="244" t="s">
        <v>1219</v>
      </c>
      <c r="B218" s="237">
        <f t="shared" si="33"/>
        <v>1</v>
      </c>
      <c r="C218" s="234"/>
      <c r="D218" s="234">
        <v>1</v>
      </c>
      <c r="E218" s="234"/>
      <c r="F218" s="235"/>
      <c r="G218" s="234"/>
      <c r="H218" s="237">
        <f t="shared" si="34"/>
        <v>25</v>
      </c>
      <c r="I218" s="164"/>
      <c r="J218" s="164">
        <v>25</v>
      </c>
      <c r="K218" s="164">
        <v>14</v>
      </c>
      <c r="L218" s="165">
        <v>93</v>
      </c>
      <c r="M218" s="164">
        <v>52</v>
      </c>
      <c r="N218" s="277">
        <v>3076</v>
      </c>
      <c r="O218" s="277">
        <v>6267</v>
      </c>
      <c r="P218" s="206">
        <v>47.82</v>
      </c>
    </row>
    <row r="219" spans="1:16" s="39" customFormat="1" ht="18" customHeight="1" x14ac:dyDescent="0.15">
      <c r="A219" s="244" t="s">
        <v>1220</v>
      </c>
      <c r="B219" s="237">
        <f t="shared" si="33"/>
        <v>1</v>
      </c>
      <c r="C219" s="234"/>
      <c r="D219" s="234">
        <v>1</v>
      </c>
      <c r="E219" s="234"/>
      <c r="F219" s="235"/>
      <c r="G219" s="234"/>
      <c r="H219" s="237">
        <f t="shared" si="34"/>
        <v>21</v>
      </c>
      <c r="I219" s="164"/>
      <c r="J219" s="164">
        <v>21</v>
      </c>
      <c r="K219" s="164">
        <v>16</v>
      </c>
      <c r="L219" s="165">
        <v>108</v>
      </c>
      <c r="M219" s="164">
        <v>31</v>
      </c>
      <c r="N219" s="277">
        <v>3836</v>
      </c>
      <c r="O219" s="277">
        <v>5677</v>
      </c>
      <c r="P219" s="206">
        <v>22.05</v>
      </c>
    </row>
    <row r="220" spans="1:16" s="39" customFormat="1" ht="18" customHeight="1" x14ac:dyDescent="0.15">
      <c r="A220" s="244" t="s">
        <v>1221</v>
      </c>
      <c r="B220" s="237">
        <f t="shared" si="33"/>
        <v>1</v>
      </c>
      <c r="C220" s="234"/>
      <c r="D220" s="234">
        <v>1</v>
      </c>
      <c r="E220" s="234"/>
      <c r="F220" s="235"/>
      <c r="G220" s="234"/>
      <c r="H220" s="237">
        <f t="shared" si="34"/>
        <v>31</v>
      </c>
      <c r="I220" s="164"/>
      <c r="J220" s="164">
        <v>31</v>
      </c>
      <c r="K220" s="164">
        <v>20</v>
      </c>
      <c r="L220" s="165">
        <v>85</v>
      </c>
      <c r="M220" s="164">
        <v>42</v>
      </c>
      <c r="N220" s="277">
        <v>1850</v>
      </c>
      <c r="O220" s="277">
        <v>3478</v>
      </c>
      <c r="P220" s="206">
        <v>79.44</v>
      </c>
    </row>
    <row r="221" spans="1:16" s="39" customFormat="1" ht="18" customHeight="1" x14ac:dyDescent="0.15">
      <c r="A221" s="244" t="s">
        <v>1222</v>
      </c>
      <c r="B221" s="237">
        <f t="shared" si="33"/>
        <v>1</v>
      </c>
      <c r="C221" s="234"/>
      <c r="D221" s="234">
        <v>1</v>
      </c>
      <c r="E221" s="234"/>
      <c r="F221" s="235"/>
      <c r="G221" s="234"/>
      <c r="H221" s="237">
        <f t="shared" si="34"/>
        <v>24</v>
      </c>
      <c r="I221" s="164"/>
      <c r="J221" s="164">
        <v>24</v>
      </c>
      <c r="K221" s="164">
        <v>18</v>
      </c>
      <c r="L221" s="165">
        <v>66</v>
      </c>
      <c r="M221" s="164">
        <v>34</v>
      </c>
      <c r="N221" s="277">
        <v>1905</v>
      </c>
      <c r="O221" s="277">
        <v>3824</v>
      </c>
      <c r="P221" s="206">
        <v>38.19</v>
      </c>
    </row>
    <row r="222" spans="1:16" s="39" customFormat="1" ht="18" customHeight="1" x14ac:dyDescent="0.15">
      <c r="A222" s="244" t="s">
        <v>1223</v>
      </c>
      <c r="B222" s="237">
        <f t="shared" si="33"/>
        <v>1</v>
      </c>
      <c r="C222" s="234"/>
      <c r="D222" s="234">
        <v>1</v>
      </c>
      <c r="E222" s="234"/>
      <c r="F222" s="235"/>
      <c r="G222" s="234"/>
      <c r="H222" s="237">
        <f t="shared" si="34"/>
        <v>29</v>
      </c>
      <c r="I222" s="164"/>
      <c r="J222" s="164">
        <v>29</v>
      </c>
      <c r="K222" s="164">
        <v>16</v>
      </c>
      <c r="L222" s="165">
        <v>217</v>
      </c>
      <c r="M222" s="164">
        <v>25</v>
      </c>
      <c r="N222" s="277">
        <v>9983</v>
      </c>
      <c r="O222" s="277">
        <v>20974</v>
      </c>
      <c r="P222" s="206">
        <v>18.34</v>
      </c>
    </row>
    <row r="223" spans="1:16" s="39" customFormat="1" ht="18" customHeight="1" x14ac:dyDescent="0.15">
      <c r="A223" s="244" t="s">
        <v>1224</v>
      </c>
      <c r="B223" s="237">
        <f t="shared" si="33"/>
        <v>1</v>
      </c>
      <c r="C223" s="234"/>
      <c r="D223" s="234">
        <v>1</v>
      </c>
      <c r="E223" s="234"/>
      <c r="F223" s="235"/>
      <c r="G223" s="234"/>
      <c r="H223" s="237">
        <f t="shared" si="34"/>
        <v>17</v>
      </c>
      <c r="I223" s="164"/>
      <c r="J223" s="164">
        <v>17</v>
      </c>
      <c r="K223" s="164">
        <v>12</v>
      </c>
      <c r="L223" s="165">
        <v>66</v>
      </c>
      <c r="M223" s="164">
        <v>25</v>
      </c>
      <c r="N223" s="277">
        <v>1501</v>
      </c>
      <c r="O223" s="277">
        <v>3064</v>
      </c>
      <c r="P223" s="206">
        <v>70.56</v>
      </c>
    </row>
    <row r="224" spans="1:16" s="39" customFormat="1" ht="18" customHeight="1" x14ac:dyDescent="0.15">
      <c r="A224" s="244" t="s">
        <v>1225</v>
      </c>
      <c r="B224" s="237">
        <f t="shared" si="33"/>
        <v>1</v>
      </c>
      <c r="C224" s="234"/>
      <c r="D224" s="234"/>
      <c r="E224" s="234">
        <v>1</v>
      </c>
      <c r="F224" s="235">
        <v>1</v>
      </c>
      <c r="G224" s="234"/>
      <c r="H224" s="237">
        <f t="shared" si="34"/>
        <v>19</v>
      </c>
      <c r="I224" s="164">
        <v>19</v>
      </c>
      <c r="J224" s="164"/>
      <c r="K224" s="164"/>
      <c r="L224" s="165">
        <v>109</v>
      </c>
      <c r="M224" s="164">
        <v>3</v>
      </c>
      <c r="N224" s="277">
        <v>3490</v>
      </c>
      <c r="O224" s="277">
        <v>6825</v>
      </c>
      <c r="P224" s="206">
        <v>0.92</v>
      </c>
    </row>
    <row r="225" spans="1:16" s="39" customFormat="1" ht="18" customHeight="1" x14ac:dyDescent="0.15">
      <c r="A225" s="244" t="s">
        <v>1226</v>
      </c>
      <c r="B225" s="237">
        <f t="shared" si="33"/>
        <v>1</v>
      </c>
      <c r="C225" s="234"/>
      <c r="D225" s="234"/>
      <c r="E225" s="234">
        <v>1</v>
      </c>
      <c r="F225" s="235">
        <v>10</v>
      </c>
      <c r="G225" s="234"/>
      <c r="H225" s="237">
        <f t="shared" si="34"/>
        <v>48</v>
      </c>
      <c r="I225" s="197">
        <v>48</v>
      </c>
      <c r="J225" s="164"/>
      <c r="K225" s="164"/>
      <c r="L225" s="198">
        <v>328</v>
      </c>
      <c r="M225" s="164">
        <v>17</v>
      </c>
      <c r="N225" s="277">
        <v>15032</v>
      </c>
      <c r="O225" s="277">
        <v>36328</v>
      </c>
      <c r="P225" s="206">
        <v>18.53</v>
      </c>
    </row>
    <row r="226" spans="1:16" s="39" customFormat="1" ht="18" customHeight="1" x14ac:dyDescent="0.15">
      <c r="A226" s="244" t="s">
        <v>1227</v>
      </c>
      <c r="B226" s="237">
        <f t="shared" si="33"/>
        <v>1</v>
      </c>
      <c r="C226" s="234"/>
      <c r="D226" s="234"/>
      <c r="E226" s="234">
        <v>1</v>
      </c>
      <c r="F226" s="235">
        <v>3</v>
      </c>
      <c r="G226" s="234"/>
      <c r="H226" s="237">
        <f t="shared" si="34"/>
        <v>52</v>
      </c>
      <c r="I226" s="164">
        <v>52</v>
      </c>
      <c r="J226" s="164"/>
      <c r="K226" s="164"/>
      <c r="L226" s="165">
        <v>441</v>
      </c>
      <c r="M226" s="164">
        <v>5</v>
      </c>
      <c r="N226" s="277">
        <v>15071</v>
      </c>
      <c r="O226" s="277">
        <v>37811</v>
      </c>
      <c r="P226" s="206">
        <v>5.31</v>
      </c>
    </row>
    <row r="227" spans="1:16" s="39" customFormat="1" ht="18" customHeight="1" x14ac:dyDescent="0.15">
      <c r="A227" s="244" t="s">
        <v>1228</v>
      </c>
      <c r="B227" s="237">
        <f t="shared" si="33"/>
        <v>1</v>
      </c>
      <c r="C227" s="234"/>
      <c r="D227" s="234"/>
      <c r="E227" s="234">
        <v>1</v>
      </c>
      <c r="F227" s="235">
        <v>2</v>
      </c>
      <c r="G227" s="234"/>
      <c r="H227" s="237">
        <f t="shared" si="34"/>
        <v>34</v>
      </c>
      <c r="I227" s="164">
        <v>34</v>
      </c>
      <c r="J227" s="164"/>
      <c r="K227" s="164"/>
      <c r="L227" s="165">
        <v>331</v>
      </c>
      <c r="M227" s="164">
        <v>4</v>
      </c>
      <c r="N227" s="277">
        <v>11214</v>
      </c>
      <c r="O227" s="277">
        <v>30109</v>
      </c>
      <c r="P227" s="206">
        <v>1.81</v>
      </c>
    </row>
    <row r="228" spans="1:16" s="39" customFormat="1" ht="18" customHeight="1" x14ac:dyDescent="0.15">
      <c r="A228" s="244" t="s">
        <v>1229</v>
      </c>
      <c r="B228" s="237">
        <f t="shared" si="33"/>
        <v>1</v>
      </c>
      <c r="C228" s="234"/>
      <c r="D228" s="234"/>
      <c r="E228" s="234">
        <v>1</v>
      </c>
      <c r="F228" s="235">
        <v>5</v>
      </c>
      <c r="G228" s="234"/>
      <c r="H228" s="237">
        <f t="shared" si="34"/>
        <v>35</v>
      </c>
      <c r="I228" s="197">
        <v>35</v>
      </c>
      <c r="J228" s="164"/>
      <c r="K228" s="164"/>
      <c r="L228" s="198">
        <v>266</v>
      </c>
      <c r="M228" s="164">
        <v>7</v>
      </c>
      <c r="N228" s="277">
        <v>8088</v>
      </c>
      <c r="O228" s="277">
        <v>19915</v>
      </c>
      <c r="P228" s="206">
        <v>3.7</v>
      </c>
    </row>
    <row r="229" spans="1:16" s="39" customFormat="1" ht="18" customHeight="1" x14ac:dyDescent="0.15">
      <c r="A229" s="244" t="s">
        <v>1230</v>
      </c>
      <c r="B229" s="237">
        <f t="shared" si="33"/>
        <v>1</v>
      </c>
      <c r="C229" s="234"/>
      <c r="D229" s="234"/>
      <c r="E229" s="234">
        <v>1</v>
      </c>
      <c r="F229" s="235">
        <v>6</v>
      </c>
      <c r="G229" s="234"/>
      <c r="H229" s="237">
        <f t="shared" si="34"/>
        <v>26</v>
      </c>
      <c r="I229" s="164">
        <v>26</v>
      </c>
      <c r="J229" s="164"/>
      <c r="K229" s="164"/>
      <c r="L229" s="165">
        <v>158</v>
      </c>
      <c r="M229" s="164">
        <v>13</v>
      </c>
      <c r="N229" s="277">
        <v>8723</v>
      </c>
      <c r="O229" s="277">
        <v>15603</v>
      </c>
      <c r="P229" s="206">
        <v>9.1</v>
      </c>
    </row>
    <row r="230" spans="1:16" s="39" customFormat="1" ht="18" customHeight="1" x14ac:dyDescent="0.15">
      <c r="A230" s="244" t="s">
        <v>1231</v>
      </c>
      <c r="B230" s="237">
        <f t="shared" si="33"/>
        <v>1</v>
      </c>
      <c r="C230" s="234"/>
      <c r="D230" s="234"/>
      <c r="E230" s="234">
        <v>1</v>
      </c>
      <c r="F230" s="235">
        <v>1</v>
      </c>
      <c r="G230" s="234"/>
      <c r="H230" s="237">
        <f t="shared" si="34"/>
        <v>22</v>
      </c>
      <c r="I230" s="164">
        <v>22</v>
      </c>
      <c r="J230" s="164"/>
      <c r="K230" s="164"/>
      <c r="L230" s="165">
        <v>116</v>
      </c>
      <c r="M230" s="164">
        <v>2</v>
      </c>
      <c r="N230" s="277">
        <v>4587</v>
      </c>
      <c r="O230" s="277">
        <v>10123</v>
      </c>
      <c r="P230" s="206">
        <v>1.1599999999999999</v>
      </c>
    </row>
    <row r="231" spans="1:16" s="39" customFormat="1" ht="18" customHeight="1" x14ac:dyDescent="0.15">
      <c r="A231" s="243" t="s">
        <v>479</v>
      </c>
      <c r="B231" s="237">
        <f>SUM(B232:B239)</f>
        <v>8</v>
      </c>
      <c r="C231" s="237">
        <f t="shared" ref="C231:O231" si="35">SUM(C232:C239)</f>
        <v>1</v>
      </c>
      <c r="D231" s="237">
        <f t="shared" si="35"/>
        <v>7</v>
      </c>
      <c r="E231" s="237">
        <f t="shared" si="35"/>
        <v>0</v>
      </c>
      <c r="F231" s="236">
        <f t="shared" si="35"/>
        <v>0</v>
      </c>
      <c r="G231" s="237">
        <f t="shared" si="35"/>
        <v>0</v>
      </c>
      <c r="H231" s="237">
        <f t="shared" si="35"/>
        <v>180</v>
      </c>
      <c r="I231" s="237">
        <f t="shared" si="35"/>
        <v>0</v>
      </c>
      <c r="J231" s="237">
        <f t="shared" si="35"/>
        <v>180</v>
      </c>
      <c r="K231" s="236">
        <f>SUM(K232:K239)</f>
        <v>92</v>
      </c>
      <c r="L231" s="258">
        <f t="shared" si="35"/>
        <v>498</v>
      </c>
      <c r="M231" s="237">
        <f t="shared" si="35"/>
        <v>320</v>
      </c>
      <c r="N231" s="305">
        <f t="shared" si="35"/>
        <v>12850</v>
      </c>
      <c r="O231" s="305">
        <f t="shared" si="35"/>
        <v>23677</v>
      </c>
      <c r="P231" s="314">
        <f>SUM(P232:P239)</f>
        <v>614.32000000000005</v>
      </c>
    </row>
    <row r="232" spans="1:16" s="39" customFormat="1" ht="18" customHeight="1" x14ac:dyDescent="0.15">
      <c r="A232" s="255" t="s">
        <v>1232</v>
      </c>
      <c r="B232" s="254">
        <f>SUM(C232:E232)</f>
        <v>1</v>
      </c>
      <c r="C232" s="278">
        <v>1</v>
      </c>
      <c r="D232" s="278"/>
      <c r="E232" s="278"/>
      <c r="F232" s="235"/>
      <c r="G232" s="234"/>
      <c r="H232" s="237">
        <f>SUM(I232:J232)</f>
        <v>34</v>
      </c>
      <c r="I232" s="234"/>
      <c r="J232" s="234">
        <v>34</v>
      </c>
      <c r="K232" s="235">
        <v>17</v>
      </c>
      <c r="L232" s="234">
        <v>110</v>
      </c>
      <c r="M232" s="234">
        <v>57</v>
      </c>
      <c r="N232" s="286">
        <v>4119</v>
      </c>
      <c r="O232" s="286">
        <v>8344</v>
      </c>
      <c r="P232" s="325">
        <v>84.08</v>
      </c>
    </row>
    <row r="233" spans="1:16" s="39" customFormat="1" ht="18" customHeight="1" x14ac:dyDescent="0.15">
      <c r="A233" s="255" t="s">
        <v>1233</v>
      </c>
      <c r="B233" s="254">
        <f t="shared" ref="B233:B239" si="36">SUM(C233:E233)</f>
        <v>1</v>
      </c>
      <c r="C233" s="278"/>
      <c r="D233" s="278">
        <v>1</v>
      </c>
      <c r="E233" s="278"/>
      <c r="F233" s="235"/>
      <c r="G233" s="234"/>
      <c r="H233" s="237">
        <f t="shared" ref="H233:H239" si="37">SUM(I233:J233)</f>
        <v>26</v>
      </c>
      <c r="I233" s="234"/>
      <c r="J233" s="234">
        <v>26</v>
      </c>
      <c r="K233" s="235">
        <v>14</v>
      </c>
      <c r="L233" s="234">
        <v>60</v>
      </c>
      <c r="M233" s="234">
        <v>51</v>
      </c>
      <c r="N233" s="286">
        <v>1339</v>
      </c>
      <c r="O233" s="286">
        <v>2293</v>
      </c>
      <c r="P233" s="325">
        <v>101.34</v>
      </c>
    </row>
    <row r="234" spans="1:16" s="39" customFormat="1" ht="18" customHeight="1" x14ac:dyDescent="0.15">
      <c r="A234" s="255" t="s">
        <v>1234</v>
      </c>
      <c r="B234" s="254">
        <f t="shared" si="36"/>
        <v>1</v>
      </c>
      <c r="C234" s="278"/>
      <c r="D234" s="278">
        <v>1</v>
      </c>
      <c r="E234" s="278"/>
      <c r="F234" s="235"/>
      <c r="G234" s="234"/>
      <c r="H234" s="237">
        <f t="shared" si="37"/>
        <v>31</v>
      </c>
      <c r="I234" s="234"/>
      <c r="J234" s="234">
        <v>31</v>
      </c>
      <c r="K234" s="235">
        <v>15</v>
      </c>
      <c r="L234" s="234">
        <v>69</v>
      </c>
      <c r="M234" s="234">
        <v>44</v>
      </c>
      <c r="N234" s="286">
        <v>2049</v>
      </c>
      <c r="O234" s="286">
        <v>3844</v>
      </c>
      <c r="P234" s="326">
        <v>98.44</v>
      </c>
    </row>
    <row r="235" spans="1:16" s="39" customFormat="1" ht="18" customHeight="1" x14ac:dyDescent="0.15">
      <c r="A235" s="255" t="s">
        <v>480</v>
      </c>
      <c r="B235" s="254">
        <f t="shared" si="36"/>
        <v>1</v>
      </c>
      <c r="C235" s="278"/>
      <c r="D235" s="278">
        <v>1</v>
      </c>
      <c r="E235" s="278"/>
      <c r="F235" s="235"/>
      <c r="G235" s="234"/>
      <c r="H235" s="237">
        <f t="shared" si="37"/>
        <v>14</v>
      </c>
      <c r="I235" s="234"/>
      <c r="J235" s="234">
        <v>14</v>
      </c>
      <c r="K235" s="235">
        <v>8</v>
      </c>
      <c r="L235" s="234">
        <v>43</v>
      </c>
      <c r="M235" s="234">
        <v>28</v>
      </c>
      <c r="N235" s="286">
        <v>1122</v>
      </c>
      <c r="O235" s="286">
        <v>2021</v>
      </c>
      <c r="P235" s="326">
        <v>64.81</v>
      </c>
    </row>
    <row r="236" spans="1:16" s="39" customFormat="1" ht="18" customHeight="1" x14ac:dyDescent="0.15">
      <c r="A236" s="255" t="s">
        <v>481</v>
      </c>
      <c r="B236" s="254">
        <f t="shared" si="36"/>
        <v>1</v>
      </c>
      <c r="C236" s="278"/>
      <c r="D236" s="278">
        <v>1</v>
      </c>
      <c r="E236" s="278"/>
      <c r="F236" s="235"/>
      <c r="G236" s="234"/>
      <c r="H236" s="237">
        <f t="shared" si="37"/>
        <v>19</v>
      </c>
      <c r="I236" s="234"/>
      <c r="J236" s="234">
        <v>19</v>
      </c>
      <c r="K236" s="235">
        <v>9</v>
      </c>
      <c r="L236" s="234">
        <v>58</v>
      </c>
      <c r="M236" s="234">
        <v>41</v>
      </c>
      <c r="N236" s="286">
        <v>1246</v>
      </c>
      <c r="O236" s="286">
        <v>2120</v>
      </c>
      <c r="P236" s="326">
        <v>60.01</v>
      </c>
    </row>
    <row r="237" spans="1:16" s="39" customFormat="1" ht="18" customHeight="1" x14ac:dyDescent="0.15">
      <c r="A237" s="255" t="s">
        <v>482</v>
      </c>
      <c r="B237" s="254">
        <f t="shared" si="36"/>
        <v>1</v>
      </c>
      <c r="C237" s="278"/>
      <c r="D237" s="278">
        <v>1</v>
      </c>
      <c r="E237" s="278"/>
      <c r="F237" s="235"/>
      <c r="G237" s="234"/>
      <c r="H237" s="237">
        <f t="shared" si="37"/>
        <v>24</v>
      </c>
      <c r="I237" s="234"/>
      <c r="J237" s="234">
        <v>24</v>
      </c>
      <c r="K237" s="235">
        <v>11</v>
      </c>
      <c r="L237" s="234">
        <v>69</v>
      </c>
      <c r="M237" s="234">
        <v>34</v>
      </c>
      <c r="N237" s="286">
        <v>1387</v>
      </c>
      <c r="O237" s="286">
        <v>2470</v>
      </c>
      <c r="P237" s="325">
        <v>54.23</v>
      </c>
    </row>
    <row r="238" spans="1:16" s="39" customFormat="1" ht="18" customHeight="1" x14ac:dyDescent="0.15">
      <c r="A238" s="255" t="s">
        <v>483</v>
      </c>
      <c r="B238" s="254">
        <f t="shared" si="36"/>
        <v>1</v>
      </c>
      <c r="C238" s="278"/>
      <c r="D238" s="278">
        <v>1</v>
      </c>
      <c r="E238" s="278"/>
      <c r="F238" s="235"/>
      <c r="G238" s="234"/>
      <c r="H238" s="237">
        <f t="shared" si="37"/>
        <v>14</v>
      </c>
      <c r="I238" s="234"/>
      <c r="J238" s="234">
        <v>14</v>
      </c>
      <c r="K238" s="235">
        <v>7</v>
      </c>
      <c r="L238" s="234">
        <v>44</v>
      </c>
      <c r="M238" s="234">
        <v>26</v>
      </c>
      <c r="N238" s="286">
        <v>745</v>
      </c>
      <c r="O238" s="286">
        <v>1232</v>
      </c>
      <c r="P238" s="326">
        <v>36.78</v>
      </c>
    </row>
    <row r="239" spans="1:16" s="39" customFormat="1" ht="18" customHeight="1" x14ac:dyDescent="0.15">
      <c r="A239" s="255" t="s">
        <v>484</v>
      </c>
      <c r="B239" s="254">
        <f t="shared" si="36"/>
        <v>1</v>
      </c>
      <c r="C239" s="278"/>
      <c r="D239" s="278">
        <v>1</v>
      </c>
      <c r="E239" s="278"/>
      <c r="F239" s="235"/>
      <c r="G239" s="234"/>
      <c r="H239" s="237">
        <f t="shared" si="37"/>
        <v>18</v>
      </c>
      <c r="I239" s="234"/>
      <c r="J239" s="234">
        <v>18</v>
      </c>
      <c r="K239" s="235">
        <v>11</v>
      </c>
      <c r="L239" s="234">
        <v>45</v>
      </c>
      <c r="M239" s="234">
        <v>39</v>
      </c>
      <c r="N239" s="286">
        <v>843</v>
      </c>
      <c r="O239" s="286">
        <v>1353</v>
      </c>
      <c r="P239" s="326">
        <v>114.63</v>
      </c>
    </row>
    <row r="240" spans="1:16" s="39" customFormat="1" ht="18" customHeight="1" x14ac:dyDescent="0.15">
      <c r="A240" s="243" t="s">
        <v>485</v>
      </c>
      <c r="B240" s="237">
        <f t="shared" ref="B240:I240" si="38">SUM(B241:B258)</f>
        <v>18</v>
      </c>
      <c r="C240" s="237">
        <f t="shared" si="38"/>
        <v>1</v>
      </c>
      <c r="D240" s="237">
        <f t="shared" si="38"/>
        <v>17</v>
      </c>
      <c r="E240" s="237">
        <f t="shared" si="38"/>
        <v>0</v>
      </c>
      <c r="F240" s="237">
        <f t="shared" si="38"/>
        <v>0</v>
      </c>
      <c r="G240" s="237">
        <f t="shared" si="38"/>
        <v>0</v>
      </c>
      <c r="H240" s="237">
        <f t="shared" si="38"/>
        <v>400</v>
      </c>
      <c r="I240" s="237">
        <f t="shared" si="38"/>
        <v>0</v>
      </c>
      <c r="J240" s="237">
        <f t="shared" ref="J240:O240" si="39">SUM(J241:J258)</f>
        <v>400</v>
      </c>
      <c r="K240" s="236">
        <f t="shared" si="39"/>
        <v>182</v>
      </c>
      <c r="L240" s="258">
        <f t="shared" si="39"/>
        <v>1559</v>
      </c>
      <c r="M240" s="237">
        <f t="shared" si="39"/>
        <v>699</v>
      </c>
      <c r="N240" s="305">
        <f t="shared" si="39"/>
        <v>28027</v>
      </c>
      <c r="O240" s="305">
        <f t="shared" si="39"/>
        <v>52606</v>
      </c>
      <c r="P240" s="314">
        <f>SUM(P241:P258)</f>
        <v>1174.7499999999998</v>
      </c>
    </row>
    <row r="241" spans="1:16" s="39" customFormat="1" ht="18" customHeight="1" x14ac:dyDescent="0.15">
      <c r="A241" s="244" t="s">
        <v>1235</v>
      </c>
      <c r="B241" s="237">
        <f>SUM(C241:E241)</f>
        <v>1</v>
      </c>
      <c r="C241" s="234">
        <v>1</v>
      </c>
      <c r="D241" s="234"/>
      <c r="E241" s="234"/>
      <c r="F241" s="235"/>
      <c r="G241" s="234"/>
      <c r="H241" s="237">
        <f>SUM(I241:J241)</f>
        <v>31</v>
      </c>
      <c r="I241" s="234"/>
      <c r="J241" s="245">
        <v>31</v>
      </c>
      <c r="K241" s="235">
        <v>13</v>
      </c>
      <c r="L241" s="245">
        <v>213</v>
      </c>
      <c r="M241" s="234">
        <v>42</v>
      </c>
      <c r="N241" s="290">
        <v>6670</v>
      </c>
      <c r="O241" s="290">
        <v>13704</v>
      </c>
      <c r="P241" s="327">
        <v>68.77</v>
      </c>
    </row>
    <row r="242" spans="1:16" s="39" customFormat="1" ht="18" customHeight="1" x14ac:dyDescent="0.15">
      <c r="A242" s="244" t="s">
        <v>1236</v>
      </c>
      <c r="B242" s="237">
        <f t="shared" ref="B242:B258" si="40">SUM(C242:E242)</f>
        <v>1</v>
      </c>
      <c r="C242" s="234"/>
      <c r="D242" s="234">
        <v>1</v>
      </c>
      <c r="E242" s="234"/>
      <c r="F242" s="235"/>
      <c r="G242" s="234"/>
      <c r="H242" s="237">
        <f t="shared" ref="H242:H258" si="41">SUM(I242:J242)</f>
        <v>15</v>
      </c>
      <c r="I242" s="234"/>
      <c r="J242" s="245">
        <v>15</v>
      </c>
      <c r="K242" s="235">
        <v>9</v>
      </c>
      <c r="L242" s="245">
        <v>61</v>
      </c>
      <c r="M242" s="234">
        <v>32</v>
      </c>
      <c r="N242" s="290">
        <v>1134</v>
      </c>
      <c r="O242" s="290">
        <v>2007</v>
      </c>
      <c r="P242" s="328">
        <v>74.13</v>
      </c>
    </row>
    <row r="243" spans="1:16" s="39" customFormat="1" ht="18" customHeight="1" x14ac:dyDescent="0.15">
      <c r="A243" s="244" t="s">
        <v>1237</v>
      </c>
      <c r="B243" s="237">
        <f t="shared" si="40"/>
        <v>1</v>
      </c>
      <c r="C243" s="234"/>
      <c r="D243" s="234">
        <v>1</v>
      </c>
      <c r="E243" s="234"/>
      <c r="F243" s="235"/>
      <c r="G243" s="234"/>
      <c r="H243" s="237">
        <f t="shared" si="41"/>
        <v>19</v>
      </c>
      <c r="I243" s="234"/>
      <c r="J243" s="245">
        <v>19</v>
      </c>
      <c r="K243" s="235">
        <v>8</v>
      </c>
      <c r="L243" s="245">
        <v>52</v>
      </c>
      <c r="M243" s="234">
        <v>38</v>
      </c>
      <c r="N243" s="290">
        <v>948</v>
      </c>
      <c r="O243" s="290">
        <v>1651</v>
      </c>
      <c r="P243" s="328">
        <v>65.08</v>
      </c>
    </row>
    <row r="244" spans="1:16" s="39" customFormat="1" ht="18" customHeight="1" x14ac:dyDescent="0.15">
      <c r="A244" s="244" t="s">
        <v>1238</v>
      </c>
      <c r="B244" s="237">
        <f t="shared" si="40"/>
        <v>1</v>
      </c>
      <c r="C244" s="234"/>
      <c r="D244" s="234">
        <v>1</v>
      </c>
      <c r="E244" s="234"/>
      <c r="F244" s="235"/>
      <c r="G244" s="234"/>
      <c r="H244" s="237">
        <f t="shared" si="41"/>
        <v>17</v>
      </c>
      <c r="I244" s="234"/>
      <c r="J244" s="245">
        <v>17</v>
      </c>
      <c r="K244" s="235">
        <v>10</v>
      </c>
      <c r="L244" s="245">
        <v>68</v>
      </c>
      <c r="M244" s="234">
        <v>54</v>
      </c>
      <c r="N244" s="290">
        <v>994</v>
      </c>
      <c r="O244" s="290">
        <v>1876</v>
      </c>
      <c r="P244" s="329">
        <v>104.03</v>
      </c>
    </row>
    <row r="245" spans="1:16" s="39" customFormat="1" ht="18" customHeight="1" x14ac:dyDescent="0.15">
      <c r="A245" s="244" t="s">
        <v>1098</v>
      </c>
      <c r="B245" s="237">
        <f t="shared" si="40"/>
        <v>1</v>
      </c>
      <c r="C245" s="234"/>
      <c r="D245" s="234">
        <v>1</v>
      </c>
      <c r="E245" s="234"/>
      <c r="F245" s="235"/>
      <c r="G245" s="234"/>
      <c r="H245" s="237">
        <f t="shared" si="41"/>
        <v>20</v>
      </c>
      <c r="I245" s="234"/>
      <c r="J245" s="245">
        <v>20</v>
      </c>
      <c r="K245" s="235">
        <v>10</v>
      </c>
      <c r="L245" s="245">
        <v>67</v>
      </c>
      <c r="M245" s="234">
        <v>30</v>
      </c>
      <c r="N245" s="290">
        <v>902</v>
      </c>
      <c r="O245" s="290">
        <v>1592</v>
      </c>
      <c r="P245" s="327">
        <v>73.39</v>
      </c>
    </row>
    <row r="246" spans="1:16" s="39" customFormat="1" ht="18" customHeight="1" x14ac:dyDescent="0.15">
      <c r="A246" s="244" t="s">
        <v>1239</v>
      </c>
      <c r="B246" s="237">
        <f t="shared" si="40"/>
        <v>1</v>
      </c>
      <c r="C246" s="234"/>
      <c r="D246" s="234">
        <v>1</v>
      </c>
      <c r="E246" s="234"/>
      <c r="F246" s="235"/>
      <c r="G246" s="234"/>
      <c r="H246" s="237">
        <f t="shared" si="41"/>
        <v>20</v>
      </c>
      <c r="I246" s="234"/>
      <c r="J246" s="245">
        <v>20</v>
      </c>
      <c r="K246" s="235">
        <v>8</v>
      </c>
      <c r="L246" s="245">
        <v>55</v>
      </c>
      <c r="M246" s="234">
        <v>33</v>
      </c>
      <c r="N246" s="290">
        <v>798</v>
      </c>
      <c r="O246" s="290">
        <v>1535</v>
      </c>
      <c r="P246" s="329">
        <v>67.180000000000007</v>
      </c>
    </row>
    <row r="247" spans="1:16" s="39" customFormat="1" ht="18" customHeight="1" x14ac:dyDescent="0.15">
      <c r="A247" s="244" t="s">
        <v>1240</v>
      </c>
      <c r="B247" s="237">
        <f t="shared" si="40"/>
        <v>1</v>
      </c>
      <c r="C247" s="234"/>
      <c r="D247" s="234">
        <v>1</v>
      </c>
      <c r="E247" s="234"/>
      <c r="F247" s="235"/>
      <c r="G247" s="234"/>
      <c r="H247" s="237">
        <f t="shared" si="41"/>
        <v>18</v>
      </c>
      <c r="I247" s="234"/>
      <c r="J247" s="245">
        <v>18</v>
      </c>
      <c r="K247" s="235">
        <v>7</v>
      </c>
      <c r="L247" s="245">
        <v>52</v>
      </c>
      <c r="M247" s="234">
        <v>32</v>
      </c>
      <c r="N247" s="290">
        <v>825</v>
      </c>
      <c r="O247" s="290">
        <v>1489</v>
      </c>
      <c r="P247" s="327">
        <v>41.53</v>
      </c>
    </row>
    <row r="248" spans="1:16" s="39" customFormat="1" ht="18" customHeight="1" x14ac:dyDescent="0.15">
      <c r="A248" s="244" t="s">
        <v>1241</v>
      </c>
      <c r="B248" s="237">
        <f t="shared" si="40"/>
        <v>1</v>
      </c>
      <c r="C248" s="234"/>
      <c r="D248" s="234">
        <v>1</v>
      </c>
      <c r="E248" s="234"/>
      <c r="F248" s="235"/>
      <c r="G248" s="234"/>
      <c r="H248" s="237">
        <f t="shared" si="41"/>
        <v>39</v>
      </c>
      <c r="I248" s="234"/>
      <c r="J248" s="245">
        <v>39</v>
      </c>
      <c r="K248" s="235">
        <v>15</v>
      </c>
      <c r="L248" s="245">
        <v>111</v>
      </c>
      <c r="M248" s="234">
        <v>46</v>
      </c>
      <c r="N248" s="290">
        <v>2448</v>
      </c>
      <c r="O248" s="290">
        <v>4416</v>
      </c>
      <c r="P248" s="327">
        <v>74.19</v>
      </c>
    </row>
    <row r="249" spans="1:16" s="39" customFormat="1" ht="18" customHeight="1" x14ac:dyDescent="0.15">
      <c r="A249" s="244" t="s">
        <v>1242</v>
      </c>
      <c r="B249" s="237">
        <f t="shared" si="40"/>
        <v>1</v>
      </c>
      <c r="C249" s="234"/>
      <c r="D249" s="234">
        <v>1</v>
      </c>
      <c r="E249" s="234"/>
      <c r="F249" s="235"/>
      <c r="G249" s="234"/>
      <c r="H249" s="237">
        <f t="shared" si="41"/>
        <v>26</v>
      </c>
      <c r="I249" s="234"/>
      <c r="J249" s="245">
        <v>26</v>
      </c>
      <c r="K249" s="235">
        <v>13</v>
      </c>
      <c r="L249" s="245">
        <v>97</v>
      </c>
      <c r="M249" s="234">
        <v>41</v>
      </c>
      <c r="N249" s="290">
        <v>2165</v>
      </c>
      <c r="O249" s="290">
        <v>3973</v>
      </c>
      <c r="P249" s="327">
        <v>67.430000000000007</v>
      </c>
    </row>
    <row r="250" spans="1:16" s="39" customFormat="1" ht="18" customHeight="1" x14ac:dyDescent="0.15">
      <c r="A250" s="244" t="s">
        <v>1243</v>
      </c>
      <c r="B250" s="237">
        <f>SUM(C250:E250)</f>
        <v>1</v>
      </c>
      <c r="C250" s="234"/>
      <c r="D250" s="234">
        <v>1</v>
      </c>
      <c r="E250" s="234"/>
      <c r="F250" s="235"/>
      <c r="G250" s="234"/>
      <c r="H250" s="237">
        <f t="shared" si="41"/>
        <v>23</v>
      </c>
      <c r="I250" s="234"/>
      <c r="J250" s="245">
        <v>23</v>
      </c>
      <c r="K250" s="235">
        <v>14</v>
      </c>
      <c r="L250" s="245">
        <v>118</v>
      </c>
      <c r="M250" s="234">
        <v>51</v>
      </c>
      <c r="N250" s="290">
        <v>1444</v>
      </c>
      <c r="O250" s="290">
        <v>2542</v>
      </c>
      <c r="P250" s="327">
        <v>65.5</v>
      </c>
    </row>
    <row r="251" spans="1:16" s="39" customFormat="1" ht="18" customHeight="1" x14ac:dyDescent="0.15">
      <c r="A251" s="244" t="s">
        <v>1244</v>
      </c>
      <c r="B251" s="237">
        <f t="shared" si="40"/>
        <v>1</v>
      </c>
      <c r="C251" s="234"/>
      <c r="D251" s="234">
        <v>1</v>
      </c>
      <c r="E251" s="234"/>
      <c r="F251" s="235"/>
      <c r="G251" s="234"/>
      <c r="H251" s="237">
        <f t="shared" si="41"/>
        <v>24</v>
      </c>
      <c r="I251" s="234"/>
      <c r="J251" s="245">
        <v>24</v>
      </c>
      <c r="K251" s="235">
        <v>10</v>
      </c>
      <c r="L251" s="245">
        <v>78</v>
      </c>
      <c r="M251" s="234">
        <v>36</v>
      </c>
      <c r="N251" s="290">
        <v>996</v>
      </c>
      <c r="O251" s="290">
        <v>1848</v>
      </c>
      <c r="P251" s="327">
        <v>43.67</v>
      </c>
    </row>
    <row r="252" spans="1:16" s="39" customFormat="1" ht="18" customHeight="1" x14ac:dyDescent="0.15">
      <c r="A252" s="244" t="s">
        <v>1245</v>
      </c>
      <c r="B252" s="237">
        <f t="shared" si="40"/>
        <v>1</v>
      </c>
      <c r="C252" s="234"/>
      <c r="D252" s="234">
        <v>1</v>
      </c>
      <c r="E252" s="234"/>
      <c r="F252" s="235"/>
      <c r="G252" s="234"/>
      <c r="H252" s="237">
        <f t="shared" si="41"/>
        <v>18</v>
      </c>
      <c r="I252" s="234"/>
      <c r="J252" s="245">
        <v>18</v>
      </c>
      <c r="K252" s="235">
        <v>8</v>
      </c>
      <c r="L252" s="245">
        <v>62</v>
      </c>
      <c r="M252" s="234">
        <v>24</v>
      </c>
      <c r="N252" s="290">
        <v>972</v>
      </c>
      <c r="O252" s="290">
        <v>1797</v>
      </c>
      <c r="P252" s="327">
        <v>53.49</v>
      </c>
    </row>
    <row r="253" spans="1:16" s="39" customFormat="1" ht="18" customHeight="1" x14ac:dyDescent="0.15">
      <c r="A253" s="244" t="s">
        <v>1246</v>
      </c>
      <c r="B253" s="237">
        <f t="shared" si="40"/>
        <v>1</v>
      </c>
      <c r="C253" s="234"/>
      <c r="D253" s="234">
        <v>1</v>
      </c>
      <c r="E253" s="234"/>
      <c r="F253" s="235"/>
      <c r="G253" s="234"/>
      <c r="H253" s="237">
        <f t="shared" si="41"/>
        <v>19</v>
      </c>
      <c r="I253" s="234"/>
      <c r="J253" s="245">
        <v>19</v>
      </c>
      <c r="K253" s="235">
        <v>7</v>
      </c>
      <c r="L253" s="245">
        <v>59</v>
      </c>
      <c r="M253" s="234">
        <v>21</v>
      </c>
      <c r="N253" s="290">
        <v>1005</v>
      </c>
      <c r="O253" s="290">
        <v>1846</v>
      </c>
      <c r="P253" s="327">
        <v>23.99</v>
      </c>
    </row>
    <row r="254" spans="1:16" s="39" customFormat="1" ht="18" customHeight="1" x14ac:dyDescent="0.15">
      <c r="A254" s="244" t="s">
        <v>1247</v>
      </c>
      <c r="B254" s="237">
        <f t="shared" si="40"/>
        <v>1</v>
      </c>
      <c r="C254" s="234"/>
      <c r="D254" s="234">
        <v>1</v>
      </c>
      <c r="E254" s="234"/>
      <c r="F254" s="235"/>
      <c r="G254" s="234"/>
      <c r="H254" s="237">
        <f t="shared" si="41"/>
        <v>24</v>
      </c>
      <c r="I254" s="234"/>
      <c r="J254" s="245">
        <v>24</v>
      </c>
      <c r="K254" s="235">
        <v>9</v>
      </c>
      <c r="L254" s="245">
        <v>115</v>
      </c>
      <c r="M254" s="234">
        <v>44</v>
      </c>
      <c r="N254" s="290">
        <v>2317</v>
      </c>
      <c r="O254" s="290">
        <v>4556</v>
      </c>
      <c r="P254" s="327">
        <v>43.69</v>
      </c>
    </row>
    <row r="255" spans="1:16" s="39" customFormat="1" ht="18" customHeight="1" x14ac:dyDescent="0.15">
      <c r="A255" s="244" t="s">
        <v>1248</v>
      </c>
      <c r="B255" s="237">
        <f t="shared" si="40"/>
        <v>1</v>
      </c>
      <c r="C255" s="234"/>
      <c r="D255" s="234">
        <v>1</v>
      </c>
      <c r="E255" s="234"/>
      <c r="F255" s="235"/>
      <c r="G255" s="234"/>
      <c r="H255" s="237">
        <f t="shared" si="41"/>
        <v>38</v>
      </c>
      <c r="I255" s="234"/>
      <c r="J255" s="245">
        <v>38</v>
      </c>
      <c r="K255" s="235">
        <v>16</v>
      </c>
      <c r="L255" s="245">
        <v>170</v>
      </c>
      <c r="M255" s="234">
        <v>65</v>
      </c>
      <c r="N255" s="290">
        <v>2147</v>
      </c>
      <c r="O255" s="290">
        <v>3948</v>
      </c>
      <c r="P255" s="327">
        <v>89.8</v>
      </c>
    </row>
    <row r="256" spans="1:16" s="39" customFormat="1" ht="18" customHeight="1" x14ac:dyDescent="0.15">
      <c r="A256" s="244" t="s">
        <v>1099</v>
      </c>
      <c r="B256" s="237">
        <f t="shared" si="40"/>
        <v>1</v>
      </c>
      <c r="C256" s="234"/>
      <c r="D256" s="234">
        <v>1</v>
      </c>
      <c r="E256" s="234"/>
      <c r="F256" s="235"/>
      <c r="G256" s="234"/>
      <c r="H256" s="237">
        <f t="shared" si="41"/>
        <v>11</v>
      </c>
      <c r="I256" s="234"/>
      <c r="J256" s="245">
        <v>11</v>
      </c>
      <c r="K256" s="235">
        <v>6</v>
      </c>
      <c r="L256" s="245">
        <v>48</v>
      </c>
      <c r="M256" s="234">
        <v>27</v>
      </c>
      <c r="N256" s="290">
        <v>472</v>
      </c>
      <c r="O256" s="290">
        <v>802</v>
      </c>
      <c r="P256" s="327">
        <v>55.87</v>
      </c>
    </row>
    <row r="257" spans="1:16" s="39" customFormat="1" ht="18" customHeight="1" x14ac:dyDescent="0.15">
      <c r="A257" s="244" t="s">
        <v>1249</v>
      </c>
      <c r="B257" s="237">
        <f t="shared" si="40"/>
        <v>1</v>
      </c>
      <c r="C257" s="234"/>
      <c r="D257" s="234">
        <v>1</v>
      </c>
      <c r="E257" s="234"/>
      <c r="F257" s="235"/>
      <c r="G257" s="234"/>
      <c r="H257" s="237">
        <f t="shared" si="41"/>
        <v>25</v>
      </c>
      <c r="I257" s="234"/>
      <c r="J257" s="245">
        <v>25</v>
      </c>
      <c r="K257" s="235">
        <v>13</v>
      </c>
      <c r="L257" s="245">
        <v>80</v>
      </c>
      <c r="M257" s="234">
        <v>55</v>
      </c>
      <c r="N257" s="290">
        <v>1251</v>
      </c>
      <c r="O257" s="290">
        <v>2179</v>
      </c>
      <c r="P257" s="327">
        <v>101.22</v>
      </c>
    </row>
    <row r="258" spans="1:16" s="39" customFormat="1" ht="18" customHeight="1" x14ac:dyDescent="0.15">
      <c r="A258" s="244" t="s">
        <v>1250</v>
      </c>
      <c r="B258" s="237">
        <f t="shared" si="40"/>
        <v>1</v>
      </c>
      <c r="C258" s="234"/>
      <c r="D258" s="234">
        <v>1</v>
      </c>
      <c r="E258" s="234"/>
      <c r="F258" s="235"/>
      <c r="G258" s="234"/>
      <c r="H258" s="237">
        <f t="shared" si="41"/>
        <v>13</v>
      </c>
      <c r="I258" s="234"/>
      <c r="J258" s="245">
        <v>13</v>
      </c>
      <c r="K258" s="235">
        <v>6</v>
      </c>
      <c r="L258" s="245">
        <v>53</v>
      </c>
      <c r="M258" s="234">
        <v>28</v>
      </c>
      <c r="N258" s="290">
        <v>539</v>
      </c>
      <c r="O258" s="290">
        <v>845</v>
      </c>
      <c r="P258" s="327">
        <v>61.79</v>
      </c>
    </row>
    <row r="259" spans="1:16" s="39" customFormat="1" ht="18" customHeight="1" x14ac:dyDescent="0.15">
      <c r="A259" s="243" t="s">
        <v>486</v>
      </c>
      <c r="B259" s="237">
        <f>SUM(B260:B267)</f>
        <v>8</v>
      </c>
      <c r="C259" s="237">
        <f t="shared" ref="C259:O259" si="42">SUM(C260:C267)</f>
        <v>1</v>
      </c>
      <c r="D259" s="237">
        <f t="shared" si="42"/>
        <v>7</v>
      </c>
      <c r="E259" s="237">
        <f t="shared" si="42"/>
        <v>0</v>
      </c>
      <c r="F259" s="237">
        <f t="shared" si="42"/>
        <v>0</v>
      </c>
      <c r="G259" s="237">
        <f t="shared" si="42"/>
        <v>0</v>
      </c>
      <c r="H259" s="237">
        <f t="shared" si="42"/>
        <v>136</v>
      </c>
      <c r="I259" s="237">
        <f t="shared" si="42"/>
        <v>0</v>
      </c>
      <c r="J259" s="237">
        <f t="shared" si="42"/>
        <v>136</v>
      </c>
      <c r="K259" s="236">
        <f>SUM(K260:K267)</f>
        <v>86</v>
      </c>
      <c r="L259" s="258">
        <f t="shared" si="42"/>
        <v>542</v>
      </c>
      <c r="M259" s="237">
        <f t="shared" si="42"/>
        <v>397</v>
      </c>
      <c r="N259" s="305">
        <f t="shared" si="42"/>
        <v>13829</v>
      </c>
      <c r="O259" s="305">
        <f t="shared" si="42"/>
        <v>25470</v>
      </c>
      <c r="P259" s="314">
        <f>SUM(P260:P267)</f>
        <v>846.12000000000012</v>
      </c>
    </row>
    <row r="260" spans="1:16" s="39" customFormat="1" ht="18" customHeight="1" x14ac:dyDescent="0.15">
      <c r="A260" s="244" t="s">
        <v>1255</v>
      </c>
      <c r="B260" s="237">
        <f>SUM(C260:E260)</f>
        <v>1</v>
      </c>
      <c r="C260" s="234">
        <v>1</v>
      </c>
      <c r="D260" s="234"/>
      <c r="E260" s="234"/>
      <c r="F260" s="235"/>
      <c r="G260" s="234"/>
      <c r="H260" s="237">
        <f>SUM(I260:J260)</f>
        <v>14</v>
      </c>
      <c r="I260" s="234"/>
      <c r="J260" s="234">
        <v>14</v>
      </c>
      <c r="K260" s="235">
        <v>9</v>
      </c>
      <c r="L260" s="245">
        <v>73</v>
      </c>
      <c r="M260" s="245">
        <v>26</v>
      </c>
      <c r="N260" s="288">
        <v>2700</v>
      </c>
      <c r="O260" s="288">
        <v>5347</v>
      </c>
      <c r="P260" s="319">
        <v>82.42</v>
      </c>
    </row>
    <row r="261" spans="1:16" s="39" customFormat="1" ht="18" customHeight="1" x14ac:dyDescent="0.15">
      <c r="A261" s="244" t="s">
        <v>1263</v>
      </c>
      <c r="B261" s="237">
        <f t="shared" ref="B261:B267" si="43">SUM(C261:E261)</f>
        <v>1</v>
      </c>
      <c r="C261" s="234"/>
      <c r="D261" s="234">
        <v>1</v>
      </c>
      <c r="E261" s="234"/>
      <c r="F261" s="235"/>
      <c r="G261" s="234"/>
      <c r="H261" s="237">
        <f t="shared" ref="H261:H267" si="44">SUM(I261:J261)</f>
        <v>12</v>
      </c>
      <c r="I261" s="234"/>
      <c r="J261" s="234">
        <v>12</v>
      </c>
      <c r="K261" s="235">
        <v>10</v>
      </c>
      <c r="L261" s="245">
        <v>54</v>
      </c>
      <c r="M261" s="245">
        <v>51</v>
      </c>
      <c r="N261" s="288">
        <v>1116</v>
      </c>
      <c r="O261" s="288">
        <v>1934</v>
      </c>
      <c r="P261" s="319">
        <v>133</v>
      </c>
    </row>
    <row r="262" spans="1:16" s="39" customFormat="1" ht="18" customHeight="1" x14ac:dyDescent="0.15">
      <c r="A262" s="244" t="s">
        <v>1251</v>
      </c>
      <c r="B262" s="237">
        <f t="shared" si="43"/>
        <v>1</v>
      </c>
      <c r="C262" s="234"/>
      <c r="D262" s="234">
        <v>1</v>
      </c>
      <c r="E262" s="234"/>
      <c r="F262" s="235"/>
      <c r="G262" s="234"/>
      <c r="H262" s="237">
        <f t="shared" si="44"/>
        <v>17</v>
      </c>
      <c r="I262" s="234"/>
      <c r="J262" s="234">
        <v>17</v>
      </c>
      <c r="K262" s="235">
        <v>9</v>
      </c>
      <c r="L262" s="245">
        <v>68</v>
      </c>
      <c r="M262" s="245">
        <v>55</v>
      </c>
      <c r="N262" s="288">
        <v>1406</v>
      </c>
      <c r="O262" s="288">
        <v>2523</v>
      </c>
      <c r="P262" s="292">
        <v>122.53</v>
      </c>
    </row>
    <row r="263" spans="1:16" s="39" customFormat="1" ht="18" customHeight="1" x14ac:dyDescent="0.15">
      <c r="A263" s="244" t="s">
        <v>1252</v>
      </c>
      <c r="B263" s="237">
        <f t="shared" si="43"/>
        <v>1</v>
      </c>
      <c r="C263" s="234"/>
      <c r="D263" s="234">
        <v>1</v>
      </c>
      <c r="E263" s="234"/>
      <c r="F263" s="235"/>
      <c r="G263" s="234"/>
      <c r="H263" s="237">
        <f t="shared" si="44"/>
        <v>10</v>
      </c>
      <c r="I263" s="234"/>
      <c r="J263" s="234">
        <v>10</v>
      </c>
      <c r="K263" s="235">
        <v>7</v>
      </c>
      <c r="L263" s="245">
        <v>41</v>
      </c>
      <c r="M263" s="245">
        <v>33</v>
      </c>
      <c r="N263" s="288">
        <v>1126</v>
      </c>
      <c r="O263" s="288">
        <v>2108</v>
      </c>
      <c r="P263" s="319">
        <v>78.739999999999995</v>
      </c>
    </row>
    <row r="264" spans="1:16" s="39" customFormat="1" ht="18" customHeight="1" x14ac:dyDescent="0.15">
      <c r="A264" s="244" t="s">
        <v>1253</v>
      </c>
      <c r="B264" s="237">
        <f t="shared" si="43"/>
        <v>1</v>
      </c>
      <c r="C264" s="234"/>
      <c r="D264" s="234">
        <v>1</v>
      </c>
      <c r="E264" s="234"/>
      <c r="F264" s="235"/>
      <c r="G264" s="234"/>
      <c r="H264" s="237">
        <f t="shared" si="44"/>
        <v>19</v>
      </c>
      <c r="I264" s="234"/>
      <c r="J264" s="234">
        <v>19</v>
      </c>
      <c r="K264" s="235">
        <v>13</v>
      </c>
      <c r="L264" s="245">
        <v>64</v>
      </c>
      <c r="M264" s="245">
        <v>65</v>
      </c>
      <c r="N264" s="288">
        <v>1416</v>
      </c>
      <c r="O264" s="288">
        <v>2532</v>
      </c>
      <c r="P264" s="319">
        <v>112.59</v>
      </c>
    </row>
    <row r="265" spans="1:16" s="39" customFormat="1" ht="18" customHeight="1" x14ac:dyDescent="0.15">
      <c r="A265" s="244" t="s">
        <v>1254</v>
      </c>
      <c r="B265" s="237">
        <f t="shared" si="43"/>
        <v>1</v>
      </c>
      <c r="C265" s="234"/>
      <c r="D265" s="234">
        <v>1</v>
      </c>
      <c r="E265" s="234"/>
      <c r="F265" s="235"/>
      <c r="G265" s="234"/>
      <c r="H265" s="237">
        <f t="shared" si="44"/>
        <v>21</v>
      </c>
      <c r="I265" s="234"/>
      <c r="J265" s="234">
        <v>21</v>
      </c>
      <c r="K265" s="235">
        <v>12</v>
      </c>
      <c r="L265" s="245">
        <v>59</v>
      </c>
      <c r="M265" s="245">
        <v>53</v>
      </c>
      <c r="N265" s="288">
        <v>1512</v>
      </c>
      <c r="O265" s="288">
        <v>2657</v>
      </c>
      <c r="P265" s="319">
        <v>107.82</v>
      </c>
    </row>
    <row r="266" spans="1:16" s="39" customFormat="1" ht="18" customHeight="1" x14ac:dyDescent="0.15">
      <c r="A266" s="244" t="s">
        <v>1256</v>
      </c>
      <c r="B266" s="237">
        <f t="shared" si="43"/>
        <v>1</v>
      </c>
      <c r="C266" s="234"/>
      <c r="D266" s="234">
        <v>1</v>
      </c>
      <c r="E266" s="234"/>
      <c r="F266" s="235"/>
      <c r="G266" s="234"/>
      <c r="H266" s="237">
        <f t="shared" si="44"/>
        <v>18</v>
      </c>
      <c r="I266" s="234"/>
      <c r="J266" s="234">
        <v>18</v>
      </c>
      <c r="K266" s="235">
        <v>11</v>
      </c>
      <c r="L266" s="245">
        <v>59</v>
      </c>
      <c r="M266" s="245">
        <v>43</v>
      </c>
      <c r="N266" s="288">
        <v>1022</v>
      </c>
      <c r="O266" s="288">
        <v>1815</v>
      </c>
      <c r="P266" s="319">
        <v>99.52</v>
      </c>
    </row>
    <row r="267" spans="1:16" s="39" customFormat="1" ht="18" customHeight="1" x14ac:dyDescent="0.15">
      <c r="A267" s="244" t="s">
        <v>1257</v>
      </c>
      <c r="B267" s="237">
        <f t="shared" si="43"/>
        <v>1</v>
      </c>
      <c r="C267" s="234"/>
      <c r="D267" s="234">
        <v>1</v>
      </c>
      <c r="E267" s="234"/>
      <c r="F267" s="235"/>
      <c r="G267" s="234"/>
      <c r="H267" s="237">
        <f t="shared" si="44"/>
        <v>25</v>
      </c>
      <c r="I267" s="234"/>
      <c r="J267" s="234">
        <v>25</v>
      </c>
      <c r="K267" s="235">
        <v>15</v>
      </c>
      <c r="L267" s="245">
        <v>124</v>
      </c>
      <c r="M267" s="245">
        <v>71</v>
      </c>
      <c r="N267" s="288">
        <v>3531</v>
      </c>
      <c r="O267" s="288">
        <v>6554</v>
      </c>
      <c r="P267" s="319">
        <v>109.5</v>
      </c>
    </row>
    <row r="268" spans="1:16" s="39" customFormat="1" ht="18" customHeight="1" x14ac:dyDescent="0.15">
      <c r="A268" s="243" t="s">
        <v>487</v>
      </c>
      <c r="B268" s="237">
        <f>SUM(B269:B274)</f>
        <v>6</v>
      </c>
      <c r="C268" s="237">
        <f t="shared" ref="C268:O268" si="45">SUM(C269:C274)</f>
        <v>1</v>
      </c>
      <c r="D268" s="237">
        <f t="shared" si="45"/>
        <v>5</v>
      </c>
      <c r="E268" s="237">
        <f t="shared" si="45"/>
        <v>0</v>
      </c>
      <c r="F268" s="237">
        <f t="shared" si="45"/>
        <v>0</v>
      </c>
      <c r="G268" s="237">
        <f t="shared" si="45"/>
        <v>0</v>
      </c>
      <c r="H268" s="237">
        <f t="shared" si="45"/>
        <v>115</v>
      </c>
      <c r="I268" s="237">
        <f t="shared" si="45"/>
        <v>0</v>
      </c>
      <c r="J268" s="237">
        <f t="shared" si="45"/>
        <v>115</v>
      </c>
      <c r="K268" s="263">
        <f>SUM(K269:K274)</f>
        <v>74</v>
      </c>
      <c r="L268" s="258">
        <f t="shared" si="45"/>
        <v>485</v>
      </c>
      <c r="M268" s="237">
        <f t="shared" si="45"/>
        <v>275</v>
      </c>
      <c r="N268" s="305">
        <f t="shared" si="45"/>
        <v>8916</v>
      </c>
      <c r="O268" s="305">
        <f t="shared" si="45"/>
        <v>17050</v>
      </c>
      <c r="P268" s="314">
        <f>SUM(P269:P274)</f>
        <v>815.74999999999989</v>
      </c>
    </row>
    <row r="269" spans="1:16" s="39" customFormat="1" ht="18" customHeight="1" x14ac:dyDescent="0.15">
      <c r="A269" s="244" t="s">
        <v>488</v>
      </c>
      <c r="B269" s="237">
        <f t="shared" ref="B269:B274" si="46">SUM(C269:E269)</f>
        <v>1</v>
      </c>
      <c r="C269" s="234">
        <v>1</v>
      </c>
      <c r="D269" s="234"/>
      <c r="E269" s="234"/>
      <c r="F269" s="235"/>
      <c r="G269" s="234"/>
      <c r="H269" s="237">
        <f t="shared" ref="H269:H274" si="47">SUM(I269:J269)</f>
        <v>29</v>
      </c>
      <c r="I269" s="234"/>
      <c r="J269" s="234">
        <v>29</v>
      </c>
      <c r="K269" s="235">
        <v>15</v>
      </c>
      <c r="L269" s="245">
        <v>142</v>
      </c>
      <c r="M269" s="234">
        <v>55</v>
      </c>
      <c r="N269" s="279">
        <v>3586</v>
      </c>
      <c r="O269" s="279">
        <v>7387</v>
      </c>
      <c r="P269" s="330">
        <v>130.79</v>
      </c>
    </row>
    <row r="270" spans="1:16" s="39" customFormat="1" ht="18" customHeight="1" x14ac:dyDescent="0.15">
      <c r="A270" s="244" t="s">
        <v>489</v>
      </c>
      <c r="B270" s="237">
        <f t="shared" si="46"/>
        <v>1</v>
      </c>
      <c r="C270" s="234"/>
      <c r="D270" s="234">
        <v>1</v>
      </c>
      <c r="E270" s="234"/>
      <c r="F270" s="235"/>
      <c r="G270" s="234"/>
      <c r="H270" s="237">
        <f t="shared" si="47"/>
        <v>19</v>
      </c>
      <c r="I270" s="234"/>
      <c r="J270" s="234">
        <v>19</v>
      </c>
      <c r="K270" s="235">
        <v>13</v>
      </c>
      <c r="L270" s="245">
        <v>60</v>
      </c>
      <c r="M270" s="234">
        <v>36</v>
      </c>
      <c r="N270" s="279">
        <v>1204</v>
      </c>
      <c r="O270" s="279">
        <v>2201</v>
      </c>
      <c r="P270" s="330">
        <v>79.11</v>
      </c>
    </row>
    <row r="271" spans="1:16" s="39" customFormat="1" ht="18" customHeight="1" x14ac:dyDescent="0.15">
      <c r="A271" s="244" t="s">
        <v>490</v>
      </c>
      <c r="B271" s="237">
        <f t="shared" si="46"/>
        <v>1</v>
      </c>
      <c r="C271" s="234"/>
      <c r="D271" s="234">
        <v>1</v>
      </c>
      <c r="E271" s="234"/>
      <c r="F271" s="235"/>
      <c r="G271" s="234"/>
      <c r="H271" s="237">
        <f t="shared" si="47"/>
        <v>18</v>
      </c>
      <c r="I271" s="234"/>
      <c r="J271" s="234">
        <v>18</v>
      </c>
      <c r="K271" s="235">
        <v>13</v>
      </c>
      <c r="L271" s="245">
        <v>73</v>
      </c>
      <c r="M271" s="234">
        <v>53</v>
      </c>
      <c r="N271" s="279">
        <v>994</v>
      </c>
      <c r="O271" s="279">
        <v>1742</v>
      </c>
      <c r="P271" s="330">
        <v>139.44</v>
      </c>
    </row>
    <row r="272" spans="1:16" s="39" customFormat="1" ht="18" customHeight="1" x14ac:dyDescent="0.15">
      <c r="A272" s="244" t="s">
        <v>491</v>
      </c>
      <c r="B272" s="237">
        <f t="shared" si="46"/>
        <v>1</v>
      </c>
      <c r="C272" s="234"/>
      <c r="D272" s="234">
        <v>1</v>
      </c>
      <c r="E272" s="234"/>
      <c r="F272" s="235"/>
      <c r="G272" s="234"/>
      <c r="H272" s="237">
        <f t="shared" si="47"/>
        <v>14</v>
      </c>
      <c r="I272" s="234"/>
      <c r="J272" s="234">
        <v>14</v>
      </c>
      <c r="K272" s="235">
        <v>11</v>
      </c>
      <c r="L272" s="245">
        <v>62</v>
      </c>
      <c r="M272" s="234">
        <v>44</v>
      </c>
      <c r="N272" s="279">
        <v>988</v>
      </c>
      <c r="O272" s="279">
        <v>1847</v>
      </c>
      <c r="P272" s="330">
        <v>126.63</v>
      </c>
    </row>
    <row r="273" spans="1:16" s="39" customFormat="1" ht="18" customHeight="1" x14ac:dyDescent="0.15">
      <c r="A273" s="244" t="s">
        <v>492</v>
      </c>
      <c r="B273" s="237">
        <f t="shared" si="46"/>
        <v>1</v>
      </c>
      <c r="C273" s="234"/>
      <c r="D273" s="234">
        <v>1</v>
      </c>
      <c r="E273" s="234"/>
      <c r="F273" s="235"/>
      <c r="G273" s="234"/>
      <c r="H273" s="237">
        <f t="shared" si="47"/>
        <v>15</v>
      </c>
      <c r="I273" s="234"/>
      <c r="J273" s="234">
        <v>15</v>
      </c>
      <c r="K273" s="235">
        <v>9</v>
      </c>
      <c r="L273" s="245">
        <v>69</v>
      </c>
      <c r="M273" s="234">
        <v>44</v>
      </c>
      <c r="N273" s="279">
        <v>957</v>
      </c>
      <c r="O273" s="279">
        <v>1719</v>
      </c>
      <c r="P273" s="330">
        <v>217.48</v>
      </c>
    </row>
    <row r="274" spans="1:16" s="39" customFormat="1" ht="18" customHeight="1" x14ac:dyDescent="0.15">
      <c r="A274" s="244" t="s">
        <v>493</v>
      </c>
      <c r="B274" s="237">
        <f t="shared" si="46"/>
        <v>1</v>
      </c>
      <c r="C274" s="234"/>
      <c r="D274" s="234">
        <v>1</v>
      </c>
      <c r="E274" s="234"/>
      <c r="F274" s="235"/>
      <c r="G274" s="234"/>
      <c r="H274" s="237">
        <f t="shared" si="47"/>
        <v>20</v>
      </c>
      <c r="I274" s="234"/>
      <c r="J274" s="234">
        <v>20</v>
      </c>
      <c r="K274" s="235">
        <v>13</v>
      </c>
      <c r="L274" s="245">
        <v>79</v>
      </c>
      <c r="M274" s="234">
        <v>43</v>
      </c>
      <c r="N274" s="279">
        <v>1187</v>
      </c>
      <c r="O274" s="279">
        <v>2154</v>
      </c>
      <c r="P274" s="330">
        <v>122.3</v>
      </c>
    </row>
    <row r="275" spans="1:16" s="39" customFormat="1" ht="18" customHeight="1" x14ac:dyDescent="0.15">
      <c r="A275" s="243" t="s">
        <v>494</v>
      </c>
      <c r="B275" s="237">
        <f>SUM(B276:B284)</f>
        <v>9</v>
      </c>
      <c r="C275" s="237">
        <f t="shared" ref="C275:O275" si="48">SUM(C276:C284)</f>
        <v>1</v>
      </c>
      <c r="D275" s="237">
        <f t="shared" si="48"/>
        <v>8</v>
      </c>
      <c r="E275" s="237">
        <f t="shared" si="48"/>
        <v>0</v>
      </c>
      <c r="F275" s="237">
        <f t="shared" si="48"/>
        <v>0</v>
      </c>
      <c r="G275" s="237">
        <f t="shared" si="48"/>
        <v>2</v>
      </c>
      <c r="H275" s="237">
        <f t="shared" si="48"/>
        <v>204</v>
      </c>
      <c r="I275" s="237">
        <f t="shared" si="48"/>
        <v>0</v>
      </c>
      <c r="J275" s="237">
        <f t="shared" si="48"/>
        <v>204</v>
      </c>
      <c r="K275" s="236">
        <f t="shared" si="48"/>
        <v>118</v>
      </c>
      <c r="L275" s="258">
        <f t="shared" si="48"/>
        <v>881</v>
      </c>
      <c r="M275" s="237">
        <f t="shared" si="48"/>
        <v>325</v>
      </c>
      <c r="N275" s="305">
        <f t="shared" si="48"/>
        <v>20124</v>
      </c>
      <c r="O275" s="305">
        <f t="shared" si="48"/>
        <v>37603</v>
      </c>
      <c r="P275" s="314">
        <f>SUM(P276:P284)</f>
        <v>741.22000000000014</v>
      </c>
    </row>
    <row r="276" spans="1:16" s="39" customFormat="1" ht="18" customHeight="1" x14ac:dyDescent="0.15">
      <c r="A276" s="244" t="s">
        <v>495</v>
      </c>
      <c r="B276" s="237">
        <f>SUM(C276:E276)</f>
        <v>1</v>
      </c>
      <c r="C276" s="265">
        <v>1</v>
      </c>
      <c r="D276" s="265"/>
      <c r="E276" s="265"/>
      <c r="F276" s="265"/>
      <c r="G276" s="265"/>
      <c r="H276" s="237">
        <f>SUM(I276:J276)</f>
        <v>27</v>
      </c>
      <c r="I276" s="234"/>
      <c r="J276" s="280">
        <v>27</v>
      </c>
      <c r="K276" s="281">
        <v>17</v>
      </c>
      <c r="L276" s="282">
        <v>179</v>
      </c>
      <c r="M276" s="280">
        <v>37</v>
      </c>
      <c r="N276" s="287">
        <v>5508</v>
      </c>
      <c r="O276" s="287">
        <v>11464</v>
      </c>
      <c r="P276" s="331">
        <v>66.13</v>
      </c>
    </row>
    <row r="277" spans="1:16" s="39" customFormat="1" ht="18" customHeight="1" x14ac:dyDescent="0.15">
      <c r="A277" s="244" t="s">
        <v>496</v>
      </c>
      <c r="B277" s="237">
        <f t="shared" ref="B277:B284" si="49">SUM(C277:E277)</f>
        <v>1</v>
      </c>
      <c r="C277" s="265"/>
      <c r="D277" s="265">
        <v>1</v>
      </c>
      <c r="E277" s="265"/>
      <c r="F277" s="265"/>
      <c r="G277" s="265"/>
      <c r="H277" s="237">
        <f t="shared" ref="H277:H284" si="50">SUM(I277:J277)</f>
        <v>22</v>
      </c>
      <c r="I277" s="234"/>
      <c r="J277" s="280">
        <v>22</v>
      </c>
      <c r="K277" s="281">
        <v>10</v>
      </c>
      <c r="L277" s="282">
        <v>115</v>
      </c>
      <c r="M277" s="280">
        <v>28</v>
      </c>
      <c r="N277" s="287">
        <v>3531</v>
      </c>
      <c r="O277" s="287">
        <v>6441</v>
      </c>
      <c r="P277" s="331">
        <v>36.9</v>
      </c>
    </row>
    <row r="278" spans="1:16" s="39" customFormat="1" ht="18" customHeight="1" x14ac:dyDescent="0.15">
      <c r="A278" s="244" t="s">
        <v>497</v>
      </c>
      <c r="B278" s="237">
        <f t="shared" si="49"/>
        <v>1</v>
      </c>
      <c r="C278" s="265"/>
      <c r="D278" s="265">
        <v>1</v>
      </c>
      <c r="E278" s="265"/>
      <c r="F278" s="265"/>
      <c r="G278" s="265"/>
      <c r="H278" s="237">
        <f t="shared" si="50"/>
        <v>22</v>
      </c>
      <c r="I278" s="234"/>
      <c r="J278" s="280">
        <v>22</v>
      </c>
      <c r="K278" s="281">
        <v>15</v>
      </c>
      <c r="L278" s="282">
        <v>58</v>
      </c>
      <c r="M278" s="280">
        <v>26</v>
      </c>
      <c r="N278" s="287">
        <v>1447</v>
      </c>
      <c r="O278" s="287">
        <v>2446</v>
      </c>
      <c r="P278" s="331">
        <v>73.290000000000006</v>
      </c>
    </row>
    <row r="279" spans="1:16" s="39" customFormat="1" ht="18" customHeight="1" x14ac:dyDescent="0.15">
      <c r="A279" s="244" t="s">
        <v>498</v>
      </c>
      <c r="B279" s="237">
        <f t="shared" si="49"/>
        <v>1</v>
      </c>
      <c r="C279" s="265"/>
      <c r="D279" s="265">
        <v>1</v>
      </c>
      <c r="E279" s="265"/>
      <c r="F279" s="265"/>
      <c r="G279" s="265"/>
      <c r="H279" s="237">
        <f t="shared" si="50"/>
        <v>19</v>
      </c>
      <c r="I279" s="234"/>
      <c r="J279" s="280">
        <v>19</v>
      </c>
      <c r="K279" s="281">
        <v>11</v>
      </c>
      <c r="L279" s="282">
        <v>52</v>
      </c>
      <c r="M279" s="280">
        <v>37</v>
      </c>
      <c r="N279" s="287">
        <v>712</v>
      </c>
      <c r="O279" s="287">
        <v>1201</v>
      </c>
      <c r="P279" s="331">
        <v>72.900000000000006</v>
      </c>
    </row>
    <row r="280" spans="1:16" s="39" customFormat="1" ht="18" customHeight="1" x14ac:dyDescent="0.15">
      <c r="A280" s="244" t="s">
        <v>499</v>
      </c>
      <c r="B280" s="237">
        <f t="shared" si="49"/>
        <v>1</v>
      </c>
      <c r="C280" s="265"/>
      <c r="D280" s="265">
        <v>1</v>
      </c>
      <c r="E280" s="265"/>
      <c r="F280" s="265"/>
      <c r="G280" s="265">
        <v>1</v>
      </c>
      <c r="H280" s="237">
        <f t="shared" si="50"/>
        <v>24</v>
      </c>
      <c r="I280" s="234"/>
      <c r="J280" s="280">
        <v>24</v>
      </c>
      <c r="K280" s="281">
        <v>19</v>
      </c>
      <c r="L280" s="282">
        <v>85</v>
      </c>
      <c r="M280" s="280">
        <v>50</v>
      </c>
      <c r="N280" s="287">
        <v>1183</v>
      </c>
      <c r="O280" s="287">
        <v>2069</v>
      </c>
      <c r="P280" s="331">
        <v>150.24</v>
      </c>
    </row>
    <row r="281" spans="1:16" s="39" customFormat="1" ht="18" customHeight="1" x14ac:dyDescent="0.15">
      <c r="A281" s="244" t="s">
        <v>500</v>
      </c>
      <c r="B281" s="237">
        <f t="shared" si="49"/>
        <v>1</v>
      </c>
      <c r="C281" s="265"/>
      <c r="D281" s="265">
        <v>1</v>
      </c>
      <c r="E281" s="265"/>
      <c r="F281" s="265"/>
      <c r="G281" s="265">
        <v>1</v>
      </c>
      <c r="H281" s="237">
        <f t="shared" si="50"/>
        <v>18</v>
      </c>
      <c r="I281" s="234"/>
      <c r="J281" s="280">
        <v>18</v>
      </c>
      <c r="K281" s="281">
        <v>10</v>
      </c>
      <c r="L281" s="282">
        <v>93</v>
      </c>
      <c r="M281" s="280">
        <v>33</v>
      </c>
      <c r="N281" s="287">
        <v>1561</v>
      </c>
      <c r="O281" s="287">
        <v>2777</v>
      </c>
      <c r="P281" s="331">
        <v>59.37</v>
      </c>
    </row>
    <row r="282" spans="1:16" s="39" customFormat="1" ht="18" customHeight="1" x14ac:dyDescent="0.15">
      <c r="A282" s="244" t="s">
        <v>501</v>
      </c>
      <c r="B282" s="237">
        <f t="shared" si="49"/>
        <v>1</v>
      </c>
      <c r="C282" s="265"/>
      <c r="D282" s="265">
        <v>1</v>
      </c>
      <c r="E282" s="265"/>
      <c r="F282" s="265"/>
      <c r="G282" s="265"/>
      <c r="H282" s="237">
        <f t="shared" si="50"/>
        <v>24</v>
      </c>
      <c r="I282" s="234"/>
      <c r="J282" s="280">
        <v>24</v>
      </c>
      <c r="K282" s="281">
        <v>9</v>
      </c>
      <c r="L282" s="282">
        <v>116</v>
      </c>
      <c r="M282" s="280">
        <v>32</v>
      </c>
      <c r="N282" s="287">
        <v>3459</v>
      </c>
      <c r="O282" s="287">
        <v>6606</v>
      </c>
      <c r="P282" s="331">
        <v>63.99</v>
      </c>
    </row>
    <row r="283" spans="1:16" s="39" customFormat="1" ht="18" customHeight="1" x14ac:dyDescent="0.15">
      <c r="A283" s="244" t="s">
        <v>502</v>
      </c>
      <c r="B283" s="237">
        <f t="shared" si="49"/>
        <v>1</v>
      </c>
      <c r="C283" s="265"/>
      <c r="D283" s="265">
        <v>1</v>
      </c>
      <c r="E283" s="265"/>
      <c r="F283" s="265"/>
      <c r="G283" s="265"/>
      <c r="H283" s="237">
        <f t="shared" si="50"/>
        <v>25</v>
      </c>
      <c r="I283" s="234"/>
      <c r="J283" s="280">
        <v>25</v>
      </c>
      <c r="K283" s="281">
        <v>14</v>
      </c>
      <c r="L283" s="282">
        <v>107</v>
      </c>
      <c r="M283" s="280">
        <v>38</v>
      </c>
      <c r="N283" s="287">
        <v>1679</v>
      </c>
      <c r="O283" s="287">
        <v>2866</v>
      </c>
      <c r="P283" s="331">
        <v>66.069999999999993</v>
      </c>
    </row>
    <row r="284" spans="1:16" s="39" customFormat="1" ht="18" customHeight="1" x14ac:dyDescent="0.15">
      <c r="A284" s="244" t="s">
        <v>503</v>
      </c>
      <c r="B284" s="237">
        <f t="shared" si="49"/>
        <v>1</v>
      </c>
      <c r="C284" s="265"/>
      <c r="D284" s="265">
        <v>1</v>
      </c>
      <c r="E284" s="265"/>
      <c r="F284" s="265"/>
      <c r="G284" s="265"/>
      <c r="H284" s="237">
        <f t="shared" si="50"/>
        <v>23</v>
      </c>
      <c r="I284" s="234"/>
      <c r="J284" s="280">
        <v>23</v>
      </c>
      <c r="K284" s="281">
        <v>13</v>
      </c>
      <c r="L284" s="282">
        <v>76</v>
      </c>
      <c r="M284" s="280">
        <v>44</v>
      </c>
      <c r="N284" s="287">
        <v>1044</v>
      </c>
      <c r="O284" s="287">
        <v>1733</v>
      </c>
      <c r="P284" s="331">
        <v>152.33000000000001</v>
      </c>
    </row>
    <row r="285" spans="1:16" s="39" customFormat="1" ht="18" customHeight="1" x14ac:dyDescent="0.15">
      <c r="A285" s="243" t="s">
        <v>504</v>
      </c>
      <c r="B285" s="237">
        <f>SUM(B286:B294)</f>
        <v>9</v>
      </c>
      <c r="C285" s="237">
        <f t="shared" ref="C285:O285" si="51">SUM(C286:C294)</f>
        <v>2</v>
      </c>
      <c r="D285" s="237">
        <f t="shared" si="51"/>
        <v>7</v>
      </c>
      <c r="E285" s="237">
        <f t="shared" si="51"/>
        <v>0</v>
      </c>
      <c r="F285" s="237">
        <f t="shared" si="51"/>
        <v>0</v>
      </c>
      <c r="G285" s="237">
        <f t="shared" si="51"/>
        <v>2</v>
      </c>
      <c r="H285" s="237">
        <f t="shared" si="51"/>
        <v>212</v>
      </c>
      <c r="I285" s="237">
        <f t="shared" si="51"/>
        <v>0</v>
      </c>
      <c r="J285" s="237">
        <f t="shared" si="51"/>
        <v>212</v>
      </c>
      <c r="K285" s="236">
        <f t="shared" si="51"/>
        <v>127</v>
      </c>
      <c r="L285" s="258">
        <f t="shared" si="51"/>
        <v>1006</v>
      </c>
      <c r="M285" s="237">
        <f t="shared" si="51"/>
        <v>412</v>
      </c>
      <c r="N285" s="305">
        <f t="shared" si="51"/>
        <v>22398</v>
      </c>
      <c r="O285" s="305">
        <f t="shared" si="51"/>
        <v>42896</v>
      </c>
      <c r="P285" s="314">
        <f>SUM(P286:P294)</f>
        <v>693.81463600000006</v>
      </c>
    </row>
    <row r="286" spans="1:16" s="39" customFormat="1" ht="18" customHeight="1" x14ac:dyDescent="0.15">
      <c r="A286" s="244" t="s">
        <v>1065</v>
      </c>
      <c r="B286" s="237">
        <f>SUM(C286:E286)</f>
        <v>1</v>
      </c>
      <c r="C286" s="234">
        <v>1</v>
      </c>
      <c r="D286" s="234"/>
      <c r="E286" s="234"/>
      <c r="F286" s="235"/>
      <c r="G286" s="234">
        <v>1</v>
      </c>
      <c r="H286" s="237">
        <f>SUM(I286:J286)</f>
        <v>38</v>
      </c>
      <c r="I286" s="234"/>
      <c r="J286" s="234">
        <v>38</v>
      </c>
      <c r="K286" s="235">
        <v>21</v>
      </c>
      <c r="L286" s="245">
        <v>224</v>
      </c>
      <c r="M286" s="234">
        <v>71</v>
      </c>
      <c r="N286" s="286">
        <v>5921</v>
      </c>
      <c r="O286" s="286">
        <v>12178</v>
      </c>
      <c r="P286" s="332">
        <v>86.870750999999998</v>
      </c>
    </row>
    <row r="287" spans="1:16" s="39" customFormat="1" ht="18" customHeight="1" x14ac:dyDescent="0.15">
      <c r="A287" s="244" t="s">
        <v>505</v>
      </c>
      <c r="B287" s="237">
        <f t="shared" ref="B287:B294" si="52">SUM(C287:E287)</f>
        <v>1</v>
      </c>
      <c r="C287" s="234">
        <v>1</v>
      </c>
      <c r="D287" s="234"/>
      <c r="E287" s="234"/>
      <c r="F287" s="235"/>
      <c r="G287" s="234">
        <v>1</v>
      </c>
      <c r="H287" s="237">
        <f t="shared" ref="H287:H294" si="53">SUM(I287:J287)</f>
        <v>26</v>
      </c>
      <c r="I287" s="234"/>
      <c r="J287" s="234">
        <v>26</v>
      </c>
      <c r="K287" s="235">
        <v>17</v>
      </c>
      <c r="L287" s="245">
        <v>145</v>
      </c>
      <c r="M287" s="234">
        <v>37</v>
      </c>
      <c r="N287" s="286">
        <v>3927</v>
      </c>
      <c r="O287" s="286">
        <v>8332</v>
      </c>
      <c r="P287" s="316">
        <v>43.175375000000003</v>
      </c>
    </row>
    <row r="288" spans="1:16" s="39" customFormat="1" ht="18" customHeight="1" x14ac:dyDescent="0.15">
      <c r="A288" s="244" t="s">
        <v>506</v>
      </c>
      <c r="B288" s="237">
        <f t="shared" si="52"/>
        <v>1</v>
      </c>
      <c r="C288" s="234"/>
      <c r="D288" s="234">
        <v>1</v>
      </c>
      <c r="E288" s="234"/>
      <c r="F288" s="235"/>
      <c r="G288" s="234"/>
      <c r="H288" s="237">
        <f t="shared" si="53"/>
        <v>18</v>
      </c>
      <c r="I288" s="234"/>
      <c r="J288" s="234">
        <v>18</v>
      </c>
      <c r="K288" s="235">
        <v>10</v>
      </c>
      <c r="L288" s="245">
        <v>72</v>
      </c>
      <c r="M288" s="234">
        <v>31</v>
      </c>
      <c r="N288" s="286">
        <v>1195</v>
      </c>
      <c r="O288" s="286">
        <v>2157</v>
      </c>
      <c r="P288" s="332">
        <v>46.956682999999998</v>
      </c>
    </row>
    <row r="289" spans="1:19" s="39" customFormat="1" ht="18" customHeight="1" x14ac:dyDescent="0.15">
      <c r="A289" s="244" t="s">
        <v>507</v>
      </c>
      <c r="B289" s="237">
        <f t="shared" si="52"/>
        <v>1</v>
      </c>
      <c r="C289" s="234"/>
      <c r="D289" s="234">
        <v>1</v>
      </c>
      <c r="E289" s="234"/>
      <c r="F289" s="235"/>
      <c r="G289" s="234"/>
      <c r="H289" s="237">
        <f t="shared" si="53"/>
        <v>23</v>
      </c>
      <c r="I289" s="234"/>
      <c r="J289" s="234">
        <v>23</v>
      </c>
      <c r="K289" s="235">
        <v>12</v>
      </c>
      <c r="L289" s="245">
        <v>130</v>
      </c>
      <c r="M289" s="234">
        <v>40</v>
      </c>
      <c r="N289" s="286">
        <v>2264</v>
      </c>
      <c r="O289" s="286">
        <v>4035</v>
      </c>
      <c r="P289" s="316">
        <v>61.412410999999999</v>
      </c>
    </row>
    <row r="290" spans="1:19" s="39" customFormat="1" ht="18" customHeight="1" x14ac:dyDescent="0.15">
      <c r="A290" s="244" t="s">
        <v>1066</v>
      </c>
      <c r="B290" s="237">
        <f t="shared" si="52"/>
        <v>1</v>
      </c>
      <c r="C290" s="234"/>
      <c r="D290" s="234">
        <v>1</v>
      </c>
      <c r="E290" s="234"/>
      <c r="F290" s="235"/>
      <c r="G290" s="234"/>
      <c r="H290" s="237">
        <f t="shared" si="53"/>
        <v>15</v>
      </c>
      <c r="I290" s="234"/>
      <c r="J290" s="234">
        <v>15</v>
      </c>
      <c r="K290" s="235">
        <v>8</v>
      </c>
      <c r="L290" s="245">
        <v>62</v>
      </c>
      <c r="M290" s="234">
        <v>27</v>
      </c>
      <c r="N290" s="286">
        <v>1302</v>
      </c>
      <c r="O290" s="286">
        <v>2262</v>
      </c>
      <c r="P290" s="333">
        <v>50.958598000000002</v>
      </c>
    </row>
    <row r="291" spans="1:19" s="39" customFormat="1" ht="18" customHeight="1" x14ac:dyDescent="0.15">
      <c r="A291" s="244" t="s">
        <v>508</v>
      </c>
      <c r="B291" s="237">
        <f t="shared" si="52"/>
        <v>1</v>
      </c>
      <c r="C291" s="234"/>
      <c r="D291" s="234">
        <v>1</v>
      </c>
      <c r="E291" s="234"/>
      <c r="F291" s="235"/>
      <c r="G291" s="234"/>
      <c r="H291" s="237">
        <f t="shared" si="53"/>
        <v>31</v>
      </c>
      <c r="I291" s="234"/>
      <c r="J291" s="234">
        <v>31</v>
      </c>
      <c r="K291" s="235">
        <v>17</v>
      </c>
      <c r="L291" s="245">
        <v>109</v>
      </c>
      <c r="M291" s="234">
        <v>55</v>
      </c>
      <c r="N291" s="286">
        <v>2400</v>
      </c>
      <c r="O291" s="286">
        <v>4572</v>
      </c>
      <c r="P291" s="316">
        <v>55.314611999999997</v>
      </c>
    </row>
    <row r="292" spans="1:19" s="39" customFormat="1" ht="18" customHeight="1" x14ac:dyDescent="0.15">
      <c r="A292" s="244" t="s">
        <v>509</v>
      </c>
      <c r="B292" s="237">
        <f t="shared" si="52"/>
        <v>1</v>
      </c>
      <c r="C292" s="234"/>
      <c r="D292" s="234">
        <v>1</v>
      </c>
      <c r="E292" s="234"/>
      <c r="F292" s="235"/>
      <c r="G292" s="234"/>
      <c r="H292" s="237">
        <f t="shared" si="53"/>
        <v>13</v>
      </c>
      <c r="I292" s="234"/>
      <c r="J292" s="234">
        <v>13</v>
      </c>
      <c r="K292" s="235">
        <v>12</v>
      </c>
      <c r="L292" s="245">
        <v>50</v>
      </c>
      <c r="M292" s="234">
        <v>33</v>
      </c>
      <c r="N292" s="286">
        <v>1237</v>
      </c>
      <c r="O292" s="286">
        <v>2136</v>
      </c>
      <c r="P292" s="316">
        <v>147.24211</v>
      </c>
    </row>
    <row r="293" spans="1:19" s="39" customFormat="1" ht="18" customHeight="1" x14ac:dyDescent="0.15">
      <c r="A293" s="244" t="s">
        <v>510</v>
      </c>
      <c r="B293" s="237">
        <f t="shared" si="52"/>
        <v>1</v>
      </c>
      <c r="C293" s="234"/>
      <c r="D293" s="234">
        <v>1</v>
      </c>
      <c r="E293" s="234"/>
      <c r="F293" s="235"/>
      <c r="G293" s="234"/>
      <c r="H293" s="237">
        <f t="shared" si="53"/>
        <v>21</v>
      </c>
      <c r="I293" s="234"/>
      <c r="J293" s="234">
        <v>21</v>
      </c>
      <c r="K293" s="235">
        <v>10</v>
      </c>
      <c r="L293" s="245">
        <v>95</v>
      </c>
      <c r="M293" s="234">
        <v>43</v>
      </c>
      <c r="N293" s="286">
        <v>1943</v>
      </c>
      <c r="O293" s="286">
        <v>3389</v>
      </c>
      <c r="P293" s="206">
        <v>71.730170999999999</v>
      </c>
    </row>
    <row r="294" spans="1:19" s="39" customFormat="1" ht="18" customHeight="1" x14ac:dyDescent="0.15">
      <c r="A294" s="244" t="s">
        <v>511</v>
      </c>
      <c r="B294" s="237">
        <f t="shared" si="52"/>
        <v>1</v>
      </c>
      <c r="C294" s="234"/>
      <c r="D294" s="234">
        <v>1</v>
      </c>
      <c r="E294" s="234"/>
      <c r="F294" s="235"/>
      <c r="G294" s="234"/>
      <c r="H294" s="237">
        <f t="shared" si="53"/>
        <v>27</v>
      </c>
      <c r="I294" s="234"/>
      <c r="J294" s="234">
        <v>27</v>
      </c>
      <c r="K294" s="235">
        <v>20</v>
      </c>
      <c r="L294" s="245">
        <v>119</v>
      </c>
      <c r="M294" s="234">
        <v>75</v>
      </c>
      <c r="N294" s="286">
        <v>2209</v>
      </c>
      <c r="O294" s="286">
        <v>3835</v>
      </c>
      <c r="P294" s="316">
        <v>130.15392499999999</v>
      </c>
    </row>
    <row r="295" spans="1:19" s="39" customFormat="1" ht="18" customHeight="1" x14ac:dyDescent="0.15">
      <c r="A295" s="253" t="s">
        <v>512</v>
      </c>
      <c r="B295" s="237">
        <f>SUM(B296:B303)</f>
        <v>8</v>
      </c>
      <c r="C295" s="237">
        <f t="shared" ref="C295:M295" si="54">SUM(C296:C303)</f>
        <v>1</v>
      </c>
      <c r="D295" s="237">
        <f t="shared" si="54"/>
        <v>7</v>
      </c>
      <c r="E295" s="237">
        <f t="shared" si="54"/>
        <v>0</v>
      </c>
      <c r="F295" s="237">
        <f t="shared" si="54"/>
        <v>0</v>
      </c>
      <c r="G295" s="237">
        <f t="shared" si="54"/>
        <v>0</v>
      </c>
      <c r="H295" s="237">
        <f t="shared" si="54"/>
        <v>153</v>
      </c>
      <c r="I295" s="237">
        <f t="shared" si="54"/>
        <v>0</v>
      </c>
      <c r="J295" s="237">
        <f t="shared" si="54"/>
        <v>153</v>
      </c>
      <c r="K295" s="236">
        <f t="shared" si="54"/>
        <v>96</v>
      </c>
      <c r="L295" s="258">
        <f t="shared" si="54"/>
        <v>663</v>
      </c>
      <c r="M295" s="237">
        <f t="shared" si="54"/>
        <v>256</v>
      </c>
      <c r="N295" s="289">
        <f>SUM(N296:N303)</f>
        <v>16224</v>
      </c>
      <c r="O295" s="289">
        <f>SUM(O296:O303)</f>
        <v>32492</v>
      </c>
      <c r="P295" s="201">
        <f>SUM(P296:P303)</f>
        <v>384.07000000000005</v>
      </c>
    </row>
    <row r="296" spans="1:19" s="39" customFormat="1" ht="18" customHeight="1" x14ac:dyDescent="0.15">
      <c r="A296" s="255" t="s">
        <v>513</v>
      </c>
      <c r="B296" s="237">
        <f>SUM(C296:E296)</f>
        <v>1</v>
      </c>
      <c r="C296" s="234">
        <v>1</v>
      </c>
      <c r="D296" s="234"/>
      <c r="E296" s="234"/>
      <c r="F296" s="235"/>
      <c r="G296" s="234"/>
      <c r="H296" s="237">
        <f t="shared" ref="H296:H303" si="55">SUM(I296:J296)</f>
        <v>26</v>
      </c>
      <c r="I296" s="234"/>
      <c r="J296" s="234">
        <v>26</v>
      </c>
      <c r="K296" s="235">
        <v>13</v>
      </c>
      <c r="L296" s="245">
        <v>161</v>
      </c>
      <c r="M296" s="234">
        <v>46</v>
      </c>
      <c r="N296" s="288">
        <v>4897</v>
      </c>
      <c r="O296" s="288">
        <v>10387</v>
      </c>
      <c r="P296" s="200">
        <v>47.36</v>
      </c>
    </row>
    <row r="297" spans="1:19" s="39" customFormat="1" ht="18" customHeight="1" x14ac:dyDescent="0.15">
      <c r="A297" s="255" t="s">
        <v>1118</v>
      </c>
      <c r="B297" s="237">
        <f t="shared" ref="B297:B303" si="56">SUM(C297:E297)</f>
        <v>1</v>
      </c>
      <c r="C297" s="234"/>
      <c r="D297" s="234">
        <v>1</v>
      </c>
      <c r="E297" s="234"/>
      <c r="F297" s="235"/>
      <c r="G297" s="234"/>
      <c r="H297" s="237">
        <f t="shared" si="55"/>
        <v>16</v>
      </c>
      <c r="I297" s="234"/>
      <c r="J297" s="234">
        <v>16</v>
      </c>
      <c r="K297" s="235">
        <v>10</v>
      </c>
      <c r="L297" s="245">
        <v>37</v>
      </c>
      <c r="M297" s="234">
        <v>24</v>
      </c>
      <c r="N297" s="288">
        <v>845</v>
      </c>
      <c r="O297" s="288">
        <v>1483</v>
      </c>
      <c r="P297" s="334">
        <v>38.6</v>
      </c>
    </row>
    <row r="298" spans="1:19" s="39" customFormat="1" ht="18" customHeight="1" x14ac:dyDescent="0.15">
      <c r="A298" s="255" t="s">
        <v>514</v>
      </c>
      <c r="B298" s="237">
        <f t="shared" si="56"/>
        <v>1</v>
      </c>
      <c r="C298" s="234"/>
      <c r="D298" s="234">
        <v>1</v>
      </c>
      <c r="E298" s="234"/>
      <c r="F298" s="235"/>
      <c r="G298" s="234"/>
      <c r="H298" s="237">
        <f t="shared" si="55"/>
        <v>15</v>
      </c>
      <c r="I298" s="234"/>
      <c r="J298" s="234">
        <v>15</v>
      </c>
      <c r="K298" s="235">
        <v>9</v>
      </c>
      <c r="L298" s="245">
        <v>54</v>
      </c>
      <c r="M298" s="234">
        <v>21</v>
      </c>
      <c r="N298" s="288">
        <v>1088</v>
      </c>
      <c r="O298" s="288">
        <v>1928</v>
      </c>
      <c r="P298" s="334">
        <v>45.84</v>
      </c>
    </row>
    <row r="299" spans="1:19" s="39" customFormat="1" ht="18" customHeight="1" x14ac:dyDescent="0.15">
      <c r="A299" s="255" t="s">
        <v>1119</v>
      </c>
      <c r="B299" s="237">
        <f t="shared" si="56"/>
        <v>1</v>
      </c>
      <c r="C299" s="234"/>
      <c r="D299" s="234">
        <v>1</v>
      </c>
      <c r="E299" s="234"/>
      <c r="F299" s="235"/>
      <c r="G299" s="234"/>
      <c r="H299" s="237">
        <f t="shared" si="55"/>
        <v>17</v>
      </c>
      <c r="I299" s="234"/>
      <c r="J299" s="234">
        <v>17</v>
      </c>
      <c r="K299" s="235">
        <v>14</v>
      </c>
      <c r="L299" s="245">
        <v>62</v>
      </c>
      <c r="M299" s="234">
        <v>33</v>
      </c>
      <c r="N299" s="288">
        <v>1418</v>
      </c>
      <c r="O299" s="288">
        <v>2658</v>
      </c>
      <c r="P299" s="334">
        <v>48.49</v>
      </c>
    </row>
    <row r="300" spans="1:19" s="39" customFormat="1" ht="18" customHeight="1" x14ac:dyDescent="0.15">
      <c r="A300" s="255" t="s">
        <v>515</v>
      </c>
      <c r="B300" s="237">
        <f t="shared" si="56"/>
        <v>1</v>
      </c>
      <c r="C300" s="234"/>
      <c r="D300" s="234">
        <v>1</v>
      </c>
      <c r="E300" s="234"/>
      <c r="F300" s="235"/>
      <c r="G300" s="234"/>
      <c r="H300" s="237">
        <f t="shared" si="55"/>
        <v>20</v>
      </c>
      <c r="I300" s="234"/>
      <c r="J300" s="234">
        <v>20</v>
      </c>
      <c r="K300" s="235">
        <v>10</v>
      </c>
      <c r="L300" s="245">
        <v>134</v>
      </c>
      <c r="M300" s="234">
        <v>22</v>
      </c>
      <c r="N300" s="288">
        <v>4059</v>
      </c>
      <c r="O300" s="288">
        <v>8822</v>
      </c>
      <c r="P300" s="334">
        <v>45.86</v>
      </c>
    </row>
    <row r="301" spans="1:19" s="39" customFormat="1" ht="18" customHeight="1" x14ac:dyDescent="0.15">
      <c r="A301" s="255" t="s">
        <v>516</v>
      </c>
      <c r="B301" s="237">
        <f t="shared" si="56"/>
        <v>1</v>
      </c>
      <c r="C301" s="234"/>
      <c r="D301" s="234">
        <v>1</v>
      </c>
      <c r="E301" s="234"/>
      <c r="F301" s="235"/>
      <c r="G301" s="234"/>
      <c r="H301" s="237">
        <f t="shared" si="55"/>
        <v>19</v>
      </c>
      <c r="I301" s="234"/>
      <c r="J301" s="234">
        <v>19</v>
      </c>
      <c r="K301" s="235">
        <v>11</v>
      </c>
      <c r="L301" s="245">
        <v>62</v>
      </c>
      <c r="M301" s="234">
        <v>32</v>
      </c>
      <c r="N301" s="288">
        <v>1171</v>
      </c>
      <c r="O301" s="288">
        <v>2030</v>
      </c>
      <c r="P301" s="334">
        <v>39.49</v>
      </c>
      <c r="S301" s="142"/>
    </row>
    <row r="302" spans="1:19" s="39" customFormat="1" ht="18" customHeight="1" x14ac:dyDescent="0.15">
      <c r="A302" s="255" t="s">
        <v>1120</v>
      </c>
      <c r="B302" s="237">
        <f t="shared" si="56"/>
        <v>1</v>
      </c>
      <c r="C302" s="234"/>
      <c r="D302" s="234">
        <v>1</v>
      </c>
      <c r="E302" s="234"/>
      <c r="F302" s="235"/>
      <c r="G302" s="234"/>
      <c r="H302" s="237">
        <f t="shared" si="55"/>
        <v>18</v>
      </c>
      <c r="I302" s="234"/>
      <c r="J302" s="234">
        <v>18</v>
      </c>
      <c r="K302" s="235">
        <v>13</v>
      </c>
      <c r="L302" s="245">
        <v>63</v>
      </c>
      <c r="M302" s="234">
        <v>32</v>
      </c>
      <c r="N302" s="288">
        <v>886</v>
      </c>
      <c r="O302" s="288">
        <v>1647</v>
      </c>
      <c r="P302" s="335">
        <v>47</v>
      </c>
      <c r="S302" s="142"/>
    </row>
    <row r="303" spans="1:19" s="39" customFormat="1" ht="18" customHeight="1" x14ac:dyDescent="0.15">
      <c r="A303" s="255" t="s">
        <v>1121</v>
      </c>
      <c r="B303" s="237">
        <f t="shared" si="56"/>
        <v>1</v>
      </c>
      <c r="C303" s="234"/>
      <c r="D303" s="234">
        <v>1</v>
      </c>
      <c r="E303" s="234"/>
      <c r="F303" s="235"/>
      <c r="G303" s="234"/>
      <c r="H303" s="237">
        <f t="shared" si="55"/>
        <v>22</v>
      </c>
      <c r="I303" s="234"/>
      <c r="J303" s="234">
        <v>22</v>
      </c>
      <c r="K303" s="235">
        <v>16</v>
      </c>
      <c r="L303" s="245">
        <v>90</v>
      </c>
      <c r="M303" s="234">
        <v>46</v>
      </c>
      <c r="N303" s="288">
        <v>1860</v>
      </c>
      <c r="O303" s="288">
        <v>3537</v>
      </c>
      <c r="P303" s="334">
        <v>71.430000000000007</v>
      </c>
      <c r="S303" s="142"/>
    </row>
    <row r="304" spans="1:19" s="39" customFormat="1" ht="18" customHeight="1" x14ac:dyDescent="0.15">
      <c r="A304" s="285" t="s">
        <v>517</v>
      </c>
      <c r="B304" s="237">
        <f>SUM(B305:B314)</f>
        <v>10</v>
      </c>
      <c r="C304" s="237">
        <f t="shared" ref="C304:P304" si="57">SUM(C305:C314)</f>
        <v>1</v>
      </c>
      <c r="D304" s="237">
        <f t="shared" si="57"/>
        <v>9</v>
      </c>
      <c r="E304" s="237">
        <f t="shared" si="57"/>
        <v>0</v>
      </c>
      <c r="F304" s="237">
        <f t="shared" si="57"/>
        <v>0</v>
      </c>
      <c r="G304" s="237">
        <f t="shared" si="57"/>
        <v>0</v>
      </c>
      <c r="H304" s="237">
        <f t="shared" si="57"/>
        <v>233</v>
      </c>
      <c r="I304" s="237">
        <f t="shared" si="57"/>
        <v>0</v>
      </c>
      <c r="J304" s="237">
        <f t="shared" si="57"/>
        <v>233</v>
      </c>
      <c r="K304" s="236">
        <f t="shared" si="57"/>
        <v>111</v>
      </c>
      <c r="L304" s="258">
        <f t="shared" si="57"/>
        <v>791</v>
      </c>
      <c r="M304" s="237">
        <f t="shared" si="57"/>
        <v>449</v>
      </c>
      <c r="N304" s="305">
        <f t="shared" si="57"/>
        <v>22723</v>
      </c>
      <c r="O304" s="305">
        <f t="shared" si="57"/>
        <v>43937</v>
      </c>
      <c r="P304" s="306">
        <f t="shared" si="57"/>
        <v>616.08999999999992</v>
      </c>
      <c r="R304" s="143"/>
      <c r="S304" s="142"/>
    </row>
    <row r="305" spans="1:19" s="39" customFormat="1" ht="18" customHeight="1" x14ac:dyDescent="0.15">
      <c r="A305" s="244" t="s">
        <v>518</v>
      </c>
      <c r="B305" s="237">
        <f>SUM(C305:E305)</f>
        <v>1</v>
      </c>
      <c r="C305" s="234">
        <v>1</v>
      </c>
      <c r="D305" s="234"/>
      <c r="E305" s="234"/>
      <c r="F305" s="235"/>
      <c r="G305" s="234"/>
      <c r="H305" s="237">
        <f>SUM(I305:J305)</f>
        <v>35</v>
      </c>
      <c r="I305" s="234"/>
      <c r="J305" s="234">
        <v>35</v>
      </c>
      <c r="K305" s="235">
        <v>10</v>
      </c>
      <c r="L305" s="245">
        <v>151</v>
      </c>
      <c r="M305" s="234">
        <v>43</v>
      </c>
      <c r="N305" s="283">
        <v>6458</v>
      </c>
      <c r="O305" s="283">
        <v>13892</v>
      </c>
      <c r="P305" s="316">
        <v>36.33</v>
      </c>
      <c r="R305" s="144"/>
      <c r="S305" s="142"/>
    </row>
    <row r="306" spans="1:19" s="39" customFormat="1" ht="18" customHeight="1" x14ac:dyDescent="0.15">
      <c r="A306" s="244" t="s">
        <v>519</v>
      </c>
      <c r="B306" s="237">
        <f t="shared" ref="B306:B314" si="58">SUM(C306:E306)</f>
        <v>1</v>
      </c>
      <c r="C306" s="234"/>
      <c r="D306" s="234">
        <v>1</v>
      </c>
      <c r="E306" s="234"/>
      <c r="F306" s="235"/>
      <c r="G306" s="234"/>
      <c r="H306" s="237">
        <f t="shared" ref="H306:H314" si="59">SUM(I306:J306)</f>
        <v>31</v>
      </c>
      <c r="I306" s="234"/>
      <c r="J306" s="234">
        <v>31</v>
      </c>
      <c r="K306" s="235">
        <v>15</v>
      </c>
      <c r="L306" s="245">
        <v>93</v>
      </c>
      <c r="M306" s="234">
        <v>55</v>
      </c>
      <c r="N306" s="283">
        <v>3411</v>
      </c>
      <c r="O306" s="283">
        <v>6319</v>
      </c>
      <c r="P306" s="316">
        <v>67.08</v>
      </c>
      <c r="R306" s="144"/>
      <c r="S306" s="142"/>
    </row>
    <row r="307" spans="1:19" s="39" customFormat="1" ht="18" customHeight="1" x14ac:dyDescent="0.15">
      <c r="A307" s="244" t="s">
        <v>520</v>
      </c>
      <c r="B307" s="237">
        <f t="shared" si="58"/>
        <v>1</v>
      </c>
      <c r="C307" s="234"/>
      <c r="D307" s="234">
        <v>1</v>
      </c>
      <c r="E307" s="234"/>
      <c r="F307" s="235"/>
      <c r="G307" s="234"/>
      <c r="H307" s="237">
        <f t="shared" si="59"/>
        <v>26</v>
      </c>
      <c r="I307" s="234"/>
      <c r="J307" s="234">
        <v>26</v>
      </c>
      <c r="K307" s="235">
        <v>17</v>
      </c>
      <c r="L307" s="245">
        <v>74</v>
      </c>
      <c r="M307" s="234">
        <v>53</v>
      </c>
      <c r="N307" s="283">
        <v>2051</v>
      </c>
      <c r="O307" s="283">
        <v>3745</v>
      </c>
      <c r="P307" s="316">
        <v>85.1</v>
      </c>
      <c r="R307" s="144"/>
      <c r="S307" s="142"/>
    </row>
    <row r="308" spans="1:19" s="39" customFormat="1" ht="18" customHeight="1" x14ac:dyDescent="0.15">
      <c r="A308" s="244" t="s">
        <v>521</v>
      </c>
      <c r="B308" s="237">
        <f t="shared" si="58"/>
        <v>1</v>
      </c>
      <c r="C308" s="234"/>
      <c r="D308" s="234">
        <v>1</v>
      </c>
      <c r="E308" s="234"/>
      <c r="F308" s="235"/>
      <c r="G308" s="234"/>
      <c r="H308" s="237">
        <f t="shared" si="59"/>
        <v>25</v>
      </c>
      <c r="I308" s="234"/>
      <c r="J308" s="234">
        <v>25</v>
      </c>
      <c r="K308" s="235">
        <v>14</v>
      </c>
      <c r="L308" s="245">
        <v>72</v>
      </c>
      <c r="M308" s="234">
        <v>67</v>
      </c>
      <c r="N308" s="283">
        <v>1816</v>
      </c>
      <c r="O308" s="283">
        <v>3103</v>
      </c>
      <c r="P308" s="316">
        <v>89.75</v>
      </c>
      <c r="R308" s="144"/>
      <c r="S308" s="142"/>
    </row>
    <row r="309" spans="1:19" s="39" customFormat="1" ht="18" customHeight="1" x14ac:dyDescent="0.15">
      <c r="A309" s="244" t="s">
        <v>522</v>
      </c>
      <c r="B309" s="237">
        <f t="shared" si="58"/>
        <v>1</v>
      </c>
      <c r="C309" s="234"/>
      <c r="D309" s="234">
        <v>1</v>
      </c>
      <c r="E309" s="234"/>
      <c r="F309" s="235"/>
      <c r="G309" s="234"/>
      <c r="H309" s="237">
        <f t="shared" si="59"/>
        <v>14</v>
      </c>
      <c r="I309" s="234"/>
      <c r="J309" s="234">
        <v>14</v>
      </c>
      <c r="K309" s="235">
        <v>9</v>
      </c>
      <c r="L309" s="245">
        <v>60</v>
      </c>
      <c r="M309" s="234">
        <v>37</v>
      </c>
      <c r="N309" s="283">
        <v>1163</v>
      </c>
      <c r="O309" s="283">
        <v>1995</v>
      </c>
      <c r="P309" s="316">
        <v>64.25</v>
      </c>
      <c r="R309" s="144"/>
      <c r="S309" s="142"/>
    </row>
    <row r="310" spans="1:19" s="39" customFormat="1" ht="18" customHeight="1" x14ac:dyDescent="0.15">
      <c r="A310" s="244" t="s">
        <v>523</v>
      </c>
      <c r="B310" s="237">
        <f t="shared" si="58"/>
        <v>1</v>
      </c>
      <c r="C310" s="234"/>
      <c r="D310" s="234">
        <v>1</v>
      </c>
      <c r="E310" s="234"/>
      <c r="F310" s="235"/>
      <c r="G310" s="234"/>
      <c r="H310" s="237">
        <f t="shared" si="59"/>
        <v>13</v>
      </c>
      <c r="I310" s="234"/>
      <c r="J310" s="234">
        <v>13</v>
      </c>
      <c r="K310" s="235">
        <v>7</v>
      </c>
      <c r="L310" s="245">
        <v>37</v>
      </c>
      <c r="M310" s="234">
        <v>41</v>
      </c>
      <c r="N310" s="283">
        <v>718</v>
      </c>
      <c r="O310" s="283">
        <v>1159</v>
      </c>
      <c r="P310" s="316">
        <v>74.739999999999995</v>
      </c>
      <c r="R310" s="144"/>
      <c r="S310" s="142"/>
    </row>
    <row r="311" spans="1:19" s="39" customFormat="1" ht="18" customHeight="1" x14ac:dyDescent="0.15">
      <c r="A311" s="244" t="s">
        <v>524</v>
      </c>
      <c r="B311" s="237">
        <f t="shared" si="58"/>
        <v>1</v>
      </c>
      <c r="C311" s="234"/>
      <c r="D311" s="234">
        <v>1</v>
      </c>
      <c r="E311" s="234"/>
      <c r="F311" s="235"/>
      <c r="G311" s="234"/>
      <c r="H311" s="237">
        <f t="shared" si="59"/>
        <v>19</v>
      </c>
      <c r="I311" s="234"/>
      <c r="J311" s="234">
        <v>19</v>
      </c>
      <c r="K311" s="235">
        <v>9</v>
      </c>
      <c r="L311" s="245">
        <v>67</v>
      </c>
      <c r="M311" s="234">
        <v>47</v>
      </c>
      <c r="N311" s="283">
        <v>1313</v>
      </c>
      <c r="O311" s="283">
        <v>2502</v>
      </c>
      <c r="P311" s="316">
        <v>28.08</v>
      </c>
      <c r="R311" s="144"/>
      <c r="S311" s="142"/>
    </row>
    <row r="312" spans="1:19" s="39" customFormat="1" ht="18" customHeight="1" x14ac:dyDescent="0.15">
      <c r="A312" s="244" t="s">
        <v>525</v>
      </c>
      <c r="B312" s="237">
        <f t="shared" si="58"/>
        <v>1</v>
      </c>
      <c r="C312" s="234"/>
      <c r="D312" s="234">
        <v>1</v>
      </c>
      <c r="E312" s="234"/>
      <c r="F312" s="235"/>
      <c r="G312" s="234"/>
      <c r="H312" s="237">
        <f t="shared" si="59"/>
        <v>24</v>
      </c>
      <c r="I312" s="234"/>
      <c r="J312" s="234">
        <v>24</v>
      </c>
      <c r="K312" s="235">
        <v>9</v>
      </c>
      <c r="L312" s="245">
        <v>74</v>
      </c>
      <c r="M312" s="234">
        <v>36</v>
      </c>
      <c r="N312" s="283">
        <v>1691</v>
      </c>
      <c r="O312" s="283">
        <v>3165</v>
      </c>
      <c r="P312" s="316">
        <v>62.77</v>
      </c>
      <c r="R312" s="144"/>
      <c r="S312" s="142"/>
    </row>
    <row r="313" spans="1:19" s="39" customFormat="1" ht="18" customHeight="1" x14ac:dyDescent="0.15">
      <c r="A313" s="244" t="s">
        <v>526</v>
      </c>
      <c r="B313" s="237">
        <f t="shared" si="58"/>
        <v>1</v>
      </c>
      <c r="C313" s="234"/>
      <c r="D313" s="234">
        <v>1</v>
      </c>
      <c r="E313" s="234"/>
      <c r="F313" s="235"/>
      <c r="G313" s="234"/>
      <c r="H313" s="237">
        <f t="shared" si="59"/>
        <v>24</v>
      </c>
      <c r="I313" s="234"/>
      <c r="J313" s="234">
        <v>24</v>
      </c>
      <c r="K313" s="235">
        <v>12</v>
      </c>
      <c r="L313" s="245">
        <v>95</v>
      </c>
      <c r="M313" s="234">
        <v>40</v>
      </c>
      <c r="N313" s="283">
        <v>2328</v>
      </c>
      <c r="O313" s="283">
        <v>4650</v>
      </c>
      <c r="P313" s="316">
        <v>66.709999999999994</v>
      </c>
      <c r="R313" s="144"/>
      <c r="S313" s="142"/>
    </row>
    <row r="314" spans="1:19" s="39" customFormat="1" ht="18" customHeight="1" x14ac:dyDescent="0.15">
      <c r="A314" s="244" t="s">
        <v>527</v>
      </c>
      <c r="B314" s="237">
        <f t="shared" si="58"/>
        <v>1</v>
      </c>
      <c r="C314" s="234"/>
      <c r="D314" s="234">
        <v>1</v>
      </c>
      <c r="E314" s="234"/>
      <c r="F314" s="235"/>
      <c r="G314" s="234"/>
      <c r="H314" s="237">
        <f t="shared" si="59"/>
        <v>22</v>
      </c>
      <c r="I314" s="234"/>
      <c r="J314" s="234">
        <v>22</v>
      </c>
      <c r="K314" s="235">
        <v>9</v>
      </c>
      <c r="L314" s="245">
        <v>68</v>
      </c>
      <c r="M314" s="234">
        <v>30</v>
      </c>
      <c r="N314" s="283">
        <v>1774</v>
      </c>
      <c r="O314" s="283">
        <v>3407</v>
      </c>
      <c r="P314" s="316">
        <v>41.28</v>
      </c>
      <c r="R314" s="144"/>
      <c r="S314" s="142"/>
    </row>
    <row r="315" spans="1:19" s="39" customFormat="1" ht="18" customHeight="1" x14ac:dyDescent="0.15">
      <c r="A315" s="243" t="s">
        <v>528</v>
      </c>
      <c r="B315" s="237">
        <f>SUM(B316:B323)</f>
        <v>8</v>
      </c>
      <c r="C315" s="237">
        <f t="shared" ref="C315:O315" si="60">SUM(C316:C323)</f>
        <v>3</v>
      </c>
      <c r="D315" s="237">
        <f t="shared" si="60"/>
        <v>5</v>
      </c>
      <c r="E315" s="237">
        <f t="shared" si="60"/>
        <v>0</v>
      </c>
      <c r="F315" s="237">
        <f t="shared" si="60"/>
        <v>0</v>
      </c>
      <c r="G315" s="237">
        <f t="shared" si="60"/>
        <v>0</v>
      </c>
      <c r="H315" s="237">
        <f t="shared" si="60"/>
        <v>215</v>
      </c>
      <c r="I315" s="237">
        <f t="shared" si="60"/>
        <v>0</v>
      </c>
      <c r="J315" s="237">
        <f t="shared" si="60"/>
        <v>215</v>
      </c>
      <c r="K315" s="236">
        <f t="shared" si="60"/>
        <v>73</v>
      </c>
      <c r="L315" s="258">
        <f t="shared" si="60"/>
        <v>1480</v>
      </c>
      <c r="M315" s="237">
        <f t="shared" si="60"/>
        <v>344</v>
      </c>
      <c r="N315" s="305">
        <f t="shared" si="60"/>
        <v>52681</v>
      </c>
      <c r="O315" s="305">
        <f t="shared" si="60"/>
        <v>117581</v>
      </c>
      <c r="P315" s="314">
        <f>SUM(P316:P323)</f>
        <v>450.93400000000003</v>
      </c>
      <c r="R315" s="142"/>
      <c r="S315" s="142"/>
    </row>
    <row r="316" spans="1:19" s="39" customFormat="1" ht="18" customHeight="1" x14ac:dyDescent="0.15">
      <c r="A316" s="255" t="s">
        <v>914</v>
      </c>
      <c r="B316" s="237">
        <v>1</v>
      </c>
      <c r="C316" s="234">
        <v>1</v>
      </c>
      <c r="D316" s="234"/>
      <c r="E316" s="234"/>
      <c r="F316" s="235"/>
      <c r="G316" s="234"/>
      <c r="H316" s="237">
        <v>49</v>
      </c>
      <c r="I316" s="256"/>
      <c r="J316" s="256">
        <v>49</v>
      </c>
      <c r="K316" s="257">
        <v>9</v>
      </c>
      <c r="L316" s="256">
        <v>424</v>
      </c>
      <c r="M316" s="256">
        <v>43</v>
      </c>
      <c r="N316" s="202">
        <v>14764</v>
      </c>
      <c r="O316" s="288">
        <v>34018</v>
      </c>
      <c r="P316" s="224">
        <v>54.13</v>
      </c>
      <c r="R316" s="142"/>
      <c r="S316" s="142"/>
    </row>
    <row r="317" spans="1:19" s="39" customFormat="1" ht="18" customHeight="1" x14ac:dyDescent="0.15">
      <c r="A317" s="255" t="s">
        <v>915</v>
      </c>
      <c r="B317" s="237">
        <v>1</v>
      </c>
      <c r="C317" s="234">
        <v>1</v>
      </c>
      <c r="D317" s="234"/>
      <c r="E317" s="234"/>
      <c r="F317" s="235"/>
      <c r="G317" s="234"/>
      <c r="H317" s="237">
        <v>34</v>
      </c>
      <c r="I317" s="256"/>
      <c r="J317" s="256">
        <v>34</v>
      </c>
      <c r="K317" s="257">
        <v>6</v>
      </c>
      <c r="L317" s="256">
        <v>264</v>
      </c>
      <c r="M317" s="256">
        <v>30</v>
      </c>
      <c r="N317" s="202">
        <v>9801</v>
      </c>
      <c r="O317" s="288">
        <v>24254</v>
      </c>
      <c r="P317" s="336">
        <v>36.728999999999999</v>
      </c>
    </row>
    <row r="318" spans="1:19" s="39" customFormat="1" ht="18" customHeight="1" x14ac:dyDescent="0.15">
      <c r="A318" s="255" t="s">
        <v>916</v>
      </c>
      <c r="B318" s="237">
        <v>1</v>
      </c>
      <c r="C318" s="234">
        <v>1</v>
      </c>
      <c r="D318" s="234"/>
      <c r="E318" s="234"/>
      <c r="F318" s="235"/>
      <c r="G318" s="234"/>
      <c r="H318" s="237">
        <v>36</v>
      </c>
      <c r="I318" s="256"/>
      <c r="J318" s="256">
        <v>36</v>
      </c>
      <c r="K318" s="257">
        <v>8</v>
      </c>
      <c r="L318" s="256">
        <v>344</v>
      </c>
      <c r="M318" s="256">
        <v>39</v>
      </c>
      <c r="N318" s="202">
        <v>14403</v>
      </c>
      <c r="O318" s="288">
        <v>32020</v>
      </c>
      <c r="P318" s="224">
        <v>49.71</v>
      </c>
    </row>
    <row r="319" spans="1:19" s="39" customFormat="1" ht="18" customHeight="1" x14ac:dyDescent="0.15">
      <c r="A319" s="255" t="s">
        <v>917</v>
      </c>
      <c r="B319" s="237">
        <v>1</v>
      </c>
      <c r="C319" s="234"/>
      <c r="D319" s="234">
        <v>1</v>
      </c>
      <c r="E319" s="234"/>
      <c r="F319" s="235"/>
      <c r="G319" s="234"/>
      <c r="H319" s="237">
        <v>23</v>
      </c>
      <c r="I319" s="256"/>
      <c r="J319" s="256">
        <v>23</v>
      </c>
      <c r="K319" s="257">
        <v>15</v>
      </c>
      <c r="L319" s="256">
        <v>96</v>
      </c>
      <c r="M319" s="256">
        <v>72</v>
      </c>
      <c r="N319" s="202">
        <v>2445</v>
      </c>
      <c r="O319" s="288">
        <v>4370</v>
      </c>
      <c r="P319" s="224">
        <v>88.83</v>
      </c>
    </row>
    <row r="320" spans="1:19" s="39" customFormat="1" ht="18" customHeight="1" x14ac:dyDescent="0.15">
      <c r="A320" s="255" t="s">
        <v>918</v>
      </c>
      <c r="B320" s="237">
        <v>1</v>
      </c>
      <c r="C320" s="234"/>
      <c r="D320" s="234">
        <v>1</v>
      </c>
      <c r="E320" s="234"/>
      <c r="F320" s="235"/>
      <c r="G320" s="234"/>
      <c r="H320" s="237">
        <v>16</v>
      </c>
      <c r="I320" s="256"/>
      <c r="J320" s="256">
        <v>16</v>
      </c>
      <c r="K320" s="257">
        <v>9</v>
      </c>
      <c r="L320" s="256">
        <v>64</v>
      </c>
      <c r="M320" s="256">
        <v>48</v>
      </c>
      <c r="N320" s="202">
        <v>2904</v>
      </c>
      <c r="O320" s="288">
        <v>5579</v>
      </c>
      <c r="P320" s="224">
        <v>64.03</v>
      </c>
    </row>
    <row r="321" spans="1:16" s="39" customFormat="1" ht="18" customHeight="1" x14ac:dyDescent="0.15">
      <c r="A321" s="255" t="s">
        <v>919</v>
      </c>
      <c r="B321" s="237">
        <v>1</v>
      </c>
      <c r="C321" s="234"/>
      <c r="D321" s="234">
        <v>1</v>
      </c>
      <c r="E321" s="234"/>
      <c r="F321" s="235"/>
      <c r="G321" s="234"/>
      <c r="H321" s="237">
        <v>19</v>
      </c>
      <c r="I321" s="256"/>
      <c r="J321" s="256">
        <v>19</v>
      </c>
      <c r="K321" s="257">
        <v>12</v>
      </c>
      <c r="L321" s="256">
        <v>59</v>
      </c>
      <c r="M321" s="256">
        <v>47</v>
      </c>
      <c r="N321" s="202">
        <v>1950</v>
      </c>
      <c r="O321" s="288">
        <v>3544</v>
      </c>
      <c r="P321" s="224">
        <v>86.84</v>
      </c>
    </row>
    <row r="322" spans="1:16" s="39" customFormat="1" ht="18" customHeight="1" x14ac:dyDescent="0.15">
      <c r="A322" s="255" t="s">
        <v>920</v>
      </c>
      <c r="B322" s="237">
        <v>1</v>
      </c>
      <c r="C322" s="234"/>
      <c r="D322" s="234">
        <v>1</v>
      </c>
      <c r="E322" s="234"/>
      <c r="F322" s="235"/>
      <c r="G322" s="234"/>
      <c r="H322" s="237">
        <v>23</v>
      </c>
      <c r="I322" s="256"/>
      <c r="J322" s="256">
        <v>23</v>
      </c>
      <c r="K322" s="257">
        <v>7</v>
      </c>
      <c r="L322" s="256">
        <v>170</v>
      </c>
      <c r="M322" s="256">
        <v>38</v>
      </c>
      <c r="N322" s="202">
        <v>4787</v>
      </c>
      <c r="O322" s="288">
        <v>10433</v>
      </c>
      <c r="P322" s="336">
        <v>30.285</v>
      </c>
    </row>
    <row r="323" spans="1:16" s="39" customFormat="1" ht="18" customHeight="1" x14ac:dyDescent="0.15">
      <c r="A323" s="255" t="s">
        <v>921</v>
      </c>
      <c r="B323" s="237">
        <v>1</v>
      </c>
      <c r="C323" s="234"/>
      <c r="D323" s="234">
        <v>1</v>
      </c>
      <c r="E323" s="234"/>
      <c r="F323" s="235"/>
      <c r="G323" s="234"/>
      <c r="H323" s="237">
        <v>15</v>
      </c>
      <c r="I323" s="256"/>
      <c r="J323" s="256">
        <v>15</v>
      </c>
      <c r="K323" s="257">
        <v>7</v>
      </c>
      <c r="L323" s="256">
        <v>59</v>
      </c>
      <c r="M323" s="256">
        <v>27</v>
      </c>
      <c r="N323" s="202">
        <v>1627</v>
      </c>
      <c r="O323" s="288">
        <v>3363</v>
      </c>
      <c r="P323" s="224">
        <v>40.380000000000003</v>
      </c>
    </row>
    <row r="324" spans="1:16" s="39" customFormat="1" ht="18" customHeight="1" x14ac:dyDescent="0.15">
      <c r="A324" s="243" t="s">
        <v>529</v>
      </c>
      <c r="B324" s="237">
        <f>SUM(B325:B336)</f>
        <v>12</v>
      </c>
      <c r="C324" s="237">
        <f t="shared" ref="C324:O324" si="61">SUM(C325:C336)</f>
        <v>1</v>
      </c>
      <c r="D324" s="237">
        <f t="shared" si="61"/>
        <v>11</v>
      </c>
      <c r="E324" s="237">
        <f t="shared" si="61"/>
        <v>0</v>
      </c>
      <c r="F324" s="237">
        <f t="shared" si="61"/>
        <v>0</v>
      </c>
      <c r="G324" s="236">
        <f t="shared" si="61"/>
        <v>0</v>
      </c>
      <c r="H324" s="237">
        <f t="shared" si="61"/>
        <v>281</v>
      </c>
      <c r="I324" s="170">
        <f t="shared" si="61"/>
        <v>0</v>
      </c>
      <c r="J324" s="170">
        <f t="shared" si="61"/>
        <v>281</v>
      </c>
      <c r="K324" s="171">
        <f t="shared" si="61"/>
        <v>173</v>
      </c>
      <c r="L324" s="172">
        <f t="shared" si="61"/>
        <v>1345</v>
      </c>
      <c r="M324" s="170">
        <f t="shared" si="61"/>
        <v>698</v>
      </c>
      <c r="N324" s="305">
        <f t="shared" si="61"/>
        <v>26274</v>
      </c>
      <c r="O324" s="305">
        <f t="shared" si="61"/>
        <v>54916</v>
      </c>
      <c r="P324" s="314">
        <f>SUM(P325:P336)</f>
        <v>661.48</v>
      </c>
    </row>
    <row r="325" spans="1:16" s="39" customFormat="1" ht="18" customHeight="1" x14ac:dyDescent="0.15">
      <c r="A325" s="244" t="s">
        <v>530</v>
      </c>
      <c r="B325" s="237">
        <f>SUM(C325:E325)</f>
        <v>1</v>
      </c>
      <c r="C325" s="234">
        <v>1</v>
      </c>
      <c r="D325" s="234"/>
      <c r="E325" s="234"/>
      <c r="F325" s="235"/>
      <c r="G325" s="234"/>
      <c r="H325" s="237">
        <f>SUM(I325:J325)</f>
        <v>29</v>
      </c>
      <c r="I325" s="234"/>
      <c r="J325" s="234">
        <v>29</v>
      </c>
      <c r="K325" s="235">
        <v>18</v>
      </c>
      <c r="L325" s="245">
        <v>300</v>
      </c>
      <c r="M325" s="234">
        <v>78</v>
      </c>
      <c r="N325" s="293">
        <v>7182</v>
      </c>
      <c r="O325" s="293">
        <v>15235</v>
      </c>
      <c r="P325" s="334">
        <v>47.42</v>
      </c>
    </row>
    <row r="326" spans="1:16" s="39" customFormat="1" ht="18" customHeight="1" x14ac:dyDescent="0.15">
      <c r="A326" s="244" t="s">
        <v>531</v>
      </c>
      <c r="B326" s="237">
        <f t="shared" ref="B326:B335" si="62">SUM(C326:E326)</f>
        <v>1</v>
      </c>
      <c r="C326" s="234"/>
      <c r="D326" s="234">
        <v>1</v>
      </c>
      <c r="E326" s="234"/>
      <c r="F326" s="235"/>
      <c r="G326" s="234"/>
      <c r="H326" s="237">
        <f t="shared" ref="H326:H336" si="63">SUM(I326:J326)</f>
        <v>26</v>
      </c>
      <c r="I326" s="234"/>
      <c r="J326" s="234">
        <v>26</v>
      </c>
      <c r="K326" s="235">
        <v>18</v>
      </c>
      <c r="L326" s="245">
        <v>88</v>
      </c>
      <c r="M326" s="234">
        <v>61</v>
      </c>
      <c r="N326" s="293">
        <v>1346</v>
      </c>
      <c r="O326" s="293">
        <v>2416</v>
      </c>
      <c r="P326" s="334">
        <v>71.27</v>
      </c>
    </row>
    <row r="327" spans="1:16" s="39" customFormat="1" ht="18" customHeight="1" x14ac:dyDescent="0.15">
      <c r="A327" s="244" t="s">
        <v>532</v>
      </c>
      <c r="B327" s="237">
        <f t="shared" si="62"/>
        <v>1</v>
      </c>
      <c r="C327" s="234"/>
      <c r="D327" s="234">
        <v>1</v>
      </c>
      <c r="E327" s="234"/>
      <c r="F327" s="235"/>
      <c r="G327" s="234"/>
      <c r="H327" s="237">
        <f t="shared" si="63"/>
        <v>10</v>
      </c>
      <c r="I327" s="234"/>
      <c r="J327" s="234">
        <v>10</v>
      </c>
      <c r="K327" s="235">
        <v>10</v>
      </c>
      <c r="L327" s="245">
        <v>37</v>
      </c>
      <c r="M327" s="234">
        <v>47</v>
      </c>
      <c r="N327" s="293">
        <v>668</v>
      </c>
      <c r="O327" s="293">
        <v>1197</v>
      </c>
      <c r="P327" s="334">
        <v>67.319999999999993</v>
      </c>
    </row>
    <row r="328" spans="1:16" s="39" customFormat="1" ht="18" customHeight="1" x14ac:dyDescent="0.15">
      <c r="A328" s="244" t="s">
        <v>533</v>
      </c>
      <c r="B328" s="237">
        <f t="shared" si="62"/>
        <v>1</v>
      </c>
      <c r="C328" s="234"/>
      <c r="D328" s="234">
        <v>1</v>
      </c>
      <c r="E328" s="234"/>
      <c r="F328" s="235"/>
      <c r="G328" s="234"/>
      <c r="H328" s="237">
        <f t="shared" si="63"/>
        <v>16</v>
      </c>
      <c r="I328" s="234"/>
      <c r="J328" s="234">
        <v>16</v>
      </c>
      <c r="K328" s="235">
        <v>10</v>
      </c>
      <c r="L328" s="245">
        <v>40</v>
      </c>
      <c r="M328" s="234">
        <v>33</v>
      </c>
      <c r="N328" s="293">
        <v>705</v>
      </c>
      <c r="O328" s="293">
        <v>1410</v>
      </c>
      <c r="P328" s="334">
        <v>34.54</v>
      </c>
    </row>
    <row r="329" spans="1:16" s="39" customFormat="1" ht="18" customHeight="1" x14ac:dyDescent="0.15">
      <c r="A329" s="244" t="s">
        <v>431</v>
      </c>
      <c r="B329" s="237">
        <f t="shared" si="62"/>
        <v>1</v>
      </c>
      <c r="C329" s="234"/>
      <c r="D329" s="234">
        <v>1</v>
      </c>
      <c r="E329" s="234"/>
      <c r="F329" s="235"/>
      <c r="G329" s="234"/>
      <c r="H329" s="237">
        <f t="shared" si="63"/>
        <v>28</v>
      </c>
      <c r="I329" s="234"/>
      <c r="J329" s="234">
        <v>28</v>
      </c>
      <c r="K329" s="235">
        <v>15</v>
      </c>
      <c r="L329" s="245">
        <v>119</v>
      </c>
      <c r="M329" s="234">
        <v>81</v>
      </c>
      <c r="N329" s="293">
        <v>1483</v>
      </c>
      <c r="O329" s="293">
        <v>2729</v>
      </c>
      <c r="P329" s="334">
        <v>65.09</v>
      </c>
    </row>
    <row r="330" spans="1:16" s="39" customFormat="1" ht="18" customHeight="1" x14ac:dyDescent="0.15">
      <c r="A330" s="244" t="s">
        <v>534</v>
      </c>
      <c r="B330" s="237">
        <f t="shared" si="62"/>
        <v>1</v>
      </c>
      <c r="C330" s="234"/>
      <c r="D330" s="234">
        <v>1</v>
      </c>
      <c r="E330" s="234"/>
      <c r="F330" s="235"/>
      <c r="G330" s="234"/>
      <c r="H330" s="237">
        <f t="shared" si="63"/>
        <v>22</v>
      </c>
      <c r="I330" s="234"/>
      <c r="J330" s="234">
        <v>22</v>
      </c>
      <c r="K330" s="235">
        <v>13</v>
      </c>
      <c r="L330" s="245">
        <v>77</v>
      </c>
      <c r="M330" s="234">
        <v>60</v>
      </c>
      <c r="N330" s="293">
        <v>958</v>
      </c>
      <c r="O330" s="293">
        <v>1734</v>
      </c>
      <c r="P330" s="334">
        <v>64.849999999999994</v>
      </c>
    </row>
    <row r="331" spans="1:16" s="39" customFormat="1" ht="18" customHeight="1" x14ac:dyDescent="0.15">
      <c r="A331" s="244" t="s">
        <v>535</v>
      </c>
      <c r="B331" s="237">
        <f t="shared" si="62"/>
        <v>1</v>
      </c>
      <c r="C331" s="234"/>
      <c r="D331" s="234">
        <v>1</v>
      </c>
      <c r="E331" s="234"/>
      <c r="F331" s="235"/>
      <c r="G331" s="234"/>
      <c r="H331" s="237">
        <f t="shared" si="63"/>
        <v>37</v>
      </c>
      <c r="I331" s="245"/>
      <c r="J331" s="245">
        <v>37</v>
      </c>
      <c r="K331" s="251">
        <v>16</v>
      </c>
      <c r="L331" s="245">
        <v>150</v>
      </c>
      <c r="M331" s="245">
        <v>55</v>
      </c>
      <c r="N331" s="293">
        <v>6758</v>
      </c>
      <c r="O331" s="293">
        <v>17317</v>
      </c>
      <c r="P331" s="334">
        <v>62.33</v>
      </c>
    </row>
    <row r="332" spans="1:16" s="39" customFormat="1" ht="18" customHeight="1" x14ac:dyDescent="0.15">
      <c r="A332" s="244" t="s">
        <v>536</v>
      </c>
      <c r="B332" s="237">
        <f t="shared" si="62"/>
        <v>1</v>
      </c>
      <c r="C332" s="234"/>
      <c r="D332" s="234">
        <v>1</v>
      </c>
      <c r="E332" s="234"/>
      <c r="F332" s="235"/>
      <c r="G332" s="234"/>
      <c r="H332" s="237">
        <f t="shared" si="63"/>
        <v>24</v>
      </c>
      <c r="I332" s="234"/>
      <c r="J332" s="234">
        <v>24</v>
      </c>
      <c r="K332" s="235">
        <v>20</v>
      </c>
      <c r="L332" s="245">
        <v>102</v>
      </c>
      <c r="M332" s="234">
        <v>60</v>
      </c>
      <c r="N332" s="337">
        <v>1401</v>
      </c>
      <c r="O332" s="293">
        <v>2565</v>
      </c>
      <c r="P332" s="334">
        <v>38.729999999999997</v>
      </c>
    </row>
    <row r="333" spans="1:16" s="39" customFormat="1" ht="18" customHeight="1" x14ac:dyDescent="0.15">
      <c r="A333" s="244" t="s">
        <v>537</v>
      </c>
      <c r="B333" s="237">
        <f t="shared" si="62"/>
        <v>1</v>
      </c>
      <c r="C333" s="234"/>
      <c r="D333" s="234">
        <v>1</v>
      </c>
      <c r="E333" s="234"/>
      <c r="F333" s="235"/>
      <c r="G333" s="234"/>
      <c r="H333" s="237">
        <f t="shared" si="63"/>
        <v>20</v>
      </c>
      <c r="I333" s="234"/>
      <c r="J333" s="234">
        <v>20</v>
      </c>
      <c r="K333" s="235">
        <v>11</v>
      </c>
      <c r="L333" s="245">
        <v>97</v>
      </c>
      <c r="M333" s="234">
        <v>56</v>
      </c>
      <c r="N333" s="293">
        <v>1399</v>
      </c>
      <c r="O333" s="293">
        <v>2550</v>
      </c>
      <c r="P333" s="200">
        <v>31.92</v>
      </c>
    </row>
    <row r="334" spans="1:16" s="39" customFormat="1" ht="18" customHeight="1" x14ac:dyDescent="0.15">
      <c r="A334" s="244" t="s">
        <v>538</v>
      </c>
      <c r="B334" s="237">
        <f t="shared" si="62"/>
        <v>1</v>
      </c>
      <c r="C334" s="234"/>
      <c r="D334" s="234">
        <v>1</v>
      </c>
      <c r="E334" s="234"/>
      <c r="F334" s="235"/>
      <c r="G334" s="234"/>
      <c r="H334" s="237">
        <f t="shared" si="63"/>
        <v>15</v>
      </c>
      <c r="I334" s="234"/>
      <c r="J334" s="234">
        <v>15</v>
      </c>
      <c r="K334" s="235">
        <v>12</v>
      </c>
      <c r="L334" s="245">
        <v>76</v>
      </c>
      <c r="M334" s="234">
        <v>49</v>
      </c>
      <c r="N334" s="293">
        <v>925</v>
      </c>
      <c r="O334" s="293">
        <v>1583</v>
      </c>
      <c r="P334" s="334">
        <v>36.24</v>
      </c>
    </row>
    <row r="335" spans="1:16" s="39" customFormat="1" ht="18" customHeight="1" x14ac:dyDescent="0.15">
      <c r="A335" s="244" t="s">
        <v>539</v>
      </c>
      <c r="B335" s="237">
        <f t="shared" si="62"/>
        <v>1</v>
      </c>
      <c r="C335" s="234"/>
      <c r="D335" s="234">
        <v>1</v>
      </c>
      <c r="E335" s="234"/>
      <c r="F335" s="235"/>
      <c r="G335" s="234"/>
      <c r="H335" s="237">
        <f t="shared" si="63"/>
        <v>24</v>
      </c>
      <c r="I335" s="234"/>
      <c r="J335" s="234">
        <v>24</v>
      </c>
      <c r="K335" s="235">
        <v>15</v>
      </c>
      <c r="L335" s="245">
        <v>105</v>
      </c>
      <c r="M335" s="234">
        <v>61</v>
      </c>
      <c r="N335" s="293">
        <v>1600</v>
      </c>
      <c r="O335" s="293">
        <v>2843</v>
      </c>
      <c r="P335" s="334">
        <v>78.53</v>
      </c>
    </row>
    <row r="336" spans="1:16" s="39" customFormat="1" ht="18" customHeight="1" x14ac:dyDescent="0.15">
      <c r="A336" s="244" t="s">
        <v>540</v>
      </c>
      <c r="B336" s="237">
        <f>SUM(C336:E336)</f>
        <v>1</v>
      </c>
      <c r="C336" s="234"/>
      <c r="D336" s="234">
        <v>1</v>
      </c>
      <c r="E336" s="234"/>
      <c r="F336" s="235"/>
      <c r="G336" s="234"/>
      <c r="H336" s="237">
        <f t="shared" si="63"/>
        <v>30</v>
      </c>
      <c r="I336" s="234"/>
      <c r="J336" s="234">
        <v>30</v>
      </c>
      <c r="K336" s="235">
        <v>15</v>
      </c>
      <c r="L336" s="245">
        <v>154</v>
      </c>
      <c r="M336" s="234">
        <v>57</v>
      </c>
      <c r="N336" s="293">
        <v>1849</v>
      </c>
      <c r="O336" s="293">
        <v>3337</v>
      </c>
      <c r="P336" s="334">
        <v>63.24</v>
      </c>
    </row>
    <row r="337" spans="1:16" s="39" customFormat="1" ht="18" customHeight="1" x14ac:dyDescent="0.15">
      <c r="A337" s="243" t="s">
        <v>541</v>
      </c>
      <c r="B337" s="237">
        <f>SUM(B338:B347)</f>
        <v>10</v>
      </c>
      <c r="C337" s="237">
        <f t="shared" ref="C337:O337" si="64">SUM(C338:C347)</f>
        <v>1</v>
      </c>
      <c r="D337" s="237">
        <f t="shared" si="64"/>
        <v>9</v>
      </c>
      <c r="E337" s="237">
        <f t="shared" si="64"/>
        <v>0</v>
      </c>
      <c r="F337" s="237">
        <f t="shared" si="64"/>
        <v>0</v>
      </c>
      <c r="G337" s="237">
        <f t="shared" si="64"/>
        <v>0</v>
      </c>
      <c r="H337" s="237">
        <f t="shared" si="64"/>
        <v>157</v>
      </c>
      <c r="I337" s="237">
        <f t="shared" si="64"/>
        <v>0</v>
      </c>
      <c r="J337" s="237">
        <f t="shared" si="64"/>
        <v>157</v>
      </c>
      <c r="K337" s="236">
        <f t="shared" si="64"/>
        <v>72</v>
      </c>
      <c r="L337" s="258">
        <f t="shared" si="64"/>
        <v>757</v>
      </c>
      <c r="M337" s="237">
        <f t="shared" si="64"/>
        <v>501</v>
      </c>
      <c r="N337" s="305">
        <f t="shared" si="64"/>
        <v>16692</v>
      </c>
      <c r="O337" s="305">
        <f t="shared" si="64"/>
        <v>32382</v>
      </c>
      <c r="P337" s="314">
        <f>SUM(P338:P347)</f>
        <v>1202.03</v>
      </c>
    </row>
    <row r="338" spans="1:16" s="39" customFormat="1" ht="18" customHeight="1" x14ac:dyDescent="0.15">
      <c r="A338" s="244" t="s">
        <v>542</v>
      </c>
      <c r="B338" s="237">
        <f>SUM(C338:E338)</f>
        <v>1</v>
      </c>
      <c r="C338" s="234">
        <v>1</v>
      </c>
      <c r="D338" s="234"/>
      <c r="E338" s="234"/>
      <c r="F338" s="235"/>
      <c r="G338" s="234"/>
      <c r="H338" s="237">
        <f>SUM(I338:J338)</f>
        <v>26</v>
      </c>
      <c r="I338" s="245"/>
      <c r="J338" s="245">
        <v>26</v>
      </c>
      <c r="K338" s="251">
        <v>10</v>
      </c>
      <c r="L338" s="245">
        <v>171</v>
      </c>
      <c r="M338" s="245">
        <v>66</v>
      </c>
      <c r="N338" s="291">
        <v>4768</v>
      </c>
      <c r="O338" s="291">
        <v>10313</v>
      </c>
      <c r="P338" s="200">
        <v>74.400000000000006</v>
      </c>
    </row>
    <row r="339" spans="1:16" s="39" customFormat="1" ht="18" customHeight="1" x14ac:dyDescent="0.15">
      <c r="A339" s="244" t="s">
        <v>543</v>
      </c>
      <c r="B339" s="237">
        <f t="shared" ref="B339:B347" si="65">SUM(C339:E339)</f>
        <v>1</v>
      </c>
      <c r="C339" s="234"/>
      <c r="D339" s="234">
        <v>1</v>
      </c>
      <c r="E339" s="234"/>
      <c r="F339" s="235"/>
      <c r="G339" s="234"/>
      <c r="H339" s="237">
        <f t="shared" ref="H339:H347" si="66">SUM(I339:J339)</f>
        <v>24</v>
      </c>
      <c r="I339" s="245"/>
      <c r="J339" s="245">
        <v>24</v>
      </c>
      <c r="K339" s="251">
        <v>8</v>
      </c>
      <c r="L339" s="245">
        <v>79</v>
      </c>
      <c r="M339" s="245">
        <v>59</v>
      </c>
      <c r="N339" s="291">
        <v>1701</v>
      </c>
      <c r="O339" s="291">
        <v>3208</v>
      </c>
      <c r="P339" s="200">
        <v>109.3</v>
      </c>
    </row>
    <row r="340" spans="1:16" s="39" customFormat="1" ht="18" customHeight="1" x14ac:dyDescent="0.15">
      <c r="A340" s="244" t="s">
        <v>1100</v>
      </c>
      <c r="B340" s="237">
        <f t="shared" si="65"/>
        <v>1</v>
      </c>
      <c r="C340" s="234"/>
      <c r="D340" s="234">
        <v>1</v>
      </c>
      <c r="E340" s="234"/>
      <c r="F340" s="235"/>
      <c r="G340" s="234"/>
      <c r="H340" s="237">
        <f t="shared" si="66"/>
        <v>12</v>
      </c>
      <c r="I340" s="245"/>
      <c r="J340" s="245">
        <v>12</v>
      </c>
      <c r="K340" s="251">
        <v>7</v>
      </c>
      <c r="L340" s="245">
        <v>59</v>
      </c>
      <c r="M340" s="245">
        <v>43</v>
      </c>
      <c r="N340" s="291">
        <v>1128</v>
      </c>
      <c r="O340" s="291">
        <v>2219</v>
      </c>
      <c r="P340" s="334">
        <v>66.680000000000007</v>
      </c>
    </row>
    <row r="341" spans="1:16" s="39" customFormat="1" ht="18" customHeight="1" x14ac:dyDescent="0.15">
      <c r="A341" s="244" t="s">
        <v>1101</v>
      </c>
      <c r="B341" s="237">
        <f t="shared" si="65"/>
        <v>1</v>
      </c>
      <c r="C341" s="234"/>
      <c r="D341" s="234">
        <v>1</v>
      </c>
      <c r="E341" s="234"/>
      <c r="F341" s="235"/>
      <c r="G341" s="234"/>
      <c r="H341" s="237">
        <f t="shared" si="66"/>
        <v>13</v>
      </c>
      <c r="I341" s="245"/>
      <c r="J341" s="245">
        <v>13</v>
      </c>
      <c r="K341" s="251">
        <v>7</v>
      </c>
      <c r="L341" s="245">
        <v>59</v>
      </c>
      <c r="M341" s="245">
        <v>46</v>
      </c>
      <c r="N341" s="291">
        <v>1114</v>
      </c>
      <c r="O341" s="291">
        <v>2068</v>
      </c>
      <c r="P341" s="334">
        <v>70.209999999999994</v>
      </c>
    </row>
    <row r="342" spans="1:16" s="39" customFormat="1" ht="18" customHeight="1" x14ac:dyDescent="0.15">
      <c r="A342" s="244" t="s">
        <v>1102</v>
      </c>
      <c r="B342" s="237">
        <f t="shared" si="65"/>
        <v>1</v>
      </c>
      <c r="C342" s="234"/>
      <c r="D342" s="234">
        <v>1</v>
      </c>
      <c r="E342" s="234"/>
      <c r="F342" s="235"/>
      <c r="G342" s="234"/>
      <c r="H342" s="237">
        <f t="shared" si="66"/>
        <v>20</v>
      </c>
      <c r="I342" s="245"/>
      <c r="J342" s="245">
        <v>20</v>
      </c>
      <c r="K342" s="251">
        <v>9</v>
      </c>
      <c r="L342" s="245">
        <v>99</v>
      </c>
      <c r="M342" s="245">
        <v>51</v>
      </c>
      <c r="N342" s="291">
        <v>2443</v>
      </c>
      <c r="O342" s="291">
        <v>4527</v>
      </c>
      <c r="P342" s="334">
        <v>167.55</v>
      </c>
    </row>
    <row r="343" spans="1:16" s="39" customFormat="1" ht="18" customHeight="1" x14ac:dyDescent="0.15">
      <c r="A343" s="244" t="s">
        <v>1103</v>
      </c>
      <c r="B343" s="237">
        <f t="shared" si="65"/>
        <v>1</v>
      </c>
      <c r="C343" s="234"/>
      <c r="D343" s="234">
        <v>1</v>
      </c>
      <c r="E343" s="234"/>
      <c r="F343" s="235"/>
      <c r="G343" s="234"/>
      <c r="H343" s="237">
        <f t="shared" si="66"/>
        <v>17</v>
      </c>
      <c r="I343" s="245"/>
      <c r="J343" s="245">
        <v>17</v>
      </c>
      <c r="K343" s="251">
        <v>7</v>
      </c>
      <c r="L343" s="245">
        <v>73</v>
      </c>
      <c r="M343" s="245">
        <v>66</v>
      </c>
      <c r="N343" s="291">
        <v>1331</v>
      </c>
      <c r="O343" s="291">
        <v>2274</v>
      </c>
      <c r="P343" s="200">
        <v>265.08</v>
      </c>
    </row>
    <row r="344" spans="1:16" s="39" customFormat="1" ht="18" customHeight="1" x14ac:dyDescent="0.15">
      <c r="A344" s="244" t="s">
        <v>1104</v>
      </c>
      <c r="B344" s="237">
        <f t="shared" si="65"/>
        <v>1</v>
      </c>
      <c r="C344" s="234"/>
      <c r="D344" s="234">
        <v>1</v>
      </c>
      <c r="E344" s="234"/>
      <c r="F344" s="235"/>
      <c r="G344" s="234"/>
      <c r="H344" s="237">
        <f t="shared" si="66"/>
        <v>7</v>
      </c>
      <c r="I344" s="245"/>
      <c r="J344" s="245">
        <v>7</v>
      </c>
      <c r="K344" s="251">
        <v>3</v>
      </c>
      <c r="L344" s="245">
        <v>58</v>
      </c>
      <c r="M344" s="245">
        <v>21</v>
      </c>
      <c r="N344" s="291">
        <v>1071</v>
      </c>
      <c r="O344" s="291">
        <v>2103</v>
      </c>
      <c r="P344" s="334">
        <v>150.19</v>
      </c>
    </row>
    <row r="345" spans="1:16" s="39" customFormat="1" ht="18" customHeight="1" x14ac:dyDescent="0.15">
      <c r="A345" s="244" t="s">
        <v>1105</v>
      </c>
      <c r="B345" s="237">
        <f t="shared" si="65"/>
        <v>1</v>
      </c>
      <c r="C345" s="234"/>
      <c r="D345" s="234">
        <v>1</v>
      </c>
      <c r="E345" s="234"/>
      <c r="F345" s="235"/>
      <c r="G345" s="234"/>
      <c r="H345" s="237">
        <f t="shared" si="66"/>
        <v>9</v>
      </c>
      <c r="I345" s="245"/>
      <c r="J345" s="245">
        <v>9</v>
      </c>
      <c r="K345" s="251">
        <v>5</v>
      </c>
      <c r="L345" s="245">
        <v>38</v>
      </c>
      <c r="M345" s="245">
        <v>39</v>
      </c>
      <c r="N345" s="338">
        <v>888</v>
      </c>
      <c r="O345" s="291">
        <v>1586</v>
      </c>
      <c r="P345" s="334">
        <v>125.5</v>
      </c>
    </row>
    <row r="346" spans="1:16" s="39" customFormat="1" ht="18" customHeight="1" x14ac:dyDescent="0.15">
      <c r="A346" s="244" t="s">
        <v>1106</v>
      </c>
      <c r="B346" s="237">
        <f t="shared" si="65"/>
        <v>1</v>
      </c>
      <c r="C346" s="234"/>
      <c r="D346" s="234">
        <v>1</v>
      </c>
      <c r="E346" s="234"/>
      <c r="F346" s="235"/>
      <c r="G346" s="234"/>
      <c r="H346" s="237">
        <f t="shared" si="66"/>
        <v>17</v>
      </c>
      <c r="I346" s="245"/>
      <c r="J346" s="245">
        <v>17</v>
      </c>
      <c r="K346" s="251">
        <v>8</v>
      </c>
      <c r="L346" s="245">
        <v>71</v>
      </c>
      <c r="M346" s="245">
        <v>63</v>
      </c>
      <c r="N346" s="291">
        <v>1247</v>
      </c>
      <c r="O346" s="291">
        <v>2291</v>
      </c>
      <c r="P346" s="200">
        <v>114.58</v>
      </c>
    </row>
    <row r="347" spans="1:16" s="39" customFormat="1" ht="18" customHeight="1" x14ac:dyDescent="0.15">
      <c r="A347" s="244" t="s">
        <v>1107</v>
      </c>
      <c r="B347" s="237">
        <f t="shared" si="65"/>
        <v>1</v>
      </c>
      <c r="C347" s="234"/>
      <c r="D347" s="234">
        <v>1</v>
      </c>
      <c r="E347" s="234"/>
      <c r="F347" s="235"/>
      <c r="G347" s="234"/>
      <c r="H347" s="237">
        <f t="shared" si="66"/>
        <v>12</v>
      </c>
      <c r="I347" s="245"/>
      <c r="J347" s="245">
        <v>12</v>
      </c>
      <c r="K347" s="251">
        <v>8</v>
      </c>
      <c r="L347" s="245">
        <v>50</v>
      </c>
      <c r="M347" s="245">
        <v>47</v>
      </c>
      <c r="N347" s="291">
        <v>1001</v>
      </c>
      <c r="O347" s="291">
        <v>1793</v>
      </c>
      <c r="P347" s="200">
        <v>58.54</v>
      </c>
    </row>
    <row r="348" spans="1:16" s="39" customFormat="1" ht="18" customHeight="1" x14ac:dyDescent="0.15">
      <c r="A348" s="243" t="s">
        <v>544</v>
      </c>
      <c r="B348" s="237">
        <f>SUM(B349:B358)</f>
        <v>10</v>
      </c>
      <c r="C348" s="237">
        <f t="shared" ref="C348:O348" si="67">SUM(C349:C358)</f>
        <v>2</v>
      </c>
      <c r="D348" s="237">
        <f t="shared" si="67"/>
        <v>8</v>
      </c>
      <c r="E348" s="237">
        <f t="shared" si="67"/>
        <v>0</v>
      </c>
      <c r="F348" s="237">
        <f t="shared" si="67"/>
        <v>0</v>
      </c>
      <c r="G348" s="237">
        <f t="shared" si="67"/>
        <v>1</v>
      </c>
      <c r="H348" s="237">
        <f t="shared" si="67"/>
        <v>195</v>
      </c>
      <c r="I348" s="237">
        <f t="shared" si="67"/>
        <v>0</v>
      </c>
      <c r="J348" s="237">
        <f t="shared" si="67"/>
        <v>195</v>
      </c>
      <c r="K348" s="236">
        <f>SUM(K349:K358)</f>
        <v>79</v>
      </c>
      <c r="L348" s="258">
        <f t="shared" si="67"/>
        <v>800</v>
      </c>
      <c r="M348" s="237">
        <f t="shared" si="67"/>
        <v>395</v>
      </c>
      <c r="N348" s="305">
        <f t="shared" si="67"/>
        <v>25219</v>
      </c>
      <c r="O348" s="305">
        <f t="shared" si="67"/>
        <v>49465</v>
      </c>
      <c r="P348" s="314">
        <f>SUM(P349:P358)</f>
        <v>989.9899999999999</v>
      </c>
    </row>
    <row r="349" spans="1:16" s="39" customFormat="1" ht="18" customHeight="1" x14ac:dyDescent="0.15">
      <c r="A349" s="244" t="s">
        <v>545</v>
      </c>
      <c r="B349" s="237">
        <f>SUM(C349:E349)</f>
        <v>1</v>
      </c>
      <c r="C349" s="234">
        <v>1</v>
      </c>
      <c r="D349" s="234"/>
      <c r="E349" s="234"/>
      <c r="F349" s="235"/>
      <c r="G349" s="234"/>
      <c r="H349" s="237">
        <f>SUM(I349:J349)</f>
        <v>27</v>
      </c>
      <c r="I349" s="234"/>
      <c r="J349" s="234">
        <v>27</v>
      </c>
      <c r="K349" s="235">
        <v>10</v>
      </c>
      <c r="L349" s="245">
        <v>151</v>
      </c>
      <c r="M349" s="234">
        <v>53</v>
      </c>
      <c r="N349" s="290">
        <v>6068</v>
      </c>
      <c r="O349" s="290">
        <v>14249</v>
      </c>
      <c r="P349" s="339">
        <v>81.55</v>
      </c>
    </row>
    <row r="350" spans="1:16" s="39" customFormat="1" ht="18" customHeight="1" x14ac:dyDescent="0.15">
      <c r="A350" s="244" t="s">
        <v>546</v>
      </c>
      <c r="B350" s="237">
        <f t="shared" ref="B350:B358" si="68">SUM(C350:E350)</f>
        <v>1</v>
      </c>
      <c r="C350" s="234">
        <v>1</v>
      </c>
      <c r="D350" s="234"/>
      <c r="E350" s="234"/>
      <c r="F350" s="235"/>
      <c r="G350" s="234"/>
      <c r="H350" s="237">
        <f t="shared" ref="H350:H358" si="69">SUM(I350:J350)</f>
        <v>16</v>
      </c>
      <c r="I350" s="234"/>
      <c r="J350" s="234">
        <v>16</v>
      </c>
      <c r="K350" s="235">
        <v>7</v>
      </c>
      <c r="L350" s="245">
        <v>60</v>
      </c>
      <c r="M350" s="234">
        <v>24</v>
      </c>
      <c r="N350" s="290">
        <v>1726</v>
      </c>
      <c r="O350" s="290">
        <v>2982</v>
      </c>
      <c r="P350" s="339">
        <v>37.25</v>
      </c>
    </row>
    <row r="351" spans="1:16" s="39" customFormat="1" ht="18" customHeight="1" x14ac:dyDescent="0.15">
      <c r="A351" s="244" t="s">
        <v>547</v>
      </c>
      <c r="B351" s="237">
        <f t="shared" si="68"/>
        <v>1</v>
      </c>
      <c r="C351" s="234"/>
      <c r="D351" s="234">
        <v>1</v>
      </c>
      <c r="E351" s="234"/>
      <c r="F351" s="235"/>
      <c r="G351" s="234">
        <v>1</v>
      </c>
      <c r="H351" s="237">
        <f t="shared" si="69"/>
        <v>28</v>
      </c>
      <c r="I351" s="234"/>
      <c r="J351" s="234">
        <v>28</v>
      </c>
      <c r="K351" s="235">
        <v>12</v>
      </c>
      <c r="L351" s="245">
        <v>95</v>
      </c>
      <c r="M351" s="234">
        <v>76</v>
      </c>
      <c r="N351" s="340">
        <v>3695</v>
      </c>
      <c r="O351" s="340">
        <v>7299</v>
      </c>
      <c r="P351" s="339">
        <v>142.07</v>
      </c>
    </row>
    <row r="352" spans="1:16" s="39" customFormat="1" ht="18" customHeight="1" x14ac:dyDescent="0.15">
      <c r="A352" s="244" t="s">
        <v>548</v>
      </c>
      <c r="B352" s="237">
        <f t="shared" si="68"/>
        <v>1</v>
      </c>
      <c r="C352" s="234"/>
      <c r="D352" s="234">
        <v>1</v>
      </c>
      <c r="E352" s="234"/>
      <c r="F352" s="235"/>
      <c r="G352" s="234"/>
      <c r="H352" s="237">
        <f t="shared" si="69"/>
        <v>12</v>
      </c>
      <c r="I352" s="234"/>
      <c r="J352" s="234">
        <v>12</v>
      </c>
      <c r="K352" s="235">
        <v>7</v>
      </c>
      <c r="L352" s="245">
        <v>45</v>
      </c>
      <c r="M352" s="234">
        <v>47</v>
      </c>
      <c r="N352" s="290">
        <v>794</v>
      </c>
      <c r="O352" s="290">
        <v>1319</v>
      </c>
      <c r="P352" s="339">
        <v>298.45999999999998</v>
      </c>
    </row>
    <row r="353" spans="1:16" s="39" customFormat="1" ht="18" customHeight="1" x14ac:dyDescent="0.15">
      <c r="A353" s="244" t="s">
        <v>549</v>
      </c>
      <c r="B353" s="237">
        <f t="shared" si="68"/>
        <v>1</v>
      </c>
      <c r="C353" s="234"/>
      <c r="D353" s="234">
        <v>1</v>
      </c>
      <c r="E353" s="234"/>
      <c r="F353" s="235"/>
      <c r="G353" s="234"/>
      <c r="H353" s="237">
        <f t="shared" si="69"/>
        <v>20</v>
      </c>
      <c r="I353" s="234"/>
      <c r="J353" s="234">
        <v>20</v>
      </c>
      <c r="K353" s="235">
        <v>7</v>
      </c>
      <c r="L353" s="245">
        <v>55</v>
      </c>
      <c r="M353" s="234">
        <v>32</v>
      </c>
      <c r="N353" s="290">
        <v>1540</v>
      </c>
      <c r="O353" s="290">
        <v>2788</v>
      </c>
      <c r="P353" s="339">
        <v>58.27</v>
      </c>
    </row>
    <row r="354" spans="1:16" s="39" customFormat="1" ht="18" customHeight="1" x14ac:dyDescent="0.15">
      <c r="A354" s="244" t="s">
        <v>550</v>
      </c>
      <c r="B354" s="237">
        <f t="shared" si="68"/>
        <v>1</v>
      </c>
      <c r="C354" s="234"/>
      <c r="D354" s="234">
        <v>1</v>
      </c>
      <c r="E354" s="234"/>
      <c r="F354" s="235"/>
      <c r="G354" s="234"/>
      <c r="H354" s="237">
        <f t="shared" si="69"/>
        <v>16</v>
      </c>
      <c r="I354" s="234"/>
      <c r="J354" s="234">
        <v>16</v>
      </c>
      <c r="K354" s="235">
        <v>8</v>
      </c>
      <c r="L354" s="245">
        <v>72</v>
      </c>
      <c r="M354" s="234">
        <v>36</v>
      </c>
      <c r="N354" s="290">
        <v>1256</v>
      </c>
      <c r="O354" s="290">
        <v>2093</v>
      </c>
      <c r="P354" s="339">
        <v>101.41</v>
      </c>
    </row>
    <row r="355" spans="1:16" s="39" customFormat="1" ht="18" customHeight="1" x14ac:dyDescent="0.15">
      <c r="A355" s="244" t="s">
        <v>551</v>
      </c>
      <c r="B355" s="237">
        <f t="shared" si="68"/>
        <v>1</v>
      </c>
      <c r="C355" s="234"/>
      <c r="D355" s="234">
        <v>1</v>
      </c>
      <c r="E355" s="234"/>
      <c r="F355" s="235"/>
      <c r="G355" s="234"/>
      <c r="H355" s="237">
        <f t="shared" si="69"/>
        <v>24</v>
      </c>
      <c r="I355" s="234"/>
      <c r="J355" s="234">
        <v>24</v>
      </c>
      <c r="K355" s="235">
        <v>12</v>
      </c>
      <c r="L355" s="245">
        <v>76</v>
      </c>
      <c r="M355" s="234">
        <v>47</v>
      </c>
      <c r="N355" s="290">
        <v>1640</v>
      </c>
      <c r="O355" s="290">
        <v>2637</v>
      </c>
      <c r="P355" s="339">
        <v>98.6</v>
      </c>
    </row>
    <row r="356" spans="1:16" s="39" customFormat="1" ht="18" customHeight="1" x14ac:dyDescent="0.15">
      <c r="A356" s="244" t="s">
        <v>552</v>
      </c>
      <c r="B356" s="237">
        <f t="shared" si="68"/>
        <v>1</v>
      </c>
      <c r="C356" s="234"/>
      <c r="D356" s="234">
        <v>1</v>
      </c>
      <c r="E356" s="234"/>
      <c r="F356" s="235"/>
      <c r="G356" s="234"/>
      <c r="H356" s="237">
        <f t="shared" si="69"/>
        <v>22</v>
      </c>
      <c r="I356" s="234"/>
      <c r="J356" s="234">
        <v>22</v>
      </c>
      <c r="K356" s="235">
        <v>9</v>
      </c>
      <c r="L356" s="245">
        <v>52</v>
      </c>
      <c r="M356" s="234">
        <v>42</v>
      </c>
      <c r="N356" s="290">
        <v>1012</v>
      </c>
      <c r="O356" s="290">
        <v>1805</v>
      </c>
      <c r="P356" s="339">
        <v>131.84</v>
      </c>
    </row>
    <row r="357" spans="1:16" s="39" customFormat="1" ht="18" customHeight="1" x14ac:dyDescent="0.15">
      <c r="A357" s="244" t="s">
        <v>553</v>
      </c>
      <c r="B357" s="237">
        <f t="shared" si="68"/>
        <v>1</v>
      </c>
      <c r="C357" s="234"/>
      <c r="D357" s="234">
        <v>1</v>
      </c>
      <c r="E357" s="234"/>
      <c r="F357" s="235"/>
      <c r="G357" s="234"/>
      <c r="H357" s="237">
        <f t="shared" si="69"/>
        <v>15</v>
      </c>
      <c r="I357" s="234"/>
      <c r="J357" s="234">
        <v>15</v>
      </c>
      <c r="K357" s="235">
        <v>4</v>
      </c>
      <c r="L357" s="245">
        <v>96</v>
      </c>
      <c r="M357" s="234">
        <v>21</v>
      </c>
      <c r="N357" s="290">
        <v>3570</v>
      </c>
      <c r="O357" s="290">
        <v>6669</v>
      </c>
      <c r="P357" s="339">
        <v>18.36</v>
      </c>
    </row>
    <row r="358" spans="1:16" s="39" customFormat="1" ht="18" customHeight="1" x14ac:dyDescent="0.15">
      <c r="A358" s="244" t="s">
        <v>554</v>
      </c>
      <c r="B358" s="237">
        <f t="shared" si="68"/>
        <v>1</v>
      </c>
      <c r="C358" s="234"/>
      <c r="D358" s="234">
        <v>1</v>
      </c>
      <c r="E358" s="234"/>
      <c r="F358" s="235"/>
      <c r="G358" s="234"/>
      <c r="H358" s="237">
        <f t="shared" si="69"/>
        <v>15</v>
      </c>
      <c r="I358" s="234"/>
      <c r="J358" s="234">
        <v>15</v>
      </c>
      <c r="K358" s="235">
        <v>3</v>
      </c>
      <c r="L358" s="245">
        <v>98</v>
      </c>
      <c r="M358" s="234">
        <v>17</v>
      </c>
      <c r="N358" s="290">
        <v>3918</v>
      </c>
      <c r="O358" s="290">
        <v>7624</v>
      </c>
      <c r="P358" s="339">
        <v>22.18</v>
      </c>
    </row>
    <row r="359" spans="1:16" s="39" customFormat="1" ht="18" customHeight="1" x14ac:dyDescent="0.15">
      <c r="A359" s="40" t="s">
        <v>555</v>
      </c>
      <c r="B359" s="237">
        <f>SUM(B360:B362)</f>
        <v>3</v>
      </c>
      <c r="C359" s="237">
        <f t="shared" ref="C359:P359" si="70">SUM(C360:C362)</f>
        <v>1</v>
      </c>
      <c r="D359" s="237">
        <f t="shared" si="70"/>
        <v>2</v>
      </c>
      <c r="E359" s="237">
        <f t="shared" si="70"/>
        <v>0</v>
      </c>
      <c r="F359" s="237">
        <f t="shared" si="70"/>
        <v>0</v>
      </c>
      <c r="G359" s="237">
        <f t="shared" si="70"/>
        <v>1</v>
      </c>
      <c r="H359" s="237">
        <f t="shared" si="70"/>
        <v>25</v>
      </c>
      <c r="I359" s="237">
        <f t="shared" si="70"/>
        <v>0</v>
      </c>
      <c r="J359" s="237">
        <f t="shared" si="70"/>
        <v>25</v>
      </c>
      <c r="K359" s="236">
        <f>SUM(K360:K362)</f>
        <v>10</v>
      </c>
      <c r="L359" s="258">
        <f t="shared" si="70"/>
        <v>225</v>
      </c>
      <c r="M359" s="237">
        <f t="shared" si="70"/>
        <v>56</v>
      </c>
      <c r="N359" s="305">
        <f t="shared" si="70"/>
        <v>5480</v>
      </c>
      <c r="O359" s="305">
        <f t="shared" si="70"/>
        <v>9737</v>
      </c>
      <c r="P359" s="314">
        <f t="shared" si="70"/>
        <v>72.91</v>
      </c>
    </row>
    <row r="360" spans="1:16" s="39" customFormat="1" ht="18" customHeight="1" x14ac:dyDescent="0.15">
      <c r="A360" s="244" t="s">
        <v>556</v>
      </c>
      <c r="B360" s="237">
        <f>SUM(C360:E360)</f>
        <v>1</v>
      </c>
      <c r="C360" s="234">
        <v>1</v>
      </c>
      <c r="D360" s="234"/>
      <c r="E360" s="234"/>
      <c r="F360" s="235"/>
      <c r="G360" s="234"/>
      <c r="H360" s="237">
        <f>SUM(I360:J360)</f>
        <v>10</v>
      </c>
      <c r="I360" s="234"/>
      <c r="J360" s="234">
        <v>10</v>
      </c>
      <c r="K360" s="235">
        <v>4</v>
      </c>
      <c r="L360" s="245">
        <v>121</v>
      </c>
      <c r="M360" s="245">
        <v>18</v>
      </c>
      <c r="N360" s="341">
        <v>3845</v>
      </c>
      <c r="O360" s="341">
        <v>6850</v>
      </c>
      <c r="P360" s="342">
        <v>21.43</v>
      </c>
    </row>
    <row r="361" spans="1:16" s="39" customFormat="1" ht="18" customHeight="1" x14ac:dyDescent="0.15">
      <c r="A361" s="244" t="s">
        <v>426</v>
      </c>
      <c r="B361" s="237">
        <f>SUM(C361:E361)</f>
        <v>1</v>
      </c>
      <c r="C361" s="234"/>
      <c r="D361" s="234">
        <v>1</v>
      </c>
      <c r="E361" s="234"/>
      <c r="F361" s="235"/>
      <c r="G361" s="234">
        <v>1</v>
      </c>
      <c r="H361" s="237">
        <f>SUM(I361:J361)</f>
        <v>7</v>
      </c>
      <c r="I361" s="234"/>
      <c r="J361" s="234">
        <v>7</v>
      </c>
      <c r="K361" s="235">
        <v>3</v>
      </c>
      <c r="L361" s="245">
        <v>54</v>
      </c>
      <c r="M361" s="245">
        <v>16</v>
      </c>
      <c r="N361" s="341">
        <v>766</v>
      </c>
      <c r="O361" s="341">
        <v>1444</v>
      </c>
      <c r="P361" s="342">
        <v>27.2</v>
      </c>
    </row>
    <row r="362" spans="1:16" s="39" customFormat="1" ht="18" customHeight="1" x14ac:dyDescent="0.15">
      <c r="A362" s="244" t="s">
        <v>557</v>
      </c>
      <c r="B362" s="237">
        <f>SUM(C362:E362)</f>
        <v>1</v>
      </c>
      <c r="C362" s="234"/>
      <c r="D362" s="234">
        <v>1</v>
      </c>
      <c r="E362" s="234"/>
      <c r="F362" s="235"/>
      <c r="G362" s="234"/>
      <c r="H362" s="237">
        <f>SUM(I362:J362)</f>
        <v>8</v>
      </c>
      <c r="I362" s="234"/>
      <c r="J362" s="234">
        <v>8</v>
      </c>
      <c r="K362" s="235">
        <v>3</v>
      </c>
      <c r="L362" s="245">
        <v>50</v>
      </c>
      <c r="M362" s="245">
        <v>22</v>
      </c>
      <c r="N362" s="341">
        <v>869</v>
      </c>
      <c r="O362" s="341">
        <v>1443</v>
      </c>
      <c r="P362" s="342">
        <v>24.28</v>
      </c>
    </row>
    <row r="363" spans="1:16" s="37" customFormat="1" x14ac:dyDescent="0.15">
      <c r="I363" s="166"/>
      <c r="J363" s="166"/>
      <c r="K363" s="166"/>
      <c r="L363" s="173"/>
      <c r="M363" s="166"/>
      <c r="N363" s="166"/>
      <c r="O363" s="166"/>
      <c r="P363" s="166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359"/>
  <sheetViews>
    <sheetView zoomScaleNormal="100" workbookViewId="0">
      <pane ySplit="3" topLeftCell="A4" activePane="bottomLeft" state="frozen"/>
      <selection pane="bottomLeft" activeCell="D359" sqref="D359"/>
    </sheetView>
  </sheetViews>
  <sheetFormatPr defaultRowHeight="13.5" x14ac:dyDescent="0.15"/>
  <cols>
    <col min="1" max="1" width="9.88671875" style="48" customWidth="1"/>
    <col min="2" max="2" width="11.44140625" style="43" customWidth="1"/>
    <col min="3" max="4" width="58.77734375" style="43" customWidth="1"/>
    <col min="5" max="16384" width="8.88671875" style="39"/>
  </cols>
  <sheetData>
    <row r="1" spans="1:5" ht="30" customHeight="1" x14ac:dyDescent="0.15">
      <c r="A1" s="374" t="str">
        <f>전체!A1</f>
        <v>2019년 3/4분기 행정구역 현황</v>
      </c>
      <c r="B1" s="374"/>
      <c r="C1" s="374"/>
      <c r="D1" s="374"/>
      <c r="E1" s="41"/>
    </row>
    <row r="2" spans="1:5" ht="15.75" customHeight="1" x14ac:dyDescent="0.15">
      <c r="A2" s="42"/>
      <c r="C2" s="42"/>
      <c r="D2" s="44" t="str">
        <f>전체!N2</f>
        <v>2019.9.30. 현재</v>
      </c>
    </row>
    <row r="3" spans="1:5" ht="21" customHeight="1" x14ac:dyDescent="0.15">
      <c r="A3" s="179" t="s">
        <v>92</v>
      </c>
      <c r="B3" s="180" t="s">
        <v>94</v>
      </c>
      <c r="C3" s="180" t="s">
        <v>93</v>
      </c>
      <c r="D3" s="181" t="s">
        <v>95</v>
      </c>
    </row>
    <row r="4" spans="1:5" ht="17.649999999999999" customHeight="1" x14ac:dyDescent="0.15">
      <c r="A4" s="182" t="s">
        <v>558</v>
      </c>
      <c r="B4" s="49" t="s">
        <v>987</v>
      </c>
      <c r="C4" s="50" t="s">
        <v>988</v>
      </c>
      <c r="D4" s="51" t="s">
        <v>989</v>
      </c>
    </row>
    <row r="5" spans="1:5" ht="24" x14ac:dyDescent="0.15">
      <c r="A5" s="183"/>
      <c r="B5" s="52" t="s">
        <v>129</v>
      </c>
      <c r="C5" s="53" t="s">
        <v>419</v>
      </c>
      <c r="D5" s="54" t="s">
        <v>387</v>
      </c>
    </row>
    <row r="6" spans="1:5" ht="24" x14ac:dyDescent="0.15">
      <c r="A6" s="64"/>
      <c r="B6" s="55" t="s">
        <v>130</v>
      </c>
      <c r="C6" s="56" t="s">
        <v>388</v>
      </c>
      <c r="D6" s="57" t="s">
        <v>389</v>
      </c>
    </row>
    <row r="7" spans="1:5" ht="24" x14ac:dyDescent="0.15">
      <c r="A7" s="64"/>
      <c r="B7" s="55" t="s">
        <v>131</v>
      </c>
      <c r="C7" s="56" t="s">
        <v>420</v>
      </c>
      <c r="D7" s="57" t="s">
        <v>390</v>
      </c>
    </row>
    <row r="8" spans="1:5" ht="24" x14ac:dyDescent="0.15">
      <c r="A8" s="64"/>
      <c r="B8" s="55" t="s">
        <v>132</v>
      </c>
      <c r="C8" s="56" t="s">
        <v>391</v>
      </c>
      <c r="D8" s="57" t="s">
        <v>392</v>
      </c>
    </row>
    <row r="9" spans="1:5" ht="24" x14ac:dyDescent="0.15">
      <c r="A9" s="64"/>
      <c r="B9" s="55" t="s">
        <v>133</v>
      </c>
      <c r="C9" s="56" t="s">
        <v>421</v>
      </c>
      <c r="D9" s="57" t="s">
        <v>393</v>
      </c>
    </row>
    <row r="10" spans="1:5" ht="36" x14ac:dyDescent="0.15">
      <c r="A10" s="64"/>
      <c r="B10" s="55" t="s">
        <v>134</v>
      </c>
      <c r="C10" s="56" t="s">
        <v>394</v>
      </c>
      <c r="D10" s="57" t="s">
        <v>395</v>
      </c>
    </row>
    <row r="11" spans="1:5" ht="17.850000000000001" customHeight="1" x14ac:dyDescent="0.15">
      <c r="A11" s="64"/>
      <c r="B11" s="55" t="s">
        <v>89</v>
      </c>
      <c r="C11" s="56" t="s">
        <v>396</v>
      </c>
      <c r="D11" s="57" t="s">
        <v>397</v>
      </c>
    </row>
    <row r="12" spans="1:5" ht="17.850000000000001" customHeight="1" x14ac:dyDescent="0.15">
      <c r="A12" s="64"/>
      <c r="B12" s="55" t="s">
        <v>90</v>
      </c>
      <c r="C12" s="56"/>
      <c r="D12" s="57" t="s">
        <v>398</v>
      </c>
    </row>
    <row r="13" spans="1:5" ht="17.850000000000001" customHeight="1" x14ac:dyDescent="0.15">
      <c r="A13" s="64"/>
      <c r="B13" s="55" t="s">
        <v>91</v>
      </c>
      <c r="C13" s="56"/>
      <c r="D13" s="57" t="s">
        <v>91</v>
      </c>
    </row>
    <row r="14" spans="1:5" ht="17.850000000000001" customHeight="1" x14ac:dyDescent="0.15">
      <c r="A14" s="64"/>
      <c r="B14" s="55" t="s">
        <v>135</v>
      </c>
      <c r="C14" s="56"/>
      <c r="D14" s="57" t="s">
        <v>135</v>
      </c>
    </row>
    <row r="15" spans="1:5" ht="17.850000000000001" customHeight="1" x14ac:dyDescent="0.15">
      <c r="A15" s="64"/>
      <c r="B15" s="55" t="s">
        <v>136</v>
      </c>
      <c r="C15" s="56"/>
      <c r="D15" s="57" t="s">
        <v>399</v>
      </c>
    </row>
    <row r="16" spans="1:5" ht="17.850000000000001" customHeight="1" x14ac:dyDescent="0.15">
      <c r="A16" s="64"/>
      <c r="B16" s="55" t="s">
        <v>137</v>
      </c>
      <c r="C16" s="56"/>
      <c r="D16" s="57" t="s">
        <v>400</v>
      </c>
    </row>
    <row r="17" spans="1:4" ht="17.850000000000001" customHeight="1" x14ac:dyDescent="0.15">
      <c r="A17" s="64"/>
      <c r="B17" s="55" t="s">
        <v>138</v>
      </c>
      <c r="C17" s="56"/>
      <c r="D17" s="57" t="s">
        <v>401</v>
      </c>
    </row>
    <row r="18" spans="1:4" ht="17.850000000000001" customHeight="1" x14ac:dyDescent="0.15">
      <c r="A18" s="184"/>
      <c r="B18" s="58" t="s">
        <v>139</v>
      </c>
      <c r="C18" s="59"/>
      <c r="D18" s="60" t="s">
        <v>402</v>
      </c>
    </row>
    <row r="19" spans="1:4" s="45" customFormat="1" ht="17.850000000000001" customHeight="1" x14ac:dyDescent="0.15">
      <c r="A19" s="182" t="s">
        <v>564</v>
      </c>
      <c r="B19" s="49" t="s">
        <v>990</v>
      </c>
      <c r="C19" s="61" t="s">
        <v>991</v>
      </c>
      <c r="D19" s="62" t="s">
        <v>992</v>
      </c>
    </row>
    <row r="20" spans="1:4" s="45" customFormat="1" ht="60" x14ac:dyDescent="0.15">
      <c r="A20" s="183"/>
      <c r="B20" s="52" t="s">
        <v>140</v>
      </c>
      <c r="C20" s="185" t="s">
        <v>1270</v>
      </c>
      <c r="D20" s="63" t="s">
        <v>403</v>
      </c>
    </row>
    <row r="21" spans="1:4" ht="24" x14ac:dyDescent="0.15">
      <c r="A21" s="64"/>
      <c r="B21" s="64" t="s">
        <v>141</v>
      </c>
      <c r="C21" s="65" t="s">
        <v>993</v>
      </c>
      <c r="D21" s="66" t="s">
        <v>404</v>
      </c>
    </row>
    <row r="22" spans="1:4" ht="36" x14ac:dyDescent="0.15">
      <c r="A22" s="64"/>
      <c r="B22" s="64" t="s">
        <v>142</v>
      </c>
      <c r="C22" s="65" t="s">
        <v>405</v>
      </c>
      <c r="D22" s="66" t="s">
        <v>406</v>
      </c>
    </row>
    <row r="23" spans="1:4" ht="24" x14ac:dyDescent="0.15">
      <c r="A23" s="64"/>
      <c r="B23" s="64" t="s">
        <v>143</v>
      </c>
      <c r="C23" s="65" t="s">
        <v>422</v>
      </c>
      <c r="D23" s="66" t="s">
        <v>407</v>
      </c>
    </row>
    <row r="24" spans="1:4" ht="24" x14ac:dyDescent="0.15">
      <c r="A24" s="64"/>
      <c r="B24" s="64" t="s">
        <v>144</v>
      </c>
      <c r="C24" s="65" t="s">
        <v>408</v>
      </c>
      <c r="D24" s="66" t="s">
        <v>409</v>
      </c>
    </row>
    <row r="25" spans="1:4" ht="24" x14ac:dyDescent="0.15">
      <c r="A25" s="64"/>
      <c r="B25" s="64" t="s">
        <v>145</v>
      </c>
      <c r="C25" s="65" t="s">
        <v>410</v>
      </c>
      <c r="D25" s="66" t="s">
        <v>411</v>
      </c>
    </row>
    <row r="26" spans="1:4" ht="17.850000000000001" customHeight="1" x14ac:dyDescent="0.15">
      <c r="A26" s="64"/>
      <c r="B26" s="64" t="s">
        <v>146</v>
      </c>
      <c r="C26" s="65" t="s">
        <v>412</v>
      </c>
      <c r="D26" s="66" t="s">
        <v>413</v>
      </c>
    </row>
    <row r="27" spans="1:4" ht="24" x14ac:dyDescent="0.15">
      <c r="A27" s="64"/>
      <c r="B27" s="64" t="s">
        <v>147</v>
      </c>
      <c r="C27" s="65"/>
      <c r="D27" s="66" t="s">
        <v>994</v>
      </c>
    </row>
    <row r="28" spans="1:4" ht="17.850000000000001" customHeight="1" x14ac:dyDescent="0.15">
      <c r="A28" s="64"/>
      <c r="B28" s="64" t="s">
        <v>148</v>
      </c>
      <c r="C28" s="65"/>
      <c r="D28" s="66" t="s">
        <v>414</v>
      </c>
    </row>
    <row r="29" spans="1:4" ht="17.850000000000001" customHeight="1" x14ac:dyDescent="0.15">
      <c r="A29" s="64"/>
      <c r="B29" s="64" t="s">
        <v>154</v>
      </c>
      <c r="C29" s="65"/>
      <c r="D29" s="66" t="s">
        <v>154</v>
      </c>
    </row>
    <row r="30" spans="1:4" ht="17.850000000000001" customHeight="1" x14ac:dyDescent="0.15">
      <c r="A30" s="64"/>
      <c r="B30" s="64" t="s">
        <v>149</v>
      </c>
      <c r="C30" s="65"/>
      <c r="D30" s="66" t="s">
        <v>1271</v>
      </c>
    </row>
    <row r="31" spans="1:4" ht="17.850000000000001" customHeight="1" x14ac:dyDescent="0.15">
      <c r="A31" s="64"/>
      <c r="B31" s="64" t="s">
        <v>150</v>
      </c>
      <c r="C31" s="65"/>
      <c r="D31" s="66" t="s">
        <v>1272</v>
      </c>
    </row>
    <row r="32" spans="1:4" ht="17.850000000000001" customHeight="1" x14ac:dyDescent="0.15">
      <c r="A32" s="64"/>
      <c r="B32" s="64" t="s">
        <v>151</v>
      </c>
      <c r="C32" s="65"/>
      <c r="D32" s="66" t="s">
        <v>151</v>
      </c>
    </row>
    <row r="33" spans="1:4" ht="17.850000000000001" customHeight="1" x14ac:dyDescent="0.15">
      <c r="A33" s="64"/>
      <c r="B33" s="64" t="s">
        <v>152</v>
      </c>
      <c r="C33" s="65"/>
      <c r="D33" s="66" t="s">
        <v>415</v>
      </c>
    </row>
    <row r="34" spans="1:4" ht="17.850000000000001" customHeight="1" x14ac:dyDescent="0.15">
      <c r="A34" s="64"/>
      <c r="B34" s="67" t="s">
        <v>153</v>
      </c>
      <c r="C34" s="68"/>
      <c r="D34" s="69" t="s">
        <v>416</v>
      </c>
    </row>
    <row r="35" spans="1:4" ht="17.649999999999999" customHeight="1" x14ac:dyDescent="0.15">
      <c r="A35" s="76" t="s">
        <v>104</v>
      </c>
      <c r="B35" s="70" t="s">
        <v>565</v>
      </c>
      <c r="C35" s="71" t="s">
        <v>566</v>
      </c>
      <c r="D35" s="72" t="s">
        <v>567</v>
      </c>
    </row>
    <row r="36" spans="1:4" s="45" customFormat="1" ht="24" x14ac:dyDescent="0.15">
      <c r="A36" s="186"/>
      <c r="B36" s="73" t="s">
        <v>155</v>
      </c>
      <c r="C36" s="106" t="s">
        <v>1026</v>
      </c>
      <c r="D36" s="98" t="s">
        <v>1027</v>
      </c>
    </row>
    <row r="37" spans="1:4" ht="36" x14ac:dyDescent="0.15">
      <c r="A37" s="74"/>
      <c r="B37" s="74" t="s">
        <v>156</v>
      </c>
      <c r="C37" s="81" t="s">
        <v>1028</v>
      </c>
      <c r="D37" s="94" t="s">
        <v>1029</v>
      </c>
    </row>
    <row r="38" spans="1:4" ht="24" x14ac:dyDescent="0.15">
      <c r="A38" s="74"/>
      <c r="B38" s="74" t="s">
        <v>157</v>
      </c>
      <c r="C38" s="81" t="s">
        <v>1030</v>
      </c>
      <c r="D38" s="94" t="s">
        <v>1031</v>
      </c>
    </row>
    <row r="39" spans="1:4" ht="36" x14ac:dyDescent="0.15">
      <c r="A39" s="74"/>
      <c r="B39" s="74" t="s">
        <v>158</v>
      </c>
      <c r="C39" s="204" t="s">
        <v>1273</v>
      </c>
      <c r="D39" s="94" t="s">
        <v>1032</v>
      </c>
    </row>
    <row r="40" spans="1:4" ht="24" x14ac:dyDescent="0.15">
      <c r="A40" s="74"/>
      <c r="B40" s="74" t="s">
        <v>159</v>
      </c>
      <c r="C40" s="81" t="s">
        <v>1033</v>
      </c>
      <c r="D40" s="94" t="s">
        <v>1034</v>
      </c>
    </row>
    <row r="41" spans="1:4" ht="24" x14ac:dyDescent="0.15">
      <c r="A41" s="74"/>
      <c r="B41" s="74" t="s">
        <v>160</v>
      </c>
      <c r="C41" s="81" t="s">
        <v>1035</v>
      </c>
      <c r="D41" s="94" t="s">
        <v>1036</v>
      </c>
    </row>
    <row r="42" spans="1:4" ht="36" x14ac:dyDescent="0.15">
      <c r="A42" s="74"/>
      <c r="B42" s="74" t="s">
        <v>161</v>
      </c>
      <c r="C42" s="81" t="s">
        <v>1037</v>
      </c>
      <c r="D42" s="94" t="s">
        <v>1038</v>
      </c>
    </row>
    <row r="43" spans="1:4" ht="24" x14ac:dyDescent="0.15">
      <c r="A43" s="74"/>
      <c r="B43" s="74" t="s">
        <v>162</v>
      </c>
      <c r="C43" s="81" t="s">
        <v>1039</v>
      </c>
      <c r="D43" s="94" t="s">
        <v>1040</v>
      </c>
    </row>
    <row r="44" spans="1:4" ht="17.25" customHeight="1" x14ac:dyDescent="0.15">
      <c r="A44" s="74"/>
      <c r="B44" s="74" t="s">
        <v>163</v>
      </c>
      <c r="C44" s="81" t="s">
        <v>1041</v>
      </c>
      <c r="D44" s="128" t="s">
        <v>1042</v>
      </c>
    </row>
    <row r="45" spans="1:4" ht="24" x14ac:dyDescent="0.15">
      <c r="A45" s="74"/>
      <c r="B45" s="74" t="s">
        <v>164</v>
      </c>
      <c r="C45" s="204" t="s">
        <v>1274</v>
      </c>
      <c r="D45" s="128" t="s">
        <v>1043</v>
      </c>
    </row>
    <row r="46" spans="1:4" ht="24" x14ac:dyDescent="0.15">
      <c r="A46" s="74"/>
      <c r="B46" s="74" t="s">
        <v>165</v>
      </c>
      <c r="C46" s="204" t="s">
        <v>1044</v>
      </c>
      <c r="D46" s="128" t="s">
        <v>1045</v>
      </c>
    </row>
    <row r="47" spans="1:4" ht="24" x14ac:dyDescent="0.15">
      <c r="A47" s="74"/>
      <c r="B47" s="74" t="s">
        <v>166</v>
      </c>
      <c r="C47" s="204" t="s">
        <v>1275</v>
      </c>
      <c r="D47" s="128" t="s">
        <v>1046</v>
      </c>
    </row>
    <row r="48" spans="1:4" ht="17.649999999999999" customHeight="1" x14ac:dyDescent="0.15">
      <c r="A48" s="74"/>
      <c r="B48" s="74" t="s">
        <v>167</v>
      </c>
      <c r="C48" s="81"/>
      <c r="D48" s="128" t="s">
        <v>168</v>
      </c>
    </row>
    <row r="49" spans="1:4" ht="17.649999999999999" customHeight="1" x14ac:dyDescent="0.15">
      <c r="A49" s="74"/>
      <c r="B49" s="74" t="s">
        <v>169</v>
      </c>
      <c r="C49" s="129"/>
      <c r="D49" s="187" t="s">
        <v>170</v>
      </c>
    </row>
    <row r="50" spans="1:4" ht="17.649999999999999" customHeight="1" x14ac:dyDescent="0.15">
      <c r="A50" s="74"/>
      <c r="B50" s="74" t="s">
        <v>171</v>
      </c>
      <c r="C50" s="129"/>
      <c r="D50" s="187" t="s">
        <v>172</v>
      </c>
    </row>
    <row r="51" spans="1:4" ht="17.649999999999999" customHeight="1" x14ac:dyDescent="0.15">
      <c r="A51" s="74"/>
      <c r="B51" s="74" t="s">
        <v>173</v>
      </c>
      <c r="C51" s="129"/>
      <c r="D51" s="187" t="s">
        <v>174</v>
      </c>
    </row>
    <row r="52" spans="1:4" ht="17.649999999999999" customHeight="1" x14ac:dyDescent="0.15">
      <c r="A52" s="74"/>
      <c r="B52" s="74" t="s">
        <v>175</v>
      </c>
      <c r="C52" s="129"/>
      <c r="D52" s="187" t="s">
        <v>176</v>
      </c>
    </row>
    <row r="53" spans="1:4" ht="17.649999999999999" customHeight="1" x14ac:dyDescent="0.15">
      <c r="A53" s="74"/>
      <c r="B53" s="74" t="s">
        <v>177</v>
      </c>
      <c r="C53" s="129"/>
      <c r="D53" s="128" t="s">
        <v>178</v>
      </c>
    </row>
    <row r="54" spans="1:4" ht="17.649999999999999" customHeight="1" x14ac:dyDescent="0.15">
      <c r="A54" s="74"/>
      <c r="B54" s="74" t="s">
        <v>179</v>
      </c>
      <c r="C54" s="129"/>
      <c r="D54" s="128" t="s">
        <v>179</v>
      </c>
    </row>
    <row r="55" spans="1:4" ht="17.649999999999999" customHeight="1" x14ac:dyDescent="0.15">
      <c r="A55" s="74"/>
      <c r="B55" s="74" t="s">
        <v>180</v>
      </c>
      <c r="C55" s="129"/>
      <c r="D55" s="128" t="s">
        <v>180</v>
      </c>
    </row>
    <row r="56" spans="1:4" ht="17.649999999999999" customHeight="1" x14ac:dyDescent="0.15">
      <c r="A56" s="74"/>
      <c r="B56" s="74" t="s">
        <v>181</v>
      </c>
      <c r="C56" s="129"/>
      <c r="D56" s="128" t="s">
        <v>181</v>
      </c>
    </row>
    <row r="57" spans="1:4" ht="17.649999999999999" customHeight="1" x14ac:dyDescent="0.15">
      <c r="A57" s="74"/>
      <c r="B57" s="74" t="s">
        <v>182</v>
      </c>
      <c r="C57" s="129"/>
      <c r="D57" s="128" t="s">
        <v>183</v>
      </c>
    </row>
    <row r="58" spans="1:4" ht="17.649999999999999" customHeight="1" x14ac:dyDescent="0.15">
      <c r="A58" s="75"/>
      <c r="B58" s="75" t="s">
        <v>184</v>
      </c>
      <c r="C58" s="188"/>
      <c r="D58" s="139" t="s">
        <v>185</v>
      </c>
    </row>
    <row r="59" spans="1:4" ht="17.850000000000001" customHeight="1" x14ac:dyDescent="0.15">
      <c r="A59" s="76" t="s">
        <v>105</v>
      </c>
      <c r="B59" s="76" t="s">
        <v>568</v>
      </c>
      <c r="C59" s="71" t="s">
        <v>569</v>
      </c>
      <c r="D59" s="72" t="s">
        <v>570</v>
      </c>
    </row>
    <row r="60" spans="1:4" ht="24" x14ac:dyDescent="0.15">
      <c r="A60" s="77"/>
      <c r="B60" s="77" t="s">
        <v>186</v>
      </c>
      <c r="C60" s="78" t="s">
        <v>571</v>
      </c>
      <c r="D60" s="79" t="s">
        <v>572</v>
      </c>
    </row>
    <row r="61" spans="1:4" ht="17.850000000000001" customHeight="1" x14ac:dyDescent="0.15">
      <c r="A61" s="80"/>
      <c r="B61" s="80" t="s">
        <v>187</v>
      </c>
      <c r="C61" s="81" t="s">
        <v>573</v>
      </c>
      <c r="D61" s="82" t="s">
        <v>574</v>
      </c>
    </row>
    <row r="62" spans="1:4" ht="24" x14ac:dyDescent="0.15">
      <c r="A62" s="80"/>
      <c r="B62" s="80" t="s">
        <v>188</v>
      </c>
      <c r="C62" s="81" t="s">
        <v>575</v>
      </c>
      <c r="D62" s="82" t="s">
        <v>576</v>
      </c>
    </row>
    <row r="63" spans="1:4" ht="17.850000000000001" customHeight="1" x14ac:dyDescent="0.15">
      <c r="A63" s="80"/>
      <c r="B63" s="80" t="s">
        <v>189</v>
      </c>
      <c r="C63" s="83" t="s">
        <v>577</v>
      </c>
      <c r="D63" s="84" t="s">
        <v>578</v>
      </c>
    </row>
    <row r="64" spans="1:4" ht="24" x14ac:dyDescent="0.15">
      <c r="A64" s="80"/>
      <c r="B64" s="80" t="s">
        <v>190</v>
      </c>
      <c r="C64" s="81" t="s">
        <v>579</v>
      </c>
      <c r="D64" s="82" t="s">
        <v>580</v>
      </c>
    </row>
    <row r="65" spans="1:4" ht="24" x14ac:dyDescent="0.15">
      <c r="A65" s="80"/>
      <c r="B65" s="80" t="s">
        <v>191</v>
      </c>
      <c r="C65" s="81" t="s">
        <v>581</v>
      </c>
      <c r="D65" s="82" t="s">
        <v>582</v>
      </c>
    </row>
    <row r="66" spans="1:4" ht="24" x14ac:dyDescent="0.15">
      <c r="A66" s="80"/>
      <c r="B66" s="80" t="s">
        <v>192</v>
      </c>
      <c r="C66" s="81" t="s">
        <v>583</v>
      </c>
      <c r="D66" s="82" t="s">
        <v>584</v>
      </c>
    </row>
    <row r="67" spans="1:4" ht="24" x14ac:dyDescent="0.15">
      <c r="A67" s="80"/>
      <c r="B67" s="80" t="s">
        <v>193</v>
      </c>
      <c r="C67" s="81" t="s">
        <v>585</v>
      </c>
      <c r="D67" s="82" t="s">
        <v>586</v>
      </c>
    </row>
    <row r="68" spans="1:4" x14ac:dyDescent="0.15">
      <c r="A68" s="80"/>
      <c r="B68" s="80" t="s">
        <v>194</v>
      </c>
      <c r="C68" s="81" t="s">
        <v>587</v>
      </c>
      <c r="D68" s="82" t="s">
        <v>588</v>
      </c>
    </row>
    <row r="69" spans="1:4" ht="17.850000000000001" customHeight="1" x14ac:dyDescent="0.15">
      <c r="A69" s="80"/>
      <c r="B69" s="80" t="s">
        <v>195</v>
      </c>
      <c r="C69" s="81" t="s">
        <v>589</v>
      </c>
      <c r="D69" s="82" t="s">
        <v>590</v>
      </c>
    </row>
    <row r="70" spans="1:4" ht="36" x14ac:dyDescent="0.15">
      <c r="A70" s="80"/>
      <c r="B70" s="80" t="s">
        <v>196</v>
      </c>
      <c r="C70" s="81" t="s">
        <v>591</v>
      </c>
      <c r="D70" s="82" t="s">
        <v>592</v>
      </c>
    </row>
    <row r="71" spans="1:4" ht="24" x14ac:dyDescent="0.15">
      <c r="A71" s="80"/>
      <c r="B71" s="80" t="s">
        <v>197</v>
      </c>
      <c r="C71" s="81" t="s">
        <v>593</v>
      </c>
      <c r="D71" s="82" t="s">
        <v>594</v>
      </c>
    </row>
    <row r="72" spans="1:4" ht="24" x14ac:dyDescent="0.15">
      <c r="A72" s="80"/>
      <c r="B72" s="80" t="s">
        <v>198</v>
      </c>
      <c r="C72" s="81" t="s">
        <v>595</v>
      </c>
      <c r="D72" s="82" t="s">
        <v>596</v>
      </c>
    </row>
    <row r="73" spans="1:4" ht="24" x14ac:dyDescent="0.15">
      <c r="A73" s="80"/>
      <c r="B73" s="80" t="s">
        <v>199</v>
      </c>
      <c r="C73" s="81" t="s">
        <v>597</v>
      </c>
      <c r="D73" s="82" t="s">
        <v>598</v>
      </c>
    </row>
    <row r="74" spans="1:4" x14ac:dyDescent="0.15">
      <c r="A74" s="80"/>
      <c r="B74" s="80" t="s">
        <v>200</v>
      </c>
      <c r="C74" s="81" t="s">
        <v>599</v>
      </c>
      <c r="D74" s="82" t="s">
        <v>600</v>
      </c>
    </row>
    <row r="75" spans="1:4" ht="17.850000000000001" customHeight="1" x14ac:dyDescent="0.15">
      <c r="A75" s="80"/>
      <c r="B75" s="80" t="s">
        <v>201</v>
      </c>
      <c r="C75" s="81"/>
      <c r="D75" s="82" t="s">
        <v>601</v>
      </c>
    </row>
    <row r="76" spans="1:4" ht="17.850000000000001" customHeight="1" x14ac:dyDescent="0.15">
      <c r="A76" s="80"/>
      <c r="B76" s="80" t="s">
        <v>202</v>
      </c>
      <c r="C76" s="81"/>
      <c r="D76" s="82" t="s">
        <v>602</v>
      </c>
    </row>
    <row r="77" spans="1:4" ht="17.850000000000001" customHeight="1" x14ac:dyDescent="0.15">
      <c r="A77" s="80"/>
      <c r="B77" s="80" t="s">
        <v>203</v>
      </c>
      <c r="C77" s="81"/>
      <c r="D77" s="82" t="s">
        <v>603</v>
      </c>
    </row>
    <row r="78" spans="1:4" ht="17.850000000000001" customHeight="1" x14ac:dyDescent="0.15">
      <c r="A78" s="80"/>
      <c r="B78" s="80" t="s">
        <v>204</v>
      </c>
      <c r="C78" s="81"/>
      <c r="D78" s="82" t="s">
        <v>604</v>
      </c>
    </row>
    <row r="79" spans="1:4" ht="17.850000000000001" customHeight="1" x14ac:dyDescent="0.15">
      <c r="A79" s="80"/>
      <c r="B79" s="80" t="s">
        <v>205</v>
      </c>
      <c r="C79" s="81"/>
      <c r="D79" s="82" t="s">
        <v>605</v>
      </c>
    </row>
    <row r="80" spans="1:4" ht="17.850000000000001" customHeight="1" x14ac:dyDescent="0.15">
      <c r="A80" s="80"/>
      <c r="B80" s="85" t="s">
        <v>606</v>
      </c>
      <c r="C80" s="86"/>
      <c r="D80" s="87" t="s">
        <v>607</v>
      </c>
    </row>
    <row r="81" spans="1:4" ht="17.850000000000001" customHeight="1" x14ac:dyDescent="0.15">
      <c r="A81" s="88"/>
      <c r="B81" s="88" t="s">
        <v>608</v>
      </c>
      <c r="C81" s="89"/>
      <c r="D81" s="90" t="s">
        <v>608</v>
      </c>
    </row>
    <row r="82" spans="1:4" ht="17.649999999999999" customHeight="1" x14ac:dyDescent="0.15">
      <c r="A82" s="76" t="s">
        <v>106</v>
      </c>
      <c r="B82" s="70" t="s">
        <v>206</v>
      </c>
      <c r="C82" s="71" t="s">
        <v>609</v>
      </c>
      <c r="D82" s="72" t="s">
        <v>1047</v>
      </c>
    </row>
    <row r="83" spans="1:4" s="46" customFormat="1" ht="36" x14ac:dyDescent="0.15">
      <c r="A83" s="91"/>
      <c r="B83" s="91" t="s">
        <v>207</v>
      </c>
      <c r="C83" s="78" t="s">
        <v>208</v>
      </c>
      <c r="D83" s="92" t="s">
        <v>209</v>
      </c>
    </row>
    <row r="84" spans="1:4" s="46" customFormat="1" ht="36" x14ac:dyDescent="0.15">
      <c r="A84" s="93"/>
      <c r="B84" s="93" t="s">
        <v>210</v>
      </c>
      <c r="C84" s="81" t="s">
        <v>610</v>
      </c>
      <c r="D84" s="94" t="s">
        <v>211</v>
      </c>
    </row>
    <row r="85" spans="1:4" s="46" customFormat="1" ht="24" x14ac:dyDescent="0.15">
      <c r="A85" s="93"/>
      <c r="B85" s="93" t="s">
        <v>212</v>
      </c>
      <c r="C85" s="81" t="s">
        <v>213</v>
      </c>
      <c r="D85" s="94" t="s">
        <v>214</v>
      </c>
    </row>
    <row r="86" spans="1:4" s="46" customFormat="1" ht="24" x14ac:dyDescent="0.15">
      <c r="A86" s="93"/>
      <c r="B86" s="93" t="s">
        <v>215</v>
      </c>
      <c r="C86" s="81" t="s">
        <v>611</v>
      </c>
      <c r="D86" s="94" t="s">
        <v>612</v>
      </c>
    </row>
    <row r="87" spans="1:4" s="46" customFormat="1" ht="24" x14ac:dyDescent="0.15">
      <c r="A87" s="93"/>
      <c r="B87" s="93" t="s">
        <v>216</v>
      </c>
      <c r="C87" s="81" t="s">
        <v>217</v>
      </c>
      <c r="D87" s="94" t="s">
        <v>218</v>
      </c>
    </row>
    <row r="88" spans="1:4" s="46" customFormat="1" ht="24" x14ac:dyDescent="0.15">
      <c r="A88" s="93"/>
      <c r="B88" s="93" t="s">
        <v>219</v>
      </c>
      <c r="C88" s="81" t="s">
        <v>220</v>
      </c>
      <c r="D88" s="94" t="s">
        <v>221</v>
      </c>
    </row>
    <row r="89" spans="1:4" s="46" customFormat="1" ht="17.850000000000001" customHeight="1" x14ac:dyDescent="0.15">
      <c r="A89" s="93"/>
      <c r="B89" s="93" t="s">
        <v>222</v>
      </c>
      <c r="C89" s="81" t="s">
        <v>223</v>
      </c>
      <c r="D89" s="94" t="s">
        <v>224</v>
      </c>
    </row>
    <row r="90" spans="1:4" s="46" customFormat="1" ht="17.850000000000001" customHeight="1" x14ac:dyDescent="0.15">
      <c r="A90" s="93"/>
      <c r="B90" s="93" t="s">
        <v>225</v>
      </c>
      <c r="C90" s="81" t="s">
        <v>226</v>
      </c>
      <c r="D90" s="94" t="s">
        <v>227</v>
      </c>
    </row>
    <row r="91" spans="1:4" s="46" customFormat="1" ht="24" x14ac:dyDescent="0.15">
      <c r="A91" s="93"/>
      <c r="B91" s="93" t="s">
        <v>228</v>
      </c>
      <c r="C91" s="81" t="s">
        <v>229</v>
      </c>
      <c r="D91" s="94" t="s">
        <v>230</v>
      </c>
    </row>
    <row r="92" spans="1:4" s="46" customFormat="1" ht="24" x14ac:dyDescent="0.15">
      <c r="A92" s="93"/>
      <c r="B92" s="93" t="s">
        <v>231</v>
      </c>
      <c r="C92" s="81" t="s">
        <v>1048</v>
      </c>
      <c r="D92" s="94" t="s">
        <v>232</v>
      </c>
    </row>
    <row r="93" spans="1:4" s="46" customFormat="1" ht="24" x14ac:dyDescent="0.15">
      <c r="A93" s="93"/>
      <c r="B93" s="93" t="s">
        <v>233</v>
      </c>
      <c r="C93" s="81" t="s">
        <v>234</v>
      </c>
      <c r="D93" s="94" t="s">
        <v>235</v>
      </c>
    </row>
    <row r="94" spans="1:4" s="46" customFormat="1" ht="24" x14ac:dyDescent="0.15">
      <c r="A94" s="93"/>
      <c r="B94" s="93" t="s">
        <v>236</v>
      </c>
      <c r="C94" s="81" t="s">
        <v>613</v>
      </c>
      <c r="D94" s="94" t="s">
        <v>237</v>
      </c>
    </row>
    <row r="95" spans="1:4" s="46" customFormat="1" ht="24" x14ac:dyDescent="0.15">
      <c r="A95" s="93"/>
      <c r="B95" s="93" t="s">
        <v>238</v>
      </c>
      <c r="C95" s="81" t="s">
        <v>614</v>
      </c>
      <c r="D95" s="94" t="s">
        <v>239</v>
      </c>
    </row>
    <row r="96" spans="1:4" s="46" customFormat="1" ht="24" x14ac:dyDescent="0.15">
      <c r="A96" s="93"/>
      <c r="B96" s="93" t="s">
        <v>240</v>
      </c>
      <c r="C96" s="81" t="s">
        <v>241</v>
      </c>
      <c r="D96" s="94" t="s">
        <v>242</v>
      </c>
    </row>
    <row r="97" spans="1:5" s="46" customFormat="1" ht="24" x14ac:dyDescent="0.15">
      <c r="A97" s="93"/>
      <c r="B97" s="93" t="s">
        <v>243</v>
      </c>
      <c r="C97" s="81"/>
      <c r="D97" s="94" t="s">
        <v>244</v>
      </c>
    </row>
    <row r="98" spans="1:5" s="46" customFormat="1" ht="17.850000000000001" customHeight="1" x14ac:dyDescent="0.15">
      <c r="A98" s="93"/>
      <c r="B98" s="93" t="s">
        <v>245</v>
      </c>
      <c r="C98" s="81"/>
      <c r="D98" s="94" t="s">
        <v>246</v>
      </c>
      <c r="E98" s="46">
        <v>4</v>
      </c>
    </row>
    <row r="99" spans="1:5" s="46" customFormat="1" ht="17.850000000000001" customHeight="1" x14ac:dyDescent="0.15">
      <c r="A99" s="93"/>
      <c r="B99" s="93" t="s">
        <v>247</v>
      </c>
      <c r="C99" s="81"/>
      <c r="D99" s="94" t="s">
        <v>248</v>
      </c>
    </row>
    <row r="100" spans="1:5" s="46" customFormat="1" ht="17.850000000000001" customHeight="1" x14ac:dyDescent="0.15">
      <c r="A100" s="93"/>
      <c r="B100" s="93" t="s">
        <v>249</v>
      </c>
      <c r="C100" s="81"/>
      <c r="D100" s="94" t="s">
        <v>250</v>
      </c>
    </row>
    <row r="101" spans="1:5" s="46" customFormat="1" ht="17.850000000000001" customHeight="1" x14ac:dyDescent="0.15">
      <c r="A101" s="93"/>
      <c r="B101" s="93" t="s">
        <v>251</v>
      </c>
      <c r="C101" s="81"/>
      <c r="D101" s="94" t="s">
        <v>251</v>
      </c>
    </row>
    <row r="102" spans="1:5" s="46" customFormat="1" ht="17.850000000000001" customHeight="1" x14ac:dyDescent="0.15">
      <c r="A102" s="93"/>
      <c r="B102" s="93" t="s">
        <v>252</v>
      </c>
      <c r="C102" s="81"/>
      <c r="D102" s="94" t="s">
        <v>253</v>
      </c>
    </row>
    <row r="103" spans="1:5" s="46" customFormat="1" ht="17.850000000000001" customHeight="1" x14ac:dyDescent="0.15">
      <c r="A103" s="93"/>
      <c r="B103" s="93" t="s">
        <v>254</v>
      </c>
      <c r="C103" s="81"/>
      <c r="D103" s="94" t="s">
        <v>255</v>
      </c>
    </row>
    <row r="104" spans="1:5" s="46" customFormat="1" ht="17.850000000000001" customHeight="1" x14ac:dyDescent="0.15">
      <c r="A104" s="93"/>
      <c r="B104" s="93" t="s">
        <v>256</v>
      </c>
      <c r="C104" s="81"/>
      <c r="D104" s="94" t="s">
        <v>257</v>
      </c>
    </row>
    <row r="105" spans="1:5" s="46" customFormat="1" ht="17.850000000000001" customHeight="1" x14ac:dyDescent="0.15">
      <c r="A105" s="93"/>
      <c r="B105" s="93" t="s">
        <v>258</v>
      </c>
      <c r="C105" s="81"/>
      <c r="D105" s="94" t="s">
        <v>259</v>
      </c>
    </row>
    <row r="106" spans="1:5" s="46" customFormat="1" ht="17.850000000000001" customHeight="1" x14ac:dyDescent="0.15">
      <c r="A106" s="95"/>
      <c r="B106" s="95" t="s">
        <v>260</v>
      </c>
      <c r="C106" s="86"/>
      <c r="D106" s="96" t="s">
        <v>261</v>
      </c>
    </row>
    <row r="107" spans="1:5" ht="17.649999999999999" customHeight="1" x14ac:dyDescent="0.15">
      <c r="A107" s="215" t="s">
        <v>99</v>
      </c>
      <c r="B107" s="215" t="s">
        <v>615</v>
      </c>
      <c r="C107" s="216" t="s">
        <v>1276</v>
      </c>
      <c r="D107" s="217" t="s">
        <v>616</v>
      </c>
      <c r="E107" s="47"/>
    </row>
    <row r="108" spans="1:5" ht="37.5" customHeight="1" x14ac:dyDescent="0.15">
      <c r="A108" s="218"/>
      <c r="B108" s="219" t="s">
        <v>617</v>
      </c>
      <c r="C108" s="129" t="s">
        <v>1277</v>
      </c>
      <c r="D108" s="220" t="s">
        <v>618</v>
      </c>
      <c r="E108" s="47"/>
    </row>
    <row r="109" spans="1:5" ht="36" x14ac:dyDescent="0.15">
      <c r="A109" s="74"/>
      <c r="B109" s="74" t="s">
        <v>619</v>
      </c>
      <c r="C109" s="81" t="s">
        <v>1278</v>
      </c>
      <c r="D109" s="94" t="s">
        <v>995</v>
      </c>
      <c r="E109" s="47"/>
    </row>
    <row r="110" spans="1:5" ht="24" x14ac:dyDescent="0.15">
      <c r="A110" s="74"/>
      <c r="B110" s="74" t="s">
        <v>620</v>
      </c>
      <c r="C110" s="81" t="s">
        <v>621</v>
      </c>
      <c r="D110" s="94" t="s">
        <v>622</v>
      </c>
      <c r="E110" s="47"/>
    </row>
    <row r="111" spans="1:5" ht="24" x14ac:dyDescent="0.15">
      <c r="A111" s="74"/>
      <c r="B111" s="74" t="s">
        <v>623</v>
      </c>
      <c r="C111" s="81" t="s">
        <v>561</v>
      </c>
      <c r="D111" s="94" t="s">
        <v>624</v>
      </c>
      <c r="E111" s="47"/>
    </row>
    <row r="112" spans="1:5" ht="24" x14ac:dyDescent="0.15">
      <c r="A112" s="74"/>
      <c r="B112" s="74" t="s">
        <v>625</v>
      </c>
      <c r="C112" s="81" t="s">
        <v>1279</v>
      </c>
      <c r="D112" s="94" t="s">
        <v>626</v>
      </c>
      <c r="E112" s="47"/>
    </row>
    <row r="113" spans="1:5" ht="24" x14ac:dyDescent="0.15">
      <c r="A113" s="74"/>
      <c r="B113" s="74" t="s">
        <v>627</v>
      </c>
      <c r="C113" s="81" t="s">
        <v>562</v>
      </c>
      <c r="D113" s="94" t="s">
        <v>628</v>
      </c>
      <c r="E113" s="47"/>
    </row>
    <row r="114" spans="1:5" ht="24" x14ac:dyDescent="0.15">
      <c r="A114" s="74"/>
      <c r="B114" s="74" t="s">
        <v>629</v>
      </c>
      <c r="C114" s="81" t="s">
        <v>1280</v>
      </c>
      <c r="D114" s="94" t="s">
        <v>630</v>
      </c>
      <c r="E114" s="47"/>
    </row>
    <row r="115" spans="1:5" ht="24" x14ac:dyDescent="0.15">
      <c r="A115" s="74"/>
      <c r="B115" s="74" t="s">
        <v>631</v>
      </c>
      <c r="C115" s="81" t="s">
        <v>563</v>
      </c>
      <c r="D115" s="94" t="s">
        <v>632</v>
      </c>
      <c r="E115" s="47"/>
    </row>
    <row r="116" spans="1:5" ht="17.850000000000001" customHeight="1" x14ac:dyDescent="0.15">
      <c r="A116" s="74"/>
      <c r="B116" s="74" t="s">
        <v>633</v>
      </c>
      <c r="C116" s="81"/>
      <c r="D116" s="94" t="s">
        <v>633</v>
      </c>
      <c r="E116" s="47"/>
    </row>
    <row r="117" spans="1:5" ht="17.850000000000001" customHeight="1" x14ac:dyDescent="0.15">
      <c r="A117" s="74"/>
      <c r="B117" s="74" t="s">
        <v>634</v>
      </c>
      <c r="C117" s="81"/>
      <c r="D117" s="94" t="s">
        <v>635</v>
      </c>
      <c r="E117" s="47"/>
    </row>
    <row r="118" spans="1:5" ht="17.850000000000001" customHeight="1" x14ac:dyDescent="0.15">
      <c r="A118" s="74"/>
      <c r="B118" s="74" t="s">
        <v>636</v>
      </c>
      <c r="C118" s="81"/>
      <c r="D118" s="94" t="s">
        <v>635</v>
      </c>
      <c r="E118" s="47"/>
    </row>
    <row r="119" spans="1:5" ht="17.850000000000001" customHeight="1" x14ac:dyDescent="0.15">
      <c r="A119" s="74"/>
      <c r="B119" s="74" t="s">
        <v>637</v>
      </c>
      <c r="C119" s="81"/>
      <c r="D119" s="94" t="s">
        <v>638</v>
      </c>
      <c r="E119" s="47"/>
    </row>
    <row r="120" spans="1:5" ht="17.850000000000001" customHeight="1" x14ac:dyDescent="0.15">
      <c r="A120" s="74"/>
      <c r="B120" s="74" t="s">
        <v>639</v>
      </c>
      <c r="C120" s="81"/>
      <c r="D120" s="94" t="s">
        <v>639</v>
      </c>
      <c r="E120" s="47"/>
    </row>
    <row r="121" spans="1:5" ht="17.850000000000001" customHeight="1" x14ac:dyDescent="0.15">
      <c r="A121" s="74"/>
      <c r="B121" s="74" t="s">
        <v>640</v>
      </c>
      <c r="C121" s="81"/>
      <c r="D121" s="94" t="s">
        <v>1055</v>
      </c>
      <c r="E121" s="47"/>
    </row>
    <row r="122" spans="1:5" ht="17.850000000000001" customHeight="1" x14ac:dyDescent="0.15">
      <c r="A122" s="74"/>
      <c r="B122" s="74" t="s">
        <v>641</v>
      </c>
      <c r="C122" s="81"/>
      <c r="D122" s="94" t="s">
        <v>642</v>
      </c>
      <c r="E122" s="47"/>
    </row>
    <row r="123" spans="1:5" ht="17.850000000000001" customHeight="1" x14ac:dyDescent="0.15">
      <c r="A123" s="74"/>
      <c r="B123" s="74" t="s">
        <v>100</v>
      </c>
      <c r="C123" s="81"/>
      <c r="D123" s="94" t="s">
        <v>642</v>
      </c>
      <c r="E123" s="47"/>
    </row>
    <row r="124" spans="1:5" ht="17.850000000000001" customHeight="1" x14ac:dyDescent="0.15">
      <c r="A124" s="74"/>
      <c r="B124" s="74" t="s">
        <v>643</v>
      </c>
      <c r="C124" s="81"/>
      <c r="D124" s="94" t="s">
        <v>1056</v>
      </c>
      <c r="E124" s="47"/>
    </row>
    <row r="125" spans="1:5" ht="17.850000000000001" customHeight="1" x14ac:dyDescent="0.15">
      <c r="A125" s="74"/>
      <c r="B125" s="74" t="s">
        <v>101</v>
      </c>
      <c r="C125" s="81"/>
      <c r="D125" s="94" t="s">
        <v>644</v>
      </c>
      <c r="E125" s="47"/>
    </row>
    <row r="126" spans="1:5" ht="17.850000000000001" customHeight="1" x14ac:dyDescent="0.15">
      <c r="A126" s="74"/>
      <c r="B126" s="74" t="s">
        <v>645</v>
      </c>
      <c r="C126" s="81"/>
      <c r="D126" s="94" t="s">
        <v>645</v>
      </c>
      <c r="E126" s="47"/>
    </row>
    <row r="127" spans="1:5" ht="17.850000000000001" customHeight="1" x14ac:dyDescent="0.15">
      <c r="A127" s="74"/>
      <c r="B127" s="74" t="s">
        <v>646</v>
      </c>
      <c r="C127" s="81"/>
      <c r="D127" s="94" t="s">
        <v>647</v>
      </c>
      <c r="E127" s="47"/>
    </row>
    <row r="128" spans="1:5" ht="17.850000000000001" customHeight="1" x14ac:dyDescent="0.15">
      <c r="A128" s="74"/>
      <c r="B128" s="74" t="s">
        <v>102</v>
      </c>
      <c r="C128" s="81"/>
      <c r="D128" s="94" t="s">
        <v>647</v>
      </c>
      <c r="E128" s="47"/>
    </row>
    <row r="129" spans="1:5" ht="17.850000000000001" customHeight="1" x14ac:dyDescent="0.15">
      <c r="A129" s="74"/>
      <c r="B129" s="74" t="s">
        <v>648</v>
      </c>
      <c r="C129" s="81"/>
      <c r="D129" s="94" t="s">
        <v>1057</v>
      </c>
      <c r="E129" s="47"/>
    </row>
    <row r="130" spans="1:5" ht="17.850000000000001" customHeight="1" x14ac:dyDescent="0.15">
      <c r="A130" s="74"/>
      <c r="B130" s="74" t="s">
        <v>649</v>
      </c>
      <c r="C130" s="81"/>
      <c r="D130" s="94" t="s">
        <v>996</v>
      </c>
      <c r="E130" s="47"/>
    </row>
    <row r="131" spans="1:5" ht="17.850000000000001" customHeight="1" x14ac:dyDescent="0.15">
      <c r="A131" s="74"/>
      <c r="B131" s="74" t="s">
        <v>650</v>
      </c>
      <c r="C131" s="81"/>
      <c r="D131" s="94" t="s">
        <v>651</v>
      </c>
      <c r="E131" s="47"/>
    </row>
    <row r="132" spans="1:5" ht="17.850000000000001" customHeight="1" x14ac:dyDescent="0.15">
      <c r="A132" s="74"/>
      <c r="B132" s="74" t="s">
        <v>652</v>
      </c>
      <c r="C132" s="81"/>
      <c r="D132" s="94" t="s">
        <v>653</v>
      </c>
      <c r="E132" s="47"/>
    </row>
    <row r="133" spans="1:5" ht="17.850000000000001" customHeight="1" x14ac:dyDescent="0.15">
      <c r="A133" s="74"/>
      <c r="B133" s="74" t="s">
        <v>654</v>
      </c>
      <c r="C133" s="81"/>
      <c r="D133" s="94" t="s">
        <v>655</v>
      </c>
      <c r="E133" s="47"/>
    </row>
    <row r="134" spans="1:5" ht="17.850000000000001" customHeight="1" x14ac:dyDescent="0.15">
      <c r="A134" s="74"/>
      <c r="B134" s="74" t="s">
        <v>656</v>
      </c>
      <c r="C134" s="81"/>
      <c r="D134" s="94" t="s">
        <v>657</v>
      </c>
    </row>
    <row r="135" spans="1:5" ht="17.649999999999999" customHeight="1" x14ac:dyDescent="0.15">
      <c r="A135" s="76" t="s">
        <v>107</v>
      </c>
      <c r="B135" s="70" t="s">
        <v>659</v>
      </c>
      <c r="C135" s="71" t="s">
        <v>660</v>
      </c>
      <c r="D135" s="72" t="s">
        <v>661</v>
      </c>
    </row>
    <row r="136" spans="1:5" ht="24" x14ac:dyDescent="0.15">
      <c r="A136" s="73"/>
      <c r="B136" s="73" t="s">
        <v>662</v>
      </c>
      <c r="C136" s="78" t="s">
        <v>663</v>
      </c>
      <c r="D136" s="98" t="s">
        <v>664</v>
      </c>
    </row>
    <row r="137" spans="1:5" ht="24" x14ac:dyDescent="0.15">
      <c r="A137" s="74"/>
      <c r="B137" s="74" t="s">
        <v>665</v>
      </c>
      <c r="C137" s="81" t="s">
        <v>666</v>
      </c>
      <c r="D137" s="99" t="s">
        <v>667</v>
      </c>
    </row>
    <row r="138" spans="1:5" ht="24" x14ac:dyDescent="0.15">
      <c r="A138" s="74"/>
      <c r="B138" s="74" t="s">
        <v>668</v>
      </c>
      <c r="C138" s="81" t="s">
        <v>669</v>
      </c>
      <c r="D138" s="99" t="s">
        <v>670</v>
      </c>
    </row>
    <row r="139" spans="1:5" ht="24" x14ac:dyDescent="0.15">
      <c r="A139" s="74"/>
      <c r="B139" s="74" t="s">
        <v>671</v>
      </c>
      <c r="C139" s="81" t="s">
        <v>672</v>
      </c>
      <c r="D139" s="99" t="s">
        <v>673</v>
      </c>
    </row>
    <row r="140" spans="1:5" ht="24" x14ac:dyDescent="0.15">
      <c r="A140" s="74"/>
      <c r="B140" s="74" t="s">
        <v>674</v>
      </c>
      <c r="C140" s="81" t="s">
        <v>675</v>
      </c>
      <c r="D140" s="99" t="s">
        <v>676</v>
      </c>
    </row>
    <row r="141" spans="1:5" ht="24" x14ac:dyDescent="0.15">
      <c r="A141" s="74"/>
      <c r="B141" s="74" t="s">
        <v>677</v>
      </c>
      <c r="C141" s="81" t="s">
        <v>678</v>
      </c>
      <c r="D141" s="99" t="s">
        <v>679</v>
      </c>
    </row>
    <row r="142" spans="1:5" ht="24" x14ac:dyDescent="0.15">
      <c r="A142" s="74"/>
      <c r="B142" s="74" t="s">
        <v>680</v>
      </c>
      <c r="C142" s="81" t="s">
        <v>681</v>
      </c>
      <c r="D142" s="99" t="s">
        <v>682</v>
      </c>
    </row>
    <row r="143" spans="1:5" ht="24" x14ac:dyDescent="0.15">
      <c r="A143" s="74"/>
      <c r="B143" s="74" t="s">
        <v>683</v>
      </c>
      <c r="C143" s="81" t="s">
        <v>684</v>
      </c>
      <c r="D143" s="99" t="s">
        <v>685</v>
      </c>
    </row>
    <row r="144" spans="1:5" ht="24" x14ac:dyDescent="0.15">
      <c r="A144" s="74"/>
      <c r="B144" s="74" t="s">
        <v>686</v>
      </c>
      <c r="C144" s="81" t="s">
        <v>687</v>
      </c>
      <c r="D144" s="99" t="s">
        <v>688</v>
      </c>
    </row>
    <row r="145" spans="1:4" ht="24" x14ac:dyDescent="0.15">
      <c r="A145" s="74"/>
      <c r="B145" s="74" t="s">
        <v>689</v>
      </c>
      <c r="C145" s="81" t="s">
        <v>690</v>
      </c>
      <c r="D145" s="99" t="s">
        <v>691</v>
      </c>
    </row>
    <row r="146" spans="1:4" ht="17.649999999999999" customHeight="1" x14ac:dyDescent="0.15">
      <c r="A146" s="74"/>
      <c r="B146" s="74" t="s">
        <v>692</v>
      </c>
      <c r="C146" s="81"/>
      <c r="D146" s="94" t="s">
        <v>693</v>
      </c>
    </row>
    <row r="147" spans="1:4" ht="17.649999999999999" customHeight="1" x14ac:dyDescent="0.15">
      <c r="A147" s="74"/>
      <c r="B147" s="74" t="s">
        <v>694</v>
      </c>
      <c r="C147" s="81"/>
      <c r="D147" s="94" t="s">
        <v>694</v>
      </c>
    </row>
    <row r="148" spans="1:4" ht="17.649999999999999" customHeight="1" x14ac:dyDescent="0.15">
      <c r="A148" s="74"/>
      <c r="B148" s="74" t="s">
        <v>695</v>
      </c>
      <c r="C148" s="81"/>
      <c r="D148" s="94" t="s">
        <v>696</v>
      </c>
    </row>
    <row r="149" spans="1:4" ht="17.649999999999999" customHeight="1" x14ac:dyDescent="0.15">
      <c r="A149" s="74"/>
      <c r="B149" s="74" t="s">
        <v>697</v>
      </c>
      <c r="C149" s="81"/>
      <c r="D149" s="94" t="s">
        <v>696</v>
      </c>
    </row>
    <row r="150" spans="1:4" ht="17.649999999999999" customHeight="1" x14ac:dyDescent="0.15">
      <c r="A150" s="74"/>
      <c r="B150" s="74" t="s">
        <v>698</v>
      </c>
      <c r="C150" s="81"/>
      <c r="D150" s="94" t="s">
        <v>699</v>
      </c>
    </row>
    <row r="151" spans="1:4" ht="17.649999999999999" customHeight="1" x14ac:dyDescent="0.15">
      <c r="A151" s="74"/>
      <c r="B151" s="74" t="s">
        <v>96</v>
      </c>
      <c r="C151" s="81"/>
      <c r="D151" s="94" t="s">
        <v>699</v>
      </c>
    </row>
    <row r="152" spans="1:4" ht="17.649999999999999" customHeight="1" x14ac:dyDescent="0.15">
      <c r="A152" s="74"/>
      <c r="B152" s="74" t="s">
        <v>97</v>
      </c>
      <c r="C152" s="81"/>
      <c r="D152" s="94" t="s">
        <v>700</v>
      </c>
    </row>
    <row r="153" spans="1:4" ht="17.649999999999999" customHeight="1" x14ac:dyDescent="0.15">
      <c r="A153" s="74"/>
      <c r="B153" s="74" t="s">
        <v>701</v>
      </c>
      <c r="C153" s="81"/>
      <c r="D153" s="94" t="s">
        <v>702</v>
      </c>
    </row>
    <row r="154" spans="1:4" ht="17.649999999999999" customHeight="1" thickBot="1" x14ac:dyDescent="0.2">
      <c r="A154" s="75"/>
      <c r="B154" s="75" t="s">
        <v>98</v>
      </c>
      <c r="C154" s="86"/>
      <c r="D154" s="96" t="s">
        <v>703</v>
      </c>
    </row>
    <row r="155" spans="1:4" ht="17.649999999999999" customHeight="1" x14ac:dyDescent="0.15">
      <c r="A155" s="76" t="s">
        <v>108</v>
      </c>
      <c r="B155" s="190" t="s">
        <v>1281</v>
      </c>
      <c r="C155" s="191" t="s">
        <v>1282</v>
      </c>
      <c r="D155" s="192" t="s">
        <v>1283</v>
      </c>
    </row>
    <row r="156" spans="1:4" ht="36" x14ac:dyDescent="0.15">
      <c r="A156" s="73"/>
      <c r="B156" s="73" t="s">
        <v>1284</v>
      </c>
      <c r="C156" s="78" t="s">
        <v>1285</v>
      </c>
      <c r="D156" s="100" t="s">
        <v>1286</v>
      </c>
    </row>
    <row r="157" spans="1:4" ht="24" x14ac:dyDescent="0.15">
      <c r="A157" s="74"/>
      <c r="B157" s="74" t="s">
        <v>1287</v>
      </c>
      <c r="C157" s="81" t="s">
        <v>1108</v>
      </c>
      <c r="D157" s="101" t="s">
        <v>1288</v>
      </c>
    </row>
    <row r="158" spans="1:4" ht="24" x14ac:dyDescent="0.15">
      <c r="A158" s="74"/>
      <c r="B158" s="74" t="s">
        <v>1289</v>
      </c>
      <c r="C158" s="81" t="s">
        <v>1109</v>
      </c>
      <c r="D158" s="101" t="s">
        <v>1290</v>
      </c>
    </row>
    <row r="159" spans="1:4" ht="24" x14ac:dyDescent="0.15">
      <c r="A159" s="74"/>
      <c r="B159" s="74" t="s">
        <v>1067</v>
      </c>
      <c r="C159" s="81" t="s">
        <v>1258</v>
      </c>
      <c r="D159" s="101" t="s">
        <v>1291</v>
      </c>
    </row>
    <row r="160" spans="1:4" ht="24" x14ac:dyDescent="0.15">
      <c r="A160" s="74"/>
      <c r="B160" s="74" t="s">
        <v>460</v>
      </c>
      <c r="C160" s="81" t="s">
        <v>1292</v>
      </c>
      <c r="D160" s="101" t="s">
        <v>1293</v>
      </c>
    </row>
    <row r="161" spans="1:4" ht="24" x14ac:dyDescent="0.15">
      <c r="A161" s="74"/>
      <c r="B161" s="74" t="s">
        <v>461</v>
      </c>
      <c r="C161" s="81" t="s">
        <v>1294</v>
      </c>
      <c r="D161" s="101" t="s">
        <v>1110</v>
      </c>
    </row>
    <row r="162" spans="1:4" x14ac:dyDescent="0.15">
      <c r="A162" s="74"/>
      <c r="B162" s="74" t="s">
        <v>1111</v>
      </c>
      <c r="C162" s="81" t="s">
        <v>1112</v>
      </c>
      <c r="D162" s="101" t="s">
        <v>1295</v>
      </c>
    </row>
    <row r="163" spans="1:4" ht="24" x14ac:dyDescent="0.15">
      <c r="A163" s="74"/>
      <c r="B163" s="74" t="s">
        <v>1184</v>
      </c>
      <c r="C163" s="81" t="s">
        <v>1113</v>
      </c>
      <c r="D163" s="101" t="s">
        <v>1114</v>
      </c>
    </row>
    <row r="164" spans="1:4" ht="48" x14ac:dyDescent="0.15">
      <c r="A164" s="74"/>
      <c r="B164" s="74" t="s">
        <v>1115</v>
      </c>
      <c r="C164" s="81" t="s">
        <v>1116</v>
      </c>
      <c r="D164" s="101" t="s">
        <v>1117</v>
      </c>
    </row>
    <row r="165" spans="1:4" ht="36" x14ac:dyDescent="0.15">
      <c r="A165" s="74"/>
      <c r="B165" s="74" t="s">
        <v>1296</v>
      </c>
      <c r="C165" s="81" t="s">
        <v>1259</v>
      </c>
      <c r="D165" s="101" t="s">
        <v>1297</v>
      </c>
    </row>
    <row r="166" spans="1:4" ht="24" x14ac:dyDescent="0.15">
      <c r="A166" s="74"/>
      <c r="B166" s="74" t="s">
        <v>1298</v>
      </c>
      <c r="C166" s="81" t="s">
        <v>1299</v>
      </c>
      <c r="D166" s="101" t="s">
        <v>1300</v>
      </c>
    </row>
    <row r="167" spans="1:4" ht="17.649999999999999" customHeight="1" x14ac:dyDescent="0.15">
      <c r="A167" s="74"/>
      <c r="B167" s="74" t="s">
        <v>1301</v>
      </c>
      <c r="C167" s="81"/>
      <c r="D167" s="101" t="s">
        <v>1302</v>
      </c>
    </row>
    <row r="168" spans="1:4" ht="17.649999999999999" customHeight="1" x14ac:dyDescent="0.15">
      <c r="A168" s="74"/>
      <c r="B168" s="74" t="s">
        <v>464</v>
      </c>
      <c r="C168" s="81"/>
      <c r="D168" s="101" t="s">
        <v>1303</v>
      </c>
    </row>
    <row r="169" spans="1:4" ht="17.649999999999999" customHeight="1" x14ac:dyDescent="0.15">
      <c r="A169" s="74"/>
      <c r="B169" s="74" t="s">
        <v>1068</v>
      </c>
      <c r="C169" s="81"/>
      <c r="D169" s="101" t="s">
        <v>1304</v>
      </c>
    </row>
    <row r="170" spans="1:4" ht="17.649999999999999" customHeight="1" x14ac:dyDescent="0.15">
      <c r="A170" s="74"/>
      <c r="B170" s="74" t="s">
        <v>1305</v>
      </c>
      <c r="C170" s="81"/>
      <c r="D170" s="101" t="s">
        <v>1305</v>
      </c>
    </row>
    <row r="171" spans="1:4" ht="17.649999999999999" customHeight="1" thickBot="1" x14ac:dyDescent="0.2">
      <c r="A171" s="102"/>
      <c r="B171" s="102" t="s">
        <v>1306</v>
      </c>
      <c r="C171" s="103"/>
      <c r="D171" s="104" t="s">
        <v>1307</v>
      </c>
    </row>
    <row r="172" spans="1:4" ht="17.649999999999999" customHeight="1" x14ac:dyDescent="0.15">
      <c r="A172" s="76" t="s">
        <v>109</v>
      </c>
      <c r="B172" s="70" t="s">
        <v>1308</v>
      </c>
      <c r="C172" s="71" t="s">
        <v>1309</v>
      </c>
      <c r="D172" s="72" t="s">
        <v>1310</v>
      </c>
    </row>
    <row r="173" spans="1:4" ht="36" x14ac:dyDescent="0.15">
      <c r="A173" s="73"/>
      <c r="B173" s="73" t="s">
        <v>1311</v>
      </c>
      <c r="C173" s="78" t="s">
        <v>1312</v>
      </c>
      <c r="D173" s="92" t="s">
        <v>262</v>
      </c>
    </row>
    <row r="174" spans="1:4" ht="24" x14ac:dyDescent="0.15">
      <c r="A174" s="74"/>
      <c r="B174" s="74" t="s">
        <v>1313</v>
      </c>
      <c r="C174" s="81" t="s">
        <v>1314</v>
      </c>
      <c r="D174" s="94" t="s">
        <v>263</v>
      </c>
    </row>
    <row r="175" spans="1:4" ht="24" x14ac:dyDescent="0.15">
      <c r="A175" s="74"/>
      <c r="B175" s="74" t="s">
        <v>1315</v>
      </c>
      <c r="C175" s="81" t="s">
        <v>1262</v>
      </c>
      <c r="D175" s="94" t="s">
        <v>264</v>
      </c>
    </row>
    <row r="176" spans="1:4" ht="36" x14ac:dyDescent="0.15">
      <c r="A176" s="74"/>
      <c r="B176" s="74" t="s">
        <v>1316</v>
      </c>
      <c r="C176" s="81" t="s">
        <v>1317</v>
      </c>
      <c r="D176" s="94" t="s">
        <v>265</v>
      </c>
    </row>
    <row r="177" spans="1:4" ht="24" x14ac:dyDescent="0.15">
      <c r="A177" s="74"/>
      <c r="B177" s="74" t="s">
        <v>1318</v>
      </c>
      <c r="C177" s="81" t="s">
        <v>1319</v>
      </c>
      <c r="D177" s="94" t="s">
        <v>266</v>
      </c>
    </row>
    <row r="178" spans="1:4" ht="36" x14ac:dyDescent="0.15">
      <c r="A178" s="74"/>
      <c r="B178" s="74" t="s">
        <v>1320</v>
      </c>
      <c r="C178" s="81" t="s">
        <v>1321</v>
      </c>
      <c r="D178" s="94" t="s">
        <v>267</v>
      </c>
    </row>
    <row r="179" spans="1:4" ht="24" x14ac:dyDescent="0.15">
      <c r="A179" s="74"/>
      <c r="B179" s="74" t="s">
        <v>468</v>
      </c>
      <c r="C179" s="81" t="s">
        <v>1049</v>
      </c>
      <c r="D179" s="94" t="s">
        <v>268</v>
      </c>
    </row>
    <row r="180" spans="1:4" ht="24" x14ac:dyDescent="0.15">
      <c r="A180" s="74"/>
      <c r="B180" s="74" t="s">
        <v>469</v>
      </c>
      <c r="C180" s="81" t="s">
        <v>1050</v>
      </c>
      <c r="D180" s="94" t="s">
        <v>269</v>
      </c>
    </row>
    <row r="181" spans="1:4" ht="24" x14ac:dyDescent="0.15">
      <c r="A181" s="74"/>
      <c r="B181" s="74" t="s">
        <v>1322</v>
      </c>
      <c r="C181" s="81" t="s">
        <v>1323</v>
      </c>
      <c r="D181" s="94" t="s">
        <v>270</v>
      </c>
    </row>
    <row r="182" spans="1:4" ht="24" x14ac:dyDescent="0.15">
      <c r="A182" s="74"/>
      <c r="B182" s="74" t="s">
        <v>1324</v>
      </c>
      <c r="C182" s="81" t="s">
        <v>1325</v>
      </c>
      <c r="D182" s="94" t="s">
        <v>271</v>
      </c>
    </row>
    <row r="183" spans="1:4" ht="24" x14ac:dyDescent="0.15">
      <c r="A183" s="74"/>
      <c r="B183" s="74" t="s">
        <v>470</v>
      </c>
      <c r="C183" s="81" t="s">
        <v>1051</v>
      </c>
      <c r="D183" s="94" t="s">
        <v>272</v>
      </c>
    </row>
    <row r="184" spans="1:4" ht="24" x14ac:dyDescent="0.15">
      <c r="A184" s="74"/>
      <c r="B184" s="74" t="s">
        <v>1326</v>
      </c>
      <c r="C184" s="81" t="s">
        <v>1327</v>
      </c>
      <c r="D184" s="94" t="s">
        <v>273</v>
      </c>
    </row>
    <row r="185" spans="1:4" ht="17.649999999999999" customHeight="1" x14ac:dyDescent="0.15">
      <c r="A185" s="74"/>
      <c r="B185" s="74" t="s">
        <v>1328</v>
      </c>
      <c r="C185" s="81" t="s">
        <v>1329</v>
      </c>
      <c r="D185" s="94" t="s">
        <v>274</v>
      </c>
    </row>
    <row r="186" spans="1:4" ht="24" x14ac:dyDescent="0.15">
      <c r="A186" s="74"/>
      <c r="B186" s="74" t="s">
        <v>1330</v>
      </c>
      <c r="C186" s="81" t="s">
        <v>1331</v>
      </c>
      <c r="D186" s="94" t="s">
        <v>275</v>
      </c>
    </row>
    <row r="187" spans="1:4" ht="24" x14ac:dyDescent="0.15">
      <c r="A187" s="74"/>
      <c r="B187" s="74" t="s">
        <v>1332</v>
      </c>
      <c r="C187" s="81" t="s">
        <v>1333</v>
      </c>
      <c r="D187" s="94" t="s">
        <v>276</v>
      </c>
    </row>
    <row r="188" spans="1:4" ht="24" x14ac:dyDescent="0.15">
      <c r="A188" s="74"/>
      <c r="B188" s="74" t="s">
        <v>473</v>
      </c>
      <c r="C188" s="81" t="s">
        <v>1334</v>
      </c>
      <c r="D188" s="94" t="s">
        <v>277</v>
      </c>
    </row>
    <row r="189" spans="1:4" ht="24" x14ac:dyDescent="0.15">
      <c r="A189" s="74"/>
      <c r="B189" s="74" t="s">
        <v>1335</v>
      </c>
      <c r="C189" s="81" t="s">
        <v>1336</v>
      </c>
      <c r="D189" s="94" t="s">
        <v>278</v>
      </c>
    </row>
    <row r="190" spans="1:4" ht="17.649999999999999" customHeight="1" x14ac:dyDescent="0.15">
      <c r="A190" s="74"/>
      <c r="B190" s="74" t="s">
        <v>1337</v>
      </c>
      <c r="C190" s="81" t="s">
        <v>1338</v>
      </c>
      <c r="D190" s="94" t="s">
        <v>279</v>
      </c>
    </row>
    <row r="191" spans="1:4" ht="17.649999999999999" customHeight="1" x14ac:dyDescent="0.15">
      <c r="A191" s="74"/>
      <c r="B191" s="74" t="s">
        <v>1339</v>
      </c>
      <c r="C191" s="81"/>
      <c r="D191" s="94" t="s">
        <v>1340</v>
      </c>
    </row>
    <row r="192" spans="1:4" ht="17.649999999999999" customHeight="1" x14ac:dyDescent="0.15">
      <c r="A192" s="74"/>
      <c r="B192" s="74" t="s">
        <v>474</v>
      </c>
      <c r="C192" s="83"/>
      <c r="D192" s="94" t="s">
        <v>1341</v>
      </c>
    </row>
    <row r="193" spans="1:4" ht="17.649999999999999" customHeight="1" x14ac:dyDescent="0.15">
      <c r="A193" s="74"/>
      <c r="B193" s="74" t="s">
        <v>1342</v>
      </c>
      <c r="C193" s="81"/>
      <c r="D193" s="94" t="s">
        <v>1343</v>
      </c>
    </row>
    <row r="194" spans="1:4" x14ac:dyDescent="0.15">
      <c r="A194" s="74"/>
      <c r="B194" s="74" t="s">
        <v>1344</v>
      </c>
      <c r="C194" s="81"/>
      <c r="D194" s="94" t="s">
        <v>1345</v>
      </c>
    </row>
    <row r="195" spans="1:4" ht="17.649999999999999" customHeight="1" x14ac:dyDescent="0.15">
      <c r="A195" s="74"/>
      <c r="B195" s="74" t="s">
        <v>475</v>
      </c>
      <c r="C195" s="81"/>
      <c r="D195" s="94" t="s">
        <v>1052</v>
      </c>
    </row>
    <row r="196" spans="1:4" ht="17.649999999999999" customHeight="1" x14ac:dyDescent="0.15">
      <c r="A196" s="74"/>
      <c r="B196" s="74" t="s">
        <v>1346</v>
      </c>
      <c r="C196" s="81"/>
      <c r="D196" s="94" t="s">
        <v>1347</v>
      </c>
    </row>
    <row r="197" spans="1:4" ht="17.649999999999999" customHeight="1" x14ac:dyDescent="0.15">
      <c r="A197" s="76" t="s">
        <v>110</v>
      </c>
      <c r="B197" s="70" t="s">
        <v>706</v>
      </c>
      <c r="C197" s="71" t="s">
        <v>707</v>
      </c>
      <c r="D197" s="72" t="s">
        <v>708</v>
      </c>
    </row>
    <row r="198" spans="1:4" ht="36" x14ac:dyDescent="0.15">
      <c r="A198" s="105"/>
      <c r="B198" s="105" t="s">
        <v>709</v>
      </c>
      <c r="C198" s="106" t="s">
        <v>710</v>
      </c>
      <c r="D198" s="98" t="s">
        <v>711</v>
      </c>
    </row>
    <row r="199" spans="1:4" ht="36" x14ac:dyDescent="0.15">
      <c r="A199" s="107"/>
      <c r="B199" s="107" t="s">
        <v>712</v>
      </c>
      <c r="C199" s="83" t="s">
        <v>713</v>
      </c>
      <c r="D199" s="99" t="s">
        <v>714</v>
      </c>
    </row>
    <row r="200" spans="1:4" ht="24" x14ac:dyDescent="0.15">
      <c r="A200" s="107"/>
      <c r="B200" s="107" t="s">
        <v>715</v>
      </c>
      <c r="C200" s="83" t="s">
        <v>716</v>
      </c>
      <c r="D200" s="99" t="s">
        <v>717</v>
      </c>
    </row>
    <row r="201" spans="1:4" ht="36" x14ac:dyDescent="0.15">
      <c r="A201" s="107"/>
      <c r="B201" s="107" t="s">
        <v>718</v>
      </c>
      <c r="C201" s="83" t="s">
        <v>719</v>
      </c>
      <c r="D201" s="99" t="s">
        <v>720</v>
      </c>
    </row>
    <row r="202" spans="1:4" ht="24" x14ac:dyDescent="0.15">
      <c r="A202" s="107"/>
      <c r="B202" s="107" t="s">
        <v>721</v>
      </c>
      <c r="C202" s="83" t="s">
        <v>722</v>
      </c>
      <c r="D202" s="99" t="s">
        <v>723</v>
      </c>
    </row>
    <row r="203" spans="1:4" ht="36" x14ac:dyDescent="0.15">
      <c r="A203" s="107"/>
      <c r="B203" s="107" t="s">
        <v>724</v>
      </c>
      <c r="C203" s="83" t="s">
        <v>725</v>
      </c>
      <c r="D203" s="99" t="s">
        <v>726</v>
      </c>
    </row>
    <row r="204" spans="1:4" ht="24" x14ac:dyDescent="0.15">
      <c r="A204" s="107"/>
      <c r="B204" s="107" t="s">
        <v>727</v>
      </c>
      <c r="C204" s="83" t="s">
        <v>728</v>
      </c>
      <c r="D204" s="99" t="s">
        <v>729</v>
      </c>
    </row>
    <row r="205" spans="1:4" ht="24" x14ac:dyDescent="0.15">
      <c r="A205" s="107"/>
      <c r="B205" s="107" t="s">
        <v>730</v>
      </c>
      <c r="C205" s="83" t="s">
        <v>731</v>
      </c>
      <c r="D205" s="99" t="s">
        <v>997</v>
      </c>
    </row>
    <row r="206" spans="1:4" ht="24" x14ac:dyDescent="0.15">
      <c r="A206" s="107"/>
      <c r="B206" s="107" t="s">
        <v>732</v>
      </c>
      <c r="C206" s="83" t="s">
        <v>733</v>
      </c>
      <c r="D206" s="99" t="s">
        <v>734</v>
      </c>
    </row>
    <row r="207" spans="1:4" ht="17.649999999999999" customHeight="1" x14ac:dyDescent="0.15">
      <c r="A207" s="107"/>
      <c r="B207" s="107" t="s">
        <v>735</v>
      </c>
      <c r="C207" s="108" t="s">
        <v>735</v>
      </c>
      <c r="D207" s="109" t="s">
        <v>736</v>
      </c>
    </row>
    <row r="208" spans="1:4" ht="17.649999999999999" customHeight="1" x14ac:dyDescent="0.15">
      <c r="A208" s="107"/>
      <c r="B208" s="107" t="s">
        <v>125</v>
      </c>
      <c r="C208" s="108" t="s">
        <v>125</v>
      </c>
      <c r="D208" s="109" t="s">
        <v>737</v>
      </c>
    </row>
    <row r="209" spans="1:4" ht="17.649999999999999" customHeight="1" x14ac:dyDescent="0.15">
      <c r="A209" s="107"/>
      <c r="B209" s="107" t="s">
        <v>126</v>
      </c>
      <c r="C209" s="108" t="s">
        <v>126</v>
      </c>
      <c r="D209" s="109" t="s">
        <v>738</v>
      </c>
    </row>
    <row r="210" spans="1:4" ht="17.649999999999999" customHeight="1" x14ac:dyDescent="0.15">
      <c r="A210" s="107"/>
      <c r="B210" s="107" t="s">
        <v>127</v>
      </c>
      <c r="C210" s="108" t="s">
        <v>127</v>
      </c>
      <c r="D210" s="109" t="s">
        <v>998</v>
      </c>
    </row>
    <row r="211" spans="1:4" ht="17.649999999999999" customHeight="1" x14ac:dyDescent="0.15">
      <c r="A211" s="110"/>
      <c r="B211" s="110" t="s">
        <v>128</v>
      </c>
      <c r="C211" s="111" t="s">
        <v>128</v>
      </c>
      <c r="D211" s="112" t="s">
        <v>739</v>
      </c>
    </row>
    <row r="212" spans="1:4" ht="17.649999999999999" customHeight="1" x14ac:dyDescent="0.15">
      <c r="A212" s="76" t="s">
        <v>111</v>
      </c>
      <c r="B212" s="70" t="s">
        <v>999</v>
      </c>
      <c r="C212" s="71" t="s">
        <v>1348</v>
      </c>
      <c r="D212" s="72" t="s">
        <v>740</v>
      </c>
    </row>
    <row r="213" spans="1:4" s="46" customFormat="1" ht="30.75" customHeight="1" x14ac:dyDescent="0.15">
      <c r="A213" s="91"/>
      <c r="B213" s="91" t="s">
        <v>741</v>
      </c>
      <c r="C213" s="193" t="s">
        <v>984</v>
      </c>
      <c r="D213" s="92" t="s">
        <v>742</v>
      </c>
    </row>
    <row r="214" spans="1:4" s="46" customFormat="1" ht="48" x14ac:dyDescent="0.15">
      <c r="A214" s="93"/>
      <c r="B214" s="93" t="s">
        <v>743</v>
      </c>
      <c r="C214" s="113" t="s">
        <v>985</v>
      </c>
      <c r="D214" s="94" t="s">
        <v>744</v>
      </c>
    </row>
    <row r="215" spans="1:4" s="46" customFormat="1" ht="32.25" customHeight="1" x14ac:dyDescent="0.15">
      <c r="A215" s="93"/>
      <c r="B215" s="93" t="s">
        <v>745</v>
      </c>
      <c r="C215" s="113" t="s">
        <v>746</v>
      </c>
      <c r="D215" s="94" t="s">
        <v>747</v>
      </c>
    </row>
    <row r="216" spans="1:4" s="46" customFormat="1" ht="33" customHeight="1" x14ac:dyDescent="0.15">
      <c r="A216" s="93"/>
      <c r="B216" s="93" t="s">
        <v>748</v>
      </c>
      <c r="C216" s="113" t="s">
        <v>749</v>
      </c>
      <c r="D216" s="94" t="s">
        <v>750</v>
      </c>
    </row>
    <row r="217" spans="1:4" s="46" customFormat="1" ht="48" customHeight="1" x14ac:dyDescent="0.15">
      <c r="A217" s="93"/>
      <c r="B217" s="93" t="s">
        <v>751</v>
      </c>
      <c r="C217" s="113" t="s">
        <v>752</v>
      </c>
      <c r="D217" s="94" t="s">
        <v>753</v>
      </c>
    </row>
    <row r="218" spans="1:4" s="46" customFormat="1" ht="33" customHeight="1" x14ac:dyDescent="0.15">
      <c r="A218" s="93"/>
      <c r="B218" s="93" t="s">
        <v>754</v>
      </c>
      <c r="C218" s="113" t="s">
        <v>755</v>
      </c>
      <c r="D218" s="94" t="s">
        <v>756</v>
      </c>
    </row>
    <row r="219" spans="1:4" s="46" customFormat="1" ht="34.5" customHeight="1" x14ac:dyDescent="0.15">
      <c r="A219" s="93"/>
      <c r="B219" s="93" t="s">
        <v>757</v>
      </c>
      <c r="C219" s="113" t="s">
        <v>758</v>
      </c>
      <c r="D219" s="94" t="s">
        <v>759</v>
      </c>
    </row>
    <row r="220" spans="1:4" s="46" customFormat="1" ht="33" customHeight="1" x14ac:dyDescent="0.15">
      <c r="A220" s="93"/>
      <c r="B220" s="93" t="s">
        <v>760</v>
      </c>
      <c r="C220" s="113" t="s">
        <v>761</v>
      </c>
      <c r="D220" s="94" t="s">
        <v>762</v>
      </c>
    </row>
    <row r="221" spans="1:4" ht="17.649999999999999" customHeight="1" x14ac:dyDescent="0.15">
      <c r="A221" s="74"/>
      <c r="B221" s="74" t="s">
        <v>147</v>
      </c>
      <c r="C221" s="114"/>
      <c r="D221" s="115" t="s">
        <v>763</v>
      </c>
    </row>
    <row r="222" spans="1:4" ht="17.649999999999999" customHeight="1" x14ac:dyDescent="0.15">
      <c r="A222" s="74"/>
      <c r="B222" s="74" t="s">
        <v>704</v>
      </c>
      <c r="C222" s="114"/>
      <c r="D222" s="115" t="s">
        <v>764</v>
      </c>
    </row>
    <row r="223" spans="1:4" ht="17.649999999999999" customHeight="1" x14ac:dyDescent="0.15">
      <c r="A223" s="74"/>
      <c r="B223" s="74" t="s">
        <v>765</v>
      </c>
      <c r="C223" s="114"/>
      <c r="D223" s="115" t="s">
        <v>766</v>
      </c>
    </row>
    <row r="224" spans="1:4" ht="17.649999999999999" customHeight="1" x14ac:dyDescent="0.15">
      <c r="A224" s="74"/>
      <c r="B224" s="74" t="s">
        <v>767</v>
      </c>
      <c r="C224" s="114"/>
      <c r="D224" s="115" t="s">
        <v>1349</v>
      </c>
    </row>
    <row r="225" spans="1:4" ht="17.649999999999999" customHeight="1" x14ac:dyDescent="0.15">
      <c r="A225" s="74"/>
      <c r="B225" s="74" t="s">
        <v>705</v>
      </c>
      <c r="C225" s="114"/>
      <c r="D225" s="115" t="s">
        <v>768</v>
      </c>
    </row>
    <row r="226" spans="1:4" ht="17.649999999999999" customHeight="1" x14ac:dyDescent="0.15">
      <c r="A226" s="74"/>
      <c r="B226" s="74" t="s">
        <v>769</v>
      </c>
      <c r="C226" s="114"/>
      <c r="D226" s="115" t="s">
        <v>770</v>
      </c>
    </row>
    <row r="227" spans="1:4" ht="17.649999999999999" customHeight="1" x14ac:dyDescent="0.15">
      <c r="A227" s="75"/>
      <c r="B227" s="75" t="s">
        <v>771</v>
      </c>
      <c r="C227" s="116"/>
      <c r="D227" s="117" t="s">
        <v>771</v>
      </c>
    </row>
    <row r="228" spans="1:4" ht="17.649999999999999" customHeight="1" x14ac:dyDescent="0.15">
      <c r="A228" s="76" t="s">
        <v>112</v>
      </c>
      <c r="B228" s="70" t="s">
        <v>772</v>
      </c>
      <c r="C228" s="71" t="s">
        <v>773</v>
      </c>
      <c r="D228" s="72" t="s">
        <v>774</v>
      </c>
    </row>
    <row r="229" spans="1:4" ht="36" x14ac:dyDescent="0.15">
      <c r="A229" s="77"/>
      <c r="B229" s="73" t="s">
        <v>775</v>
      </c>
      <c r="C229" s="118" t="s">
        <v>776</v>
      </c>
      <c r="D229" s="119" t="s">
        <v>777</v>
      </c>
    </row>
    <row r="230" spans="1:4" ht="24" x14ac:dyDescent="0.15">
      <c r="A230" s="80"/>
      <c r="B230" s="74" t="s">
        <v>778</v>
      </c>
      <c r="C230" s="120" t="s">
        <v>779</v>
      </c>
      <c r="D230" s="121" t="s">
        <v>780</v>
      </c>
    </row>
    <row r="231" spans="1:4" ht="36" x14ac:dyDescent="0.15">
      <c r="A231" s="80"/>
      <c r="B231" s="74" t="s">
        <v>781</v>
      </c>
      <c r="C231" s="122" t="s">
        <v>782</v>
      </c>
      <c r="D231" s="121" t="s">
        <v>783</v>
      </c>
    </row>
    <row r="232" spans="1:4" ht="24" x14ac:dyDescent="0.15">
      <c r="A232" s="80"/>
      <c r="B232" s="74" t="s">
        <v>784</v>
      </c>
      <c r="C232" s="122" t="s">
        <v>785</v>
      </c>
      <c r="D232" s="121" t="s">
        <v>786</v>
      </c>
    </row>
    <row r="233" spans="1:4" ht="24" x14ac:dyDescent="0.15">
      <c r="A233" s="80"/>
      <c r="B233" s="74" t="s">
        <v>787</v>
      </c>
      <c r="C233" s="122" t="s">
        <v>788</v>
      </c>
      <c r="D233" s="121" t="s">
        <v>789</v>
      </c>
    </row>
    <row r="234" spans="1:4" ht="24" x14ac:dyDescent="0.15">
      <c r="A234" s="80"/>
      <c r="B234" s="74" t="s">
        <v>790</v>
      </c>
      <c r="C234" s="122" t="s">
        <v>791</v>
      </c>
      <c r="D234" s="121" t="s">
        <v>792</v>
      </c>
    </row>
    <row r="235" spans="1:4" ht="24" x14ac:dyDescent="0.15">
      <c r="A235" s="80"/>
      <c r="B235" s="74" t="s">
        <v>793</v>
      </c>
      <c r="C235" s="122" t="s">
        <v>794</v>
      </c>
      <c r="D235" s="121" t="s">
        <v>795</v>
      </c>
    </row>
    <row r="236" spans="1:4" ht="24" x14ac:dyDescent="0.15">
      <c r="A236" s="88"/>
      <c r="B236" s="123" t="s">
        <v>796</v>
      </c>
      <c r="C236" s="124" t="s">
        <v>797</v>
      </c>
      <c r="D236" s="125" t="s">
        <v>798</v>
      </c>
    </row>
    <row r="237" spans="1:4" ht="17.649999999999999" customHeight="1" x14ac:dyDescent="0.15">
      <c r="A237" s="76" t="s">
        <v>113</v>
      </c>
      <c r="B237" s="70" t="s">
        <v>799</v>
      </c>
      <c r="C237" s="71" t="s">
        <v>800</v>
      </c>
      <c r="D237" s="72" t="s">
        <v>801</v>
      </c>
    </row>
    <row r="238" spans="1:4" ht="24" x14ac:dyDescent="0.15">
      <c r="A238" s="73"/>
      <c r="B238" s="73" t="s">
        <v>280</v>
      </c>
      <c r="C238" s="78" t="s">
        <v>281</v>
      </c>
      <c r="D238" s="92" t="s">
        <v>282</v>
      </c>
    </row>
    <row r="239" spans="1:4" ht="24" x14ac:dyDescent="0.15">
      <c r="A239" s="74"/>
      <c r="B239" s="74" t="s">
        <v>283</v>
      </c>
      <c r="C239" s="81" t="s">
        <v>284</v>
      </c>
      <c r="D239" s="94" t="s">
        <v>285</v>
      </c>
    </row>
    <row r="240" spans="1:4" ht="24" x14ac:dyDescent="0.15">
      <c r="A240" s="74"/>
      <c r="B240" s="74" t="s">
        <v>286</v>
      </c>
      <c r="C240" s="81" t="s">
        <v>287</v>
      </c>
      <c r="D240" s="94" t="s">
        <v>288</v>
      </c>
    </row>
    <row r="241" spans="1:4" ht="24" x14ac:dyDescent="0.15">
      <c r="A241" s="74"/>
      <c r="B241" s="74" t="s">
        <v>289</v>
      </c>
      <c r="C241" s="81" t="s">
        <v>290</v>
      </c>
      <c r="D241" s="94" t="s">
        <v>291</v>
      </c>
    </row>
    <row r="242" spans="1:4" ht="24" x14ac:dyDescent="0.15">
      <c r="A242" s="74"/>
      <c r="B242" s="74" t="s">
        <v>292</v>
      </c>
      <c r="C242" s="81" t="s">
        <v>293</v>
      </c>
      <c r="D242" s="94" t="s">
        <v>294</v>
      </c>
    </row>
    <row r="243" spans="1:4" ht="24" x14ac:dyDescent="0.15">
      <c r="A243" s="74"/>
      <c r="B243" s="74" t="s">
        <v>295</v>
      </c>
      <c r="C243" s="81" t="s">
        <v>296</v>
      </c>
      <c r="D243" s="94" t="s">
        <v>297</v>
      </c>
    </row>
    <row r="244" spans="1:4" ht="17.850000000000001" customHeight="1" x14ac:dyDescent="0.15">
      <c r="A244" s="74"/>
      <c r="B244" s="74" t="s">
        <v>298</v>
      </c>
      <c r="C244" s="81" t="s">
        <v>299</v>
      </c>
      <c r="D244" s="94" t="s">
        <v>300</v>
      </c>
    </row>
    <row r="245" spans="1:4" ht="36" x14ac:dyDescent="0.15">
      <c r="A245" s="74"/>
      <c r="B245" s="74" t="s">
        <v>301</v>
      </c>
      <c r="C245" s="81" t="s">
        <v>302</v>
      </c>
      <c r="D245" s="94" t="s">
        <v>303</v>
      </c>
    </row>
    <row r="246" spans="1:4" ht="24" x14ac:dyDescent="0.15">
      <c r="A246" s="74"/>
      <c r="B246" s="74" t="s">
        <v>304</v>
      </c>
      <c r="C246" s="81" t="s">
        <v>305</v>
      </c>
      <c r="D246" s="94" t="s">
        <v>306</v>
      </c>
    </row>
    <row r="247" spans="1:4" ht="24" x14ac:dyDescent="0.15">
      <c r="A247" s="74"/>
      <c r="B247" s="74" t="s">
        <v>307</v>
      </c>
      <c r="C247" s="81" t="s">
        <v>308</v>
      </c>
      <c r="D247" s="94" t="s">
        <v>309</v>
      </c>
    </row>
    <row r="248" spans="1:4" ht="24" x14ac:dyDescent="0.15">
      <c r="A248" s="74"/>
      <c r="B248" s="74" t="s">
        <v>310</v>
      </c>
      <c r="C248" s="81" t="s">
        <v>311</v>
      </c>
      <c r="D248" s="94" t="s">
        <v>312</v>
      </c>
    </row>
    <row r="249" spans="1:4" ht="24" x14ac:dyDescent="0.15">
      <c r="A249" s="74"/>
      <c r="B249" s="74" t="s">
        <v>313</v>
      </c>
      <c r="C249" s="81" t="s">
        <v>314</v>
      </c>
      <c r="D249" s="94" t="s">
        <v>315</v>
      </c>
    </row>
    <row r="250" spans="1:4" ht="24" x14ac:dyDescent="0.15">
      <c r="A250" s="74"/>
      <c r="B250" s="74" t="s">
        <v>316</v>
      </c>
      <c r="C250" s="81" t="s">
        <v>317</v>
      </c>
      <c r="D250" s="94" t="s">
        <v>318</v>
      </c>
    </row>
    <row r="251" spans="1:4" ht="24" x14ac:dyDescent="0.15">
      <c r="A251" s="74"/>
      <c r="B251" s="74" t="s">
        <v>319</v>
      </c>
      <c r="C251" s="81" t="s">
        <v>320</v>
      </c>
      <c r="D251" s="94" t="s">
        <v>321</v>
      </c>
    </row>
    <row r="252" spans="1:4" ht="36" x14ac:dyDescent="0.15">
      <c r="A252" s="74"/>
      <c r="B252" s="74" t="s">
        <v>322</v>
      </c>
      <c r="C252" s="81" t="s">
        <v>323</v>
      </c>
      <c r="D252" s="94" t="s">
        <v>324</v>
      </c>
    </row>
    <row r="253" spans="1:4" ht="17.850000000000001" customHeight="1" x14ac:dyDescent="0.15">
      <c r="A253" s="74"/>
      <c r="B253" s="74" t="s">
        <v>325</v>
      </c>
      <c r="C253" s="81" t="s">
        <v>326</v>
      </c>
      <c r="D253" s="94" t="s">
        <v>327</v>
      </c>
    </row>
    <row r="254" spans="1:4" ht="24" x14ac:dyDescent="0.15">
      <c r="A254" s="74"/>
      <c r="B254" s="74" t="s">
        <v>328</v>
      </c>
      <c r="C254" s="81" t="s">
        <v>329</v>
      </c>
      <c r="D254" s="94" t="s">
        <v>330</v>
      </c>
    </row>
    <row r="255" spans="1:4" ht="17.850000000000001" customHeight="1" x14ac:dyDescent="0.15">
      <c r="A255" s="75"/>
      <c r="B255" s="75" t="s">
        <v>331</v>
      </c>
      <c r="C255" s="86" t="s">
        <v>332</v>
      </c>
      <c r="D255" s="96" t="s">
        <v>333</v>
      </c>
    </row>
    <row r="256" spans="1:4" ht="17.649999999999999" customHeight="1" x14ac:dyDescent="0.15">
      <c r="A256" s="76" t="s">
        <v>114</v>
      </c>
      <c r="B256" s="70" t="s">
        <v>772</v>
      </c>
      <c r="C256" s="71" t="s">
        <v>802</v>
      </c>
      <c r="D256" s="72" t="s">
        <v>803</v>
      </c>
    </row>
    <row r="257" spans="1:4" ht="24" x14ac:dyDescent="0.15">
      <c r="A257" s="73"/>
      <c r="B257" s="73" t="s">
        <v>804</v>
      </c>
      <c r="C257" s="78" t="s">
        <v>805</v>
      </c>
      <c r="D257" s="92" t="s">
        <v>806</v>
      </c>
    </row>
    <row r="258" spans="1:4" ht="17.649999999999999" customHeight="1" x14ac:dyDescent="0.15">
      <c r="A258" s="74"/>
      <c r="B258" s="203" t="s">
        <v>1263</v>
      </c>
      <c r="C258" s="204" t="s">
        <v>1264</v>
      </c>
      <c r="D258" s="205" t="s">
        <v>1350</v>
      </c>
    </row>
    <row r="259" spans="1:4" ht="24" x14ac:dyDescent="0.15">
      <c r="A259" s="74"/>
      <c r="B259" s="203" t="s">
        <v>807</v>
      </c>
      <c r="C259" s="204" t="s">
        <v>808</v>
      </c>
      <c r="D259" s="205" t="s">
        <v>809</v>
      </c>
    </row>
    <row r="260" spans="1:4" ht="17.649999999999999" customHeight="1" x14ac:dyDescent="0.15">
      <c r="A260" s="74"/>
      <c r="B260" s="203" t="s">
        <v>810</v>
      </c>
      <c r="C260" s="204" t="s">
        <v>811</v>
      </c>
      <c r="D260" s="205" t="s">
        <v>812</v>
      </c>
    </row>
    <row r="261" spans="1:4" ht="24" x14ac:dyDescent="0.15">
      <c r="A261" s="74"/>
      <c r="B261" s="203" t="s">
        <v>813</v>
      </c>
      <c r="C261" s="204" t="s">
        <v>814</v>
      </c>
      <c r="D261" s="205" t="s">
        <v>815</v>
      </c>
    </row>
    <row r="262" spans="1:4" ht="24" x14ac:dyDescent="0.15">
      <c r="A262" s="74"/>
      <c r="B262" s="203" t="s">
        <v>816</v>
      </c>
      <c r="C262" s="204" t="s">
        <v>817</v>
      </c>
      <c r="D262" s="205" t="s">
        <v>818</v>
      </c>
    </row>
    <row r="263" spans="1:4" ht="24" x14ac:dyDescent="0.15">
      <c r="A263" s="74"/>
      <c r="B263" s="74" t="s">
        <v>819</v>
      </c>
      <c r="C263" s="81" t="s">
        <v>820</v>
      </c>
      <c r="D263" s="94" t="s">
        <v>821</v>
      </c>
    </row>
    <row r="264" spans="1:4" ht="24" x14ac:dyDescent="0.15">
      <c r="A264" s="75"/>
      <c r="B264" s="75" t="s">
        <v>822</v>
      </c>
      <c r="C264" s="86" t="s">
        <v>823</v>
      </c>
      <c r="D264" s="96" t="s">
        <v>1000</v>
      </c>
    </row>
    <row r="265" spans="1:4" ht="17.649999999999999" customHeight="1" x14ac:dyDescent="0.15">
      <c r="A265" s="76" t="s">
        <v>115</v>
      </c>
      <c r="B265" s="70" t="s">
        <v>334</v>
      </c>
      <c r="C265" s="126" t="s">
        <v>824</v>
      </c>
      <c r="D265" s="127" t="s">
        <v>335</v>
      </c>
    </row>
    <row r="266" spans="1:4" ht="24" x14ac:dyDescent="0.15">
      <c r="A266" s="73"/>
      <c r="B266" s="73" t="s">
        <v>336</v>
      </c>
      <c r="C266" s="78" t="s">
        <v>337</v>
      </c>
      <c r="D266" s="92" t="s">
        <v>338</v>
      </c>
    </row>
    <row r="267" spans="1:4" ht="24" x14ac:dyDescent="0.15">
      <c r="A267" s="74"/>
      <c r="B267" s="74" t="s">
        <v>339</v>
      </c>
      <c r="C267" s="81" t="s">
        <v>340</v>
      </c>
      <c r="D267" s="94" t="s">
        <v>341</v>
      </c>
    </row>
    <row r="268" spans="1:4" ht="24" x14ac:dyDescent="0.15">
      <c r="A268" s="74"/>
      <c r="B268" s="74" t="s">
        <v>342</v>
      </c>
      <c r="C268" s="81" t="s">
        <v>343</v>
      </c>
      <c r="D268" s="128" t="s">
        <v>344</v>
      </c>
    </row>
    <row r="269" spans="1:4" ht="24" x14ac:dyDescent="0.15">
      <c r="A269" s="74"/>
      <c r="B269" s="74" t="s">
        <v>345</v>
      </c>
      <c r="C269" s="129" t="s">
        <v>825</v>
      </c>
      <c r="D269" s="130" t="s">
        <v>346</v>
      </c>
    </row>
    <row r="270" spans="1:4" ht="24" x14ac:dyDescent="0.15">
      <c r="A270" s="74"/>
      <c r="B270" s="74" t="s">
        <v>347</v>
      </c>
      <c r="C270" s="131" t="s">
        <v>348</v>
      </c>
      <c r="D270" s="128" t="s">
        <v>349</v>
      </c>
    </row>
    <row r="271" spans="1:4" ht="24" x14ac:dyDescent="0.15">
      <c r="A271" s="75"/>
      <c r="B271" s="75" t="s">
        <v>350</v>
      </c>
      <c r="C271" s="86" t="s">
        <v>351</v>
      </c>
      <c r="D271" s="96" t="s">
        <v>352</v>
      </c>
    </row>
    <row r="272" spans="1:4" ht="17.649999999999999" customHeight="1" x14ac:dyDescent="0.15">
      <c r="A272" s="76" t="s">
        <v>116</v>
      </c>
      <c r="B272" s="70" t="s">
        <v>826</v>
      </c>
      <c r="C272" s="71" t="s">
        <v>827</v>
      </c>
      <c r="D272" s="72" t="s">
        <v>828</v>
      </c>
    </row>
    <row r="273" spans="1:4" ht="24" x14ac:dyDescent="0.15">
      <c r="A273" s="77"/>
      <c r="B273" s="73" t="s">
        <v>829</v>
      </c>
      <c r="C273" s="78" t="s">
        <v>830</v>
      </c>
      <c r="D273" s="79" t="s">
        <v>831</v>
      </c>
    </row>
    <row r="274" spans="1:4" ht="24" x14ac:dyDescent="0.15">
      <c r="A274" s="80"/>
      <c r="B274" s="74" t="s">
        <v>832</v>
      </c>
      <c r="C274" s="81" t="s">
        <v>833</v>
      </c>
      <c r="D274" s="82" t="s">
        <v>834</v>
      </c>
    </row>
    <row r="275" spans="1:4" ht="24" x14ac:dyDescent="0.15">
      <c r="A275" s="80"/>
      <c r="B275" s="74" t="s">
        <v>835</v>
      </c>
      <c r="C275" s="81" t="s">
        <v>836</v>
      </c>
      <c r="D275" s="82" t="s">
        <v>837</v>
      </c>
    </row>
    <row r="276" spans="1:4" ht="24" x14ac:dyDescent="0.15">
      <c r="A276" s="80"/>
      <c r="B276" s="74" t="s">
        <v>838</v>
      </c>
      <c r="C276" s="81" t="s">
        <v>839</v>
      </c>
      <c r="D276" s="82" t="s">
        <v>840</v>
      </c>
    </row>
    <row r="277" spans="1:4" ht="24" x14ac:dyDescent="0.15">
      <c r="A277" s="80"/>
      <c r="B277" s="74" t="s">
        <v>841</v>
      </c>
      <c r="C277" s="81" t="s">
        <v>842</v>
      </c>
      <c r="D277" s="82" t="s">
        <v>843</v>
      </c>
    </row>
    <row r="278" spans="1:4" ht="24" x14ac:dyDescent="0.15">
      <c r="A278" s="80"/>
      <c r="B278" s="74" t="s">
        <v>844</v>
      </c>
      <c r="C278" s="81" t="s">
        <v>845</v>
      </c>
      <c r="D278" s="82" t="s">
        <v>846</v>
      </c>
    </row>
    <row r="279" spans="1:4" ht="24" x14ac:dyDescent="0.15">
      <c r="A279" s="80"/>
      <c r="B279" s="74" t="s">
        <v>847</v>
      </c>
      <c r="C279" s="81" t="s">
        <v>848</v>
      </c>
      <c r="D279" s="82" t="s">
        <v>849</v>
      </c>
    </row>
    <row r="280" spans="1:4" ht="24" x14ac:dyDescent="0.15">
      <c r="A280" s="80"/>
      <c r="B280" s="74" t="s">
        <v>850</v>
      </c>
      <c r="C280" s="81" t="s">
        <v>851</v>
      </c>
      <c r="D280" s="82" t="s">
        <v>852</v>
      </c>
    </row>
    <row r="281" spans="1:4" ht="24" x14ac:dyDescent="0.15">
      <c r="A281" s="88"/>
      <c r="B281" s="123" t="s">
        <v>853</v>
      </c>
      <c r="C281" s="89" t="s">
        <v>854</v>
      </c>
      <c r="D281" s="90" t="s">
        <v>855</v>
      </c>
    </row>
    <row r="282" spans="1:4" ht="17.25" customHeight="1" x14ac:dyDescent="0.15">
      <c r="A282" s="76" t="s">
        <v>117</v>
      </c>
      <c r="B282" s="70" t="s">
        <v>856</v>
      </c>
      <c r="C282" s="126" t="s">
        <v>857</v>
      </c>
      <c r="D282" s="127" t="s">
        <v>858</v>
      </c>
    </row>
    <row r="283" spans="1:4" ht="36" x14ac:dyDescent="0.15">
      <c r="A283" s="73"/>
      <c r="B283" s="73" t="s">
        <v>859</v>
      </c>
      <c r="C283" s="78" t="s">
        <v>860</v>
      </c>
      <c r="D283" s="78" t="s">
        <v>861</v>
      </c>
    </row>
    <row r="284" spans="1:4" ht="24" x14ac:dyDescent="0.15">
      <c r="A284" s="74"/>
      <c r="B284" s="74" t="s">
        <v>862</v>
      </c>
      <c r="C284" s="81" t="s">
        <v>863</v>
      </c>
      <c r="D284" s="94" t="s">
        <v>864</v>
      </c>
    </row>
    <row r="285" spans="1:4" ht="24" x14ac:dyDescent="0.15">
      <c r="A285" s="74"/>
      <c r="B285" s="74" t="s">
        <v>865</v>
      </c>
      <c r="C285" s="81" t="s">
        <v>866</v>
      </c>
      <c r="D285" s="94" t="s">
        <v>867</v>
      </c>
    </row>
    <row r="286" spans="1:4" ht="24" x14ac:dyDescent="0.15">
      <c r="A286" s="74"/>
      <c r="B286" s="74" t="s">
        <v>868</v>
      </c>
      <c r="C286" s="81" t="s">
        <v>869</v>
      </c>
      <c r="D286" s="94" t="s">
        <v>870</v>
      </c>
    </row>
    <row r="287" spans="1:4" ht="24" x14ac:dyDescent="0.15">
      <c r="A287" s="74"/>
      <c r="B287" s="74" t="s">
        <v>871</v>
      </c>
      <c r="C287" s="81" t="s">
        <v>872</v>
      </c>
      <c r="D287" s="94" t="s">
        <v>873</v>
      </c>
    </row>
    <row r="288" spans="1:4" ht="36" x14ac:dyDescent="0.15">
      <c r="A288" s="74"/>
      <c r="B288" s="74" t="s">
        <v>874</v>
      </c>
      <c r="C288" s="132" t="s">
        <v>875</v>
      </c>
      <c r="D288" s="133" t="s">
        <v>876</v>
      </c>
    </row>
    <row r="289" spans="1:4" ht="24" x14ac:dyDescent="0.15">
      <c r="A289" s="74"/>
      <c r="B289" s="74" t="s">
        <v>877</v>
      </c>
      <c r="C289" s="81" t="s">
        <v>878</v>
      </c>
      <c r="D289" s="94" t="s">
        <v>879</v>
      </c>
    </row>
    <row r="290" spans="1:4" ht="24" x14ac:dyDescent="0.15">
      <c r="A290" s="74"/>
      <c r="B290" s="74" t="s">
        <v>880</v>
      </c>
      <c r="C290" s="81" t="s">
        <v>881</v>
      </c>
      <c r="D290" s="94" t="s">
        <v>882</v>
      </c>
    </row>
    <row r="291" spans="1:4" ht="36" x14ac:dyDescent="0.15">
      <c r="A291" s="75"/>
      <c r="B291" s="75" t="s">
        <v>883</v>
      </c>
      <c r="C291" s="86" t="s">
        <v>884</v>
      </c>
      <c r="D291" s="96" t="s">
        <v>885</v>
      </c>
    </row>
    <row r="292" spans="1:4" ht="17.649999999999999" customHeight="1" x14ac:dyDescent="0.15">
      <c r="A292" s="76" t="s">
        <v>118</v>
      </c>
      <c r="B292" s="70" t="s">
        <v>1351</v>
      </c>
      <c r="C292" s="71" t="s">
        <v>886</v>
      </c>
      <c r="D292" s="134" t="s">
        <v>887</v>
      </c>
    </row>
    <row r="293" spans="1:4" s="46" customFormat="1" ht="24" x14ac:dyDescent="0.15">
      <c r="A293" s="91"/>
      <c r="B293" s="91" t="s">
        <v>888</v>
      </c>
      <c r="C293" s="78" t="s">
        <v>889</v>
      </c>
      <c r="D293" s="92" t="s">
        <v>890</v>
      </c>
    </row>
    <row r="294" spans="1:4" s="46" customFormat="1" ht="24" x14ac:dyDescent="0.15">
      <c r="A294" s="93"/>
      <c r="B294" s="93" t="s">
        <v>891</v>
      </c>
      <c r="C294" s="81" t="s">
        <v>892</v>
      </c>
      <c r="D294" s="81" t="s">
        <v>893</v>
      </c>
    </row>
    <row r="295" spans="1:4" s="46" customFormat="1" ht="17.649999999999999" customHeight="1" x14ac:dyDescent="0.15">
      <c r="A295" s="93"/>
      <c r="B295" s="93" t="s">
        <v>894</v>
      </c>
      <c r="C295" s="81" t="s">
        <v>895</v>
      </c>
      <c r="D295" s="81" t="s">
        <v>896</v>
      </c>
    </row>
    <row r="296" spans="1:4" s="46" customFormat="1" ht="24" x14ac:dyDescent="0.15">
      <c r="A296" s="93"/>
      <c r="B296" s="93" t="s">
        <v>897</v>
      </c>
      <c r="C296" s="81" t="s">
        <v>898</v>
      </c>
      <c r="D296" s="81" t="s">
        <v>899</v>
      </c>
    </row>
    <row r="297" spans="1:4" s="46" customFormat="1" ht="24" x14ac:dyDescent="0.15">
      <c r="A297" s="93"/>
      <c r="B297" s="93" t="s">
        <v>900</v>
      </c>
      <c r="C297" s="81" t="s">
        <v>901</v>
      </c>
      <c r="D297" s="81" t="s">
        <v>902</v>
      </c>
    </row>
    <row r="298" spans="1:4" s="46" customFormat="1" ht="24" x14ac:dyDescent="0.15">
      <c r="A298" s="93"/>
      <c r="B298" s="93" t="s">
        <v>903</v>
      </c>
      <c r="C298" s="81" t="s">
        <v>904</v>
      </c>
      <c r="D298" s="81" t="s">
        <v>905</v>
      </c>
    </row>
    <row r="299" spans="1:4" s="46" customFormat="1" ht="24" x14ac:dyDescent="0.15">
      <c r="A299" s="93"/>
      <c r="B299" s="93" t="s">
        <v>906</v>
      </c>
      <c r="C299" s="81" t="s">
        <v>907</v>
      </c>
      <c r="D299" s="81" t="s">
        <v>908</v>
      </c>
    </row>
    <row r="300" spans="1:4" s="46" customFormat="1" ht="24" x14ac:dyDescent="0.15">
      <c r="A300" s="95"/>
      <c r="B300" s="95" t="s">
        <v>909</v>
      </c>
      <c r="C300" s="86" t="s">
        <v>910</v>
      </c>
      <c r="D300" s="86" t="s">
        <v>911</v>
      </c>
    </row>
    <row r="301" spans="1:4" ht="17.649999999999999" customHeight="1" x14ac:dyDescent="0.15">
      <c r="A301" s="76" t="s">
        <v>119</v>
      </c>
      <c r="B301" s="70" t="s">
        <v>1352</v>
      </c>
      <c r="C301" s="71" t="s">
        <v>1353</v>
      </c>
      <c r="D301" s="72" t="s">
        <v>1354</v>
      </c>
    </row>
    <row r="302" spans="1:4" ht="24" x14ac:dyDescent="0.15">
      <c r="A302" s="73"/>
      <c r="B302" s="73" t="s">
        <v>518</v>
      </c>
      <c r="C302" s="78" t="s">
        <v>1001</v>
      </c>
      <c r="D302" s="135" t="s">
        <v>1002</v>
      </c>
    </row>
    <row r="303" spans="1:4" ht="36" x14ac:dyDescent="0.15">
      <c r="A303" s="74"/>
      <c r="B303" s="74" t="s">
        <v>519</v>
      </c>
      <c r="C303" s="81" t="s">
        <v>353</v>
      </c>
      <c r="D303" s="94" t="s">
        <v>1003</v>
      </c>
    </row>
    <row r="304" spans="1:4" ht="36" x14ac:dyDescent="0.15">
      <c r="A304" s="74"/>
      <c r="B304" s="74" t="s">
        <v>520</v>
      </c>
      <c r="C304" s="81" t="s">
        <v>1004</v>
      </c>
      <c r="D304" s="94" t="s">
        <v>1005</v>
      </c>
    </row>
    <row r="305" spans="1:4" ht="24" x14ac:dyDescent="0.15">
      <c r="A305" s="74"/>
      <c r="B305" s="74" t="s">
        <v>521</v>
      </c>
      <c r="C305" s="81" t="s">
        <v>354</v>
      </c>
      <c r="D305" s="94" t="s">
        <v>1006</v>
      </c>
    </row>
    <row r="306" spans="1:4" ht="24" x14ac:dyDescent="0.15">
      <c r="A306" s="74"/>
      <c r="B306" s="74" t="s">
        <v>522</v>
      </c>
      <c r="C306" s="81" t="s">
        <v>355</v>
      </c>
      <c r="D306" s="128" t="s">
        <v>1007</v>
      </c>
    </row>
    <row r="307" spans="1:4" x14ac:dyDescent="0.15">
      <c r="A307" s="74"/>
      <c r="B307" s="74" t="s">
        <v>523</v>
      </c>
      <c r="C307" s="81" t="s">
        <v>356</v>
      </c>
      <c r="D307" s="128" t="s">
        <v>1008</v>
      </c>
    </row>
    <row r="308" spans="1:4" ht="24" x14ac:dyDescent="0.15">
      <c r="A308" s="74"/>
      <c r="B308" s="74" t="s">
        <v>524</v>
      </c>
      <c r="C308" s="81" t="s">
        <v>1009</v>
      </c>
      <c r="D308" s="128" t="s">
        <v>1010</v>
      </c>
    </row>
    <row r="309" spans="1:4" ht="24" x14ac:dyDescent="0.15">
      <c r="A309" s="74"/>
      <c r="B309" s="74" t="s">
        <v>525</v>
      </c>
      <c r="C309" s="81" t="s">
        <v>1011</v>
      </c>
      <c r="D309" s="128" t="s">
        <v>1012</v>
      </c>
    </row>
    <row r="310" spans="1:4" ht="24" x14ac:dyDescent="0.15">
      <c r="A310" s="74"/>
      <c r="B310" s="74" t="s">
        <v>526</v>
      </c>
      <c r="C310" s="81" t="s">
        <v>357</v>
      </c>
      <c r="D310" s="94" t="s">
        <v>1013</v>
      </c>
    </row>
    <row r="311" spans="1:4" ht="24" x14ac:dyDescent="0.15">
      <c r="A311" s="75"/>
      <c r="B311" s="123" t="s">
        <v>527</v>
      </c>
      <c r="C311" s="89" t="s">
        <v>1014</v>
      </c>
      <c r="D311" s="136" t="s">
        <v>1015</v>
      </c>
    </row>
    <row r="312" spans="1:4" ht="17.649999999999999" customHeight="1" x14ac:dyDescent="0.15">
      <c r="A312" s="194" t="s">
        <v>120</v>
      </c>
      <c r="B312" s="70" t="s">
        <v>912</v>
      </c>
      <c r="C312" s="225" t="s">
        <v>1355</v>
      </c>
      <c r="D312" s="72" t="s">
        <v>913</v>
      </c>
    </row>
    <row r="313" spans="1:4" ht="24" x14ac:dyDescent="0.15">
      <c r="A313" s="73"/>
      <c r="B313" s="226" t="s">
        <v>914</v>
      </c>
      <c r="C313" s="227" t="s">
        <v>1356</v>
      </c>
      <c r="D313" s="228" t="s">
        <v>1357</v>
      </c>
    </row>
    <row r="314" spans="1:4" ht="17.649999999999999" customHeight="1" x14ac:dyDescent="0.15">
      <c r="A314" s="74"/>
      <c r="B314" s="74" t="s">
        <v>915</v>
      </c>
      <c r="C314" s="81" t="s">
        <v>1358</v>
      </c>
      <c r="D314" s="137" t="s">
        <v>1359</v>
      </c>
    </row>
    <row r="315" spans="1:4" ht="24" x14ac:dyDescent="0.15">
      <c r="A315" s="74"/>
      <c r="B315" s="74" t="s">
        <v>916</v>
      </c>
      <c r="C315" s="81" t="s">
        <v>1360</v>
      </c>
      <c r="D315" s="137" t="s">
        <v>1016</v>
      </c>
    </row>
    <row r="316" spans="1:4" ht="24" x14ac:dyDescent="0.15">
      <c r="A316" s="74"/>
      <c r="B316" s="74" t="s">
        <v>917</v>
      </c>
      <c r="C316" s="81" t="s">
        <v>1260</v>
      </c>
      <c r="D316" s="137" t="s">
        <v>1361</v>
      </c>
    </row>
    <row r="317" spans="1:4" ht="24" x14ac:dyDescent="0.15">
      <c r="A317" s="74"/>
      <c r="B317" s="74" t="s">
        <v>918</v>
      </c>
      <c r="C317" s="81" t="s">
        <v>1362</v>
      </c>
      <c r="D317" s="137" t="s">
        <v>1261</v>
      </c>
    </row>
    <row r="318" spans="1:4" ht="24" x14ac:dyDescent="0.15">
      <c r="A318" s="74"/>
      <c r="B318" s="74" t="s">
        <v>919</v>
      </c>
      <c r="C318" s="81" t="s">
        <v>1018</v>
      </c>
      <c r="D318" s="137" t="s">
        <v>1363</v>
      </c>
    </row>
    <row r="319" spans="1:4" ht="17.25" customHeight="1" x14ac:dyDescent="0.15">
      <c r="A319" s="74"/>
      <c r="B319" s="74" t="s">
        <v>920</v>
      </c>
      <c r="C319" s="81" t="s">
        <v>1019</v>
      </c>
      <c r="D319" s="137" t="s">
        <v>1017</v>
      </c>
    </row>
    <row r="320" spans="1:4" ht="24" x14ac:dyDescent="0.15">
      <c r="A320" s="75"/>
      <c r="B320" s="123" t="s">
        <v>921</v>
      </c>
      <c r="C320" s="89" t="s">
        <v>1364</v>
      </c>
      <c r="D320" s="138" t="s">
        <v>1365</v>
      </c>
    </row>
    <row r="321" spans="1:4" ht="17.649999999999999" customHeight="1" x14ac:dyDescent="0.15">
      <c r="A321" s="76" t="s">
        <v>121</v>
      </c>
      <c r="B321" s="70" t="s">
        <v>922</v>
      </c>
      <c r="C321" s="71" t="s">
        <v>923</v>
      </c>
      <c r="D321" s="72" t="s">
        <v>924</v>
      </c>
    </row>
    <row r="322" spans="1:4" ht="36" x14ac:dyDescent="0.15">
      <c r="A322" s="73"/>
      <c r="B322" s="73" t="s">
        <v>925</v>
      </c>
      <c r="C322" s="78" t="s">
        <v>1366</v>
      </c>
      <c r="D322" s="92" t="s">
        <v>1367</v>
      </c>
    </row>
    <row r="323" spans="1:4" ht="36" x14ac:dyDescent="0.15">
      <c r="A323" s="74"/>
      <c r="B323" s="74" t="s">
        <v>926</v>
      </c>
      <c r="C323" s="81" t="s">
        <v>1069</v>
      </c>
      <c r="D323" s="94" t="s">
        <v>1070</v>
      </c>
    </row>
    <row r="324" spans="1:4" x14ac:dyDescent="0.15">
      <c r="A324" s="74"/>
      <c r="B324" s="74" t="s">
        <v>927</v>
      </c>
      <c r="C324" s="81" t="s">
        <v>1071</v>
      </c>
      <c r="D324" s="81" t="s">
        <v>1071</v>
      </c>
    </row>
    <row r="325" spans="1:4" ht="24" x14ac:dyDescent="0.15">
      <c r="A325" s="74"/>
      <c r="B325" s="74" t="s">
        <v>928</v>
      </c>
      <c r="C325" s="81" t="s">
        <v>1265</v>
      </c>
      <c r="D325" s="94" t="s">
        <v>1072</v>
      </c>
    </row>
    <row r="326" spans="1:4" ht="24" x14ac:dyDescent="0.15">
      <c r="A326" s="74"/>
      <c r="B326" s="74" t="s">
        <v>194</v>
      </c>
      <c r="C326" s="81" t="s">
        <v>1020</v>
      </c>
      <c r="D326" s="94" t="s">
        <v>1266</v>
      </c>
    </row>
    <row r="327" spans="1:4" ht="24" x14ac:dyDescent="0.15">
      <c r="A327" s="74"/>
      <c r="B327" s="74" t="s">
        <v>929</v>
      </c>
      <c r="C327" s="81" t="s">
        <v>1021</v>
      </c>
      <c r="D327" s="94" t="s">
        <v>1022</v>
      </c>
    </row>
    <row r="328" spans="1:4" ht="24" x14ac:dyDescent="0.15">
      <c r="A328" s="74"/>
      <c r="B328" s="74" t="s">
        <v>930</v>
      </c>
      <c r="C328" s="81" t="s">
        <v>1073</v>
      </c>
      <c r="D328" s="94" t="s">
        <v>1023</v>
      </c>
    </row>
    <row r="329" spans="1:4" ht="36" x14ac:dyDescent="0.15">
      <c r="A329" s="74"/>
      <c r="B329" s="74" t="s">
        <v>931</v>
      </c>
      <c r="C329" s="81" t="s">
        <v>1074</v>
      </c>
      <c r="D329" s="94" t="s">
        <v>1075</v>
      </c>
    </row>
    <row r="330" spans="1:4" ht="24" x14ac:dyDescent="0.15">
      <c r="A330" s="74"/>
      <c r="B330" s="74" t="s">
        <v>932</v>
      </c>
      <c r="C330" s="81" t="s">
        <v>1024</v>
      </c>
      <c r="D330" s="94" t="s">
        <v>1076</v>
      </c>
    </row>
    <row r="331" spans="1:4" ht="24" x14ac:dyDescent="0.15">
      <c r="A331" s="74"/>
      <c r="B331" s="74" t="s">
        <v>933</v>
      </c>
      <c r="C331" s="81" t="s">
        <v>1368</v>
      </c>
      <c r="D331" s="94" t="s">
        <v>1369</v>
      </c>
    </row>
    <row r="332" spans="1:4" ht="24" x14ac:dyDescent="0.15">
      <c r="A332" s="74"/>
      <c r="B332" s="74" t="s">
        <v>934</v>
      </c>
      <c r="C332" s="81" t="s">
        <v>1077</v>
      </c>
      <c r="D332" s="94" t="s">
        <v>1267</v>
      </c>
    </row>
    <row r="333" spans="1:4" ht="36" x14ac:dyDescent="0.15">
      <c r="A333" s="75"/>
      <c r="B333" s="75" t="s">
        <v>935</v>
      </c>
      <c r="C333" s="86" t="s">
        <v>1025</v>
      </c>
      <c r="D333" s="96" t="s">
        <v>1078</v>
      </c>
    </row>
    <row r="334" spans="1:4" ht="17.649999999999999" customHeight="1" x14ac:dyDescent="0.15">
      <c r="A334" s="76" t="s">
        <v>122</v>
      </c>
      <c r="B334" s="70" t="s">
        <v>936</v>
      </c>
      <c r="C334" s="71" t="s">
        <v>937</v>
      </c>
      <c r="D334" s="72" t="s">
        <v>938</v>
      </c>
    </row>
    <row r="335" spans="1:4" ht="25.5" customHeight="1" x14ac:dyDescent="0.15">
      <c r="A335" s="73"/>
      <c r="B335" s="73" t="s">
        <v>939</v>
      </c>
      <c r="C335" s="78" t="s">
        <v>940</v>
      </c>
      <c r="D335" s="135" t="s">
        <v>941</v>
      </c>
    </row>
    <row r="336" spans="1:4" ht="25.5" customHeight="1" x14ac:dyDescent="0.15">
      <c r="A336" s="74"/>
      <c r="B336" s="74" t="s">
        <v>942</v>
      </c>
      <c r="C336" s="81" t="s">
        <v>943</v>
      </c>
      <c r="D336" s="81" t="s">
        <v>944</v>
      </c>
    </row>
    <row r="337" spans="1:4" ht="17.649999999999999" customHeight="1" x14ac:dyDescent="0.15">
      <c r="A337" s="74"/>
      <c r="B337" s="74" t="s">
        <v>945</v>
      </c>
      <c r="C337" s="81" t="s">
        <v>946</v>
      </c>
      <c r="D337" s="128" t="s">
        <v>947</v>
      </c>
    </row>
    <row r="338" spans="1:4" ht="17.649999999999999" customHeight="1" x14ac:dyDescent="0.15">
      <c r="A338" s="74"/>
      <c r="B338" s="74" t="s">
        <v>948</v>
      </c>
      <c r="C338" s="81" t="s">
        <v>949</v>
      </c>
      <c r="D338" s="128" t="s">
        <v>950</v>
      </c>
    </row>
    <row r="339" spans="1:4" ht="25.5" customHeight="1" x14ac:dyDescent="0.15">
      <c r="A339" s="74"/>
      <c r="B339" s="74" t="s">
        <v>951</v>
      </c>
      <c r="C339" s="81" t="s">
        <v>952</v>
      </c>
      <c r="D339" s="128" t="s">
        <v>953</v>
      </c>
    </row>
    <row r="340" spans="1:4" ht="17.649999999999999" customHeight="1" x14ac:dyDescent="0.15">
      <c r="A340" s="74"/>
      <c r="B340" s="74" t="s">
        <v>954</v>
      </c>
      <c r="C340" s="81" t="s">
        <v>955</v>
      </c>
      <c r="D340" s="128" t="s">
        <v>956</v>
      </c>
    </row>
    <row r="341" spans="1:4" ht="17.649999999999999" customHeight="1" x14ac:dyDescent="0.15">
      <c r="A341" s="74"/>
      <c r="B341" s="74" t="s">
        <v>957</v>
      </c>
      <c r="C341" s="81" t="s">
        <v>958</v>
      </c>
      <c r="D341" s="128" t="s">
        <v>959</v>
      </c>
    </row>
    <row r="342" spans="1:4" ht="17.649999999999999" customHeight="1" x14ac:dyDescent="0.15">
      <c r="A342" s="74"/>
      <c r="B342" s="74" t="s">
        <v>960</v>
      </c>
      <c r="C342" s="81" t="s">
        <v>961</v>
      </c>
      <c r="D342" s="128" t="s">
        <v>962</v>
      </c>
    </row>
    <row r="343" spans="1:4" ht="17.649999999999999" customHeight="1" x14ac:dyDescent="0.15">
      <c r="A343" s="74"/>
      <c r="B343" s="74" t="s">
        <v>963</v>
      </c>
      <c r="C343" s="81" t="s">
        <v>964</v>
      </c>
      <c r="D343" s="128" t="s">
        <v>965</v>
      </c>
    </row>
    <row r="344" spans="1:4" ht="17.649999999999999" customHeight="1" x14ac:dyDescent="0.15">
      <c r="A344" s="75"/>
      <c r="B344" s="75" t="s">
        <v>966</v>
      </c>
      <c r="C344" s="86" t="s">
        <v>967</v>
      </c>
      <c r="D344" s="139" t="s">
        <v>968</v>
      </c>
    </row>
    <row r="345" spans="1:4" ht="17.649999999999999" customHeight="1" x14ac:dyDescent="0.15">
      <c r="A345" s="76" t="s">
        <v>123</v>
      </c>
      <c r="B345" s="70" t="s">
        <v>969</v>
      </c>
      <c r="C345" s="71" t="s">
        <v>970</v>
      </c>
      <c r="D345" s="72" t="s">
        <v>971</v>
      </c>
    </row>
    <row r="346" spans="1:4" s="38" customFormat="1" ht="24" x14ac:dyDescent="0.15">
      <c r="A346" s="189"/>
      <c r="B346" s="73" t="s">
        <v>358</v>
      </c>
      <c r="C346" s="92" t="s">
        <v>359</v>
      </c>
      <c r="D346" s="92" t="s">
        <v>972</v>
      </c>
    </row>
    <row r="347" spans="1:4" ht="17.850000000000001" customHeight="1" x14ac:dyDescent="0.15">
      <c r="A347" s="74"/>
      <c r="B347" s="74" t="s">
        <v>360</v>
      </c>
      <c r="C347" s="94" t="s">
        <v>361</v>
      </c>
      <c r="D347" s="94" t="s">
        <v>1370</v>
      </c>
    </row>
    <row r="348" spans="1:4" ht="24" x14ac:dyDescent="0.15">
      <c r="A348" s="74"/>
      <c r="B348" s="74" t="s">
        <v>362</v>
      </c>
      <c r="C348" s="81" t="s">
        <v>363</v>
      </c>
      <c r="D348" s="94" t="s">
        <v>973</v>
      </c>
    </row>
    <row r="349" spans="1:4" ht="17.649999999999999" customHeight="1" x14ac:dyDescent="0.15">
      <c r="A349" s="74"/>
      <c r="B349" s="74" t="s">
        <v>974</v>
      </c>
      <c r="C349" s="81" t="s">
        <v>364</v>
      </c>
      <c r="D349" s="94" t="s">
        <v>975</v>
      </c>
    </row>
    <row r="350" spans="1:4" ht="17.850000000000001" customHeight="1" x14ac:dyDescent="0.15">
      <c r="A350" s="74"/>
      <c r="B350" s="74" t="s">
        <v>365</v>
      </c>
      <c r="C350" s="81" t="s">
        <v>366</v>
      </c>
      <c r="D350" s="94" t="s">
        <v>976</v>
      </c>
    </row>
    <row r="351" spans="1:4" ht="17.850000000000001" customHeight="1" x14ac:dyDescent="0.15">
      <c r="A351" s="74"/>
      <c r="B351" s="74" t="s">
        <v>977</v>
      </c>
      <c r="C351" s="81" t="s">
        <v>367</v>
      </c>
      <c r="D351" s="94" t="s">
        <v>978</v>
      </c>
    </row>
    <row r="352" spans="1:4" ht="24" x14ac:dyDescent="0.15">
      <c r="A352" s="74"/>
      <c r="B352" s="74" t="s">
        <v>368</v>
      </c>
      <c r="C352" s="81" t="s">
        <v>369</v>
      </c>
      <c r="D352" s="94" t="s">
        <v>979</v>
      </c>
    </row>
    <row r="353" spans="1:4" ht="24" x14ac:dyDescent="0.15">
      <c r="A353" s="74"/>
      <c r="B353" s="74" t="s">
        <v>370</v>
      </c>
      <c r="C353" s="81" t="s">
        <v>371</v>
      </c>
      <c r="D353" s="94" t="s">
        <v>980</v>
      </c>
    </row>
    <row r="354" spans="1:4" ht="17.649999999999999" customHeight="1" x14ac:dyDescent="0.15">
      <c r="A354" s="74"/>
      <c r="B354" s="74" t="s">
        <v>372</v>
      </c>
      <c r="C354" s="81" t="s">
        <v>373</v>
      </c>
      <c r="D354" s="94" t="s">
        <v>981</v>
      </c>
    </row>
    <row r="355" spans="1:4" ht="17.649999999999999" customHeight="1" x14ac:dyDescent="0.15">
      <c r="A355" s="75"/>
      <c r="B355" s="75" t="s">
        <v>374</v>
      </c>
      <c r="C355" s="86" t="s">
        <v>375</v>
      </c>
      <c r="D355" s="96" t="s">
        <v>982</v>
      </c>
    </row>
    <row r="356" spans="1:4" ht="17.649999999999999" customHeight="1" x14ac:dyDescent="0.15">
      <c r="A356" s="76" t="s">
        <v>124</v>
      </c>
      <c r="B356" s="70" t="s">
        <v>376</v>
      </c>
      <c r="C356" s="71" t="s">
        <v>377</v>
      </c>
      <c r="D356" s="72" t="s">
        <v>378</v>
      </c>
    </row>
    <row r="357" spans="1:4" ht="17.649999999999999" customHeight="1" x14ac:dyDescent="0.15">
      <c r="A357" s="73"/>
      <c r="B357" s="73" t="s">
        <v>379</v>
      </c>
      <c r="C357" s="195" t="s">
        <v>380</v>
      </c>
      <c r="D357" s="135" t="s">
        <v>381</v>
      </c>
    </row>
    <row r="358" spans="1:4" ht="17.649999999999999" customHeight="1" x14ac:dyDescent="0.15">
      <c r="A358" s="74"/>
      <c r="B358" s="74" t="s">
        <v>163</v>
      </c>
      <c r="C358" s="196" t="s">
        <v>382</v>
      </c>
      <c r="D358" s="128" t="s">
        <v>383</v>
      </c>
    </row>
    <row r="359" spans="1:4" ht="17.649999999999999" customHeight="1" x14ac:dyDescent="0.15">
      <c r="A359" s="74"/>
      <c r="B359" s="74" t="s">
        <v>384</v>
      </c>
      <c r="C359" s="196" t="s">
        <v>385</v>
      </c>
      <c r="D359" s="128" t="s">
        <v>386</v>
      </c>
    </row>
  </sheetData>
  <mergeCells count="1">
    <mergeCell ref="A1:D1"/>
  </mergeCells>
  <phoneticPr fontId="2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인구</vt:lpstr>
      <vt:lpstr>면적</vt:lpstr>
      <vt:lpstr>전체</vt:lpstr>
      <vt:lpstr>시군별</vt:lpstr>
      <vt:lpstr>법정행정</vt:lpstr>
      <vt:lpstr>법정행정!Print_Area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PC</cp:lastModifiedBy>
  <cp:lastPrinted>2019-10-22T11:26:44Z</cp:lastPrinted>
  <dcterms:created xsi:type="dcterms:W3CDTF">2002-10-18T05:50:40Z</dcterms:created>
  <dcterms:modified xsi:type="dcterms:W3CDTF">2023-08-11T05:54:05Z</dcterms:modified>
</cp:coreProperties>
</file>