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2024년 박형진\10. 제2회 공경임\2. 제2회 공임\6. 응시현황\"/>
    </mc:Choice>
  </mc:AlternateContent>
  <bookViews>
    <workbookView xWindow="28680" yWindow="-120" windowWidth="29040" windowHeight="15840"/>
  </bookViews>
  <sheets>
    <sheet name="응시현황" sheetId="3" r:id="rId1"/>
  </sheets>
  <externalReferences>
    <externalReference r:id="rId2"/>
  </externalReferences>
  <definedNames>
    <definedName name="_xlnm.Print_Area" localSheetId="0">응시현황!$A$1:$I$42</definedName>
    <definedName name="_xlnm.Print_Titles" localSheetId="0">응시현황!$3:$3</definedName>
  </definedNames>
  <calcPr calcId="162913"/>
</workbook>
</file>

<file path=xl/calcChain.xml><?xml version="1.0" encoding="utf-8"?>
<calcChain xmlns="http://schemas.openxmlformats.org/spreadsheetml/2006/main">
  <c r="H4" i="3" l="1"/>
  <c r="H40" i="3" l="1"/>
  <c r="H38" i="3"/>
  <c r="H36" i="3"/>
  <c r="H32" i="3"/>
  <c r="H20" i="3"/>
  <c r="H17" i="3"/>
  <c r="H5" i="3"/>
  <c r="G4" i="3" l="1"/>
  <c r="G40" i="3"/>
  <c r="G38" i="3"/>
  <c r="G36" i="3"/>
  <c r="G32" i="3"/>
  <c r="G20" i="3"/>
  <c r="G17" i="3"/>
  <c r="G5" i="3"/>
  <c r="E20" i="3" l="1"/>
  <c r="F42" i="3"/>
  <c r="F41" i="3"/>
  <c r="F40" i="3" s="1"/>
  <c r="F39" i="3"/>
  <c r="F37" i="3"/>
  <c r="F35" i="3"/>
  <c r="F34" i="3"/>
  <c r="F33" i="3"/>
  <c r="F31" i="3"/>
  <c r="F30" i="3"/>
  <c r="F29" i="3"/>
  <c r="F28" i="3"/>
  <c r="F27" i="3"/>
  <c r="F26" i="3"/>
  <c r="F25" i="3"/>
  <c r="F24" i="3"/>
  <c r="F23" i="3"/>
  <c r="F22" i="3"/>
  <c r="F21" i="3"/>
  <c r="F19" i="3"/>
  <c r="F18" i="3"/>
  <c r="F17" i="3" s="1"/>
  <c r="F16" i="3"/>
  <c r="F15" i="3"/>
  <c r="F14" i="3"/>
  <c r="F13" i="3"/>
  <c r="F12" i="3"/>
  <c r="F11" i="3"/>
  <c r="F10" i="3"/>
  <c r="F9" i="3"/>
  <c r="F8" i="3"/>
  <c r="F7" i="3"/>
  <c r="F6" i="3"/>
  <c r="E40" i="3"/>
  <c r="F38" i="3"/>
  <c r="E32" i="3"/>
  <c r="E5" i="3"/>
  <c r="E17" i="3"/>
  <c r="F20" i="3" l="1"/>
  <c r="F5" i="3"/>
  <c r="F32" i="3"/>
  <c r="F4" i="3"/>
  <c r="E36" i="3"/>
  <c r="F36" i="3"/>
  <c r="E4" i="3" l="1"/>
  <c r="E38" i="3"/>
</calcChain>
</file>

<file path=xl/sharedStrings.xml><?xml version="1.0" encoding="utf-8"?>
<sst xmlns="http://schemas.openxmlformats.org/spreadsheetml/2006/main" count="62" uniqueCount="45">
  <si>
    <t>합        계</t>
    <phoneticPr fontId="1" type="noConversion"/>
  </si>
  <si>
    <r>
      <t xml:space="preserve">선발예정
인      </t>
    </r>
    <r>
      <rPr>
        <b/>
        <sz val="13"/>
        <color indexed="8"/>
        <rFont val="맑은 고딕"/>
        <family val="3"/>
        <charset val="129"/>
      </rPr>
      <t>원</t>
    </r>
    <phoneticPr fontId="1" type="noConversion"/>
  </si>
  <si>
    <t>계 급</t>
    <phoneticPr fontId="1" type="noConversion"/>
  </si>
  <si>
    <t>직렬(직류)</t>
    <phoneticPr fontId="1" type="noConversion"/>
  </si>
  <si>
    <t>임용예정기관</t>
    <phoneticPr fontId="1" type="noConversion"/>
  </si>
  <si>
    <t>경주시</t>
    <phoneticPr fontId="4" type="noConversion"/>
  </si>
  <si>
    <t>안동시</t>
    <phoneticPr fontId="4" type="noConversion"/>
  </si>
  <si>
    <t>구미시</t>
    <phoneticPr fontId="4" type="noConversion"/>
  </si>
  <si>
    <t>영천시</t>
    <phoneticPr fontId="4" type="noConversion"/>
  </si>
  <si>
    <t>상주시</t>
    <phoneticPr fontId="4" type="noConversion"/>
  </si>
  <si>
    <t>의성군</t>
    <phoneticPr fontId="4" type="noConversion"/>
  </si>
  <si>
    <t>예천군</t>
    <phoneticPr fontId="4" type="noConversion"/>
  </si>
  <si>
    <t>경북도</t>
    <phoneticPr fontId="4" type="noConversion"/>
  </si>
  <si>
    <t>소  계</t>
    <phoneticPr fontId="4" type="noConversion"/>
  </si>
  <si>
    <t>청도군</t>
    <phoneticPr fontId="4" type="noConversion"/>
  </si>
  <si>
    <t>7급</t>
    <phoneticPr fontId="4" type="noConversion"/>
  </si>
  <si>
    <t>김천시</t>
    <phoneticPr fontId="4" type="noConversion"/>
  </si>
  <si>
    <t>문경시</t>
    <phoneticPr fontId="4" type="noConversion"/>
  </si>
  <si>
    <t>지도사</t>
    <phoneticPr fontId="4" type="noConversion"/>
  </si>
  <si>
    <t>농촌지도</t>
    <phoneticPr fontId="4" type="noConversion"/>
  </si>
  <si>
    <t>일반행정
(일     반)</t>
    <phoneticPr fontId="4" type="noConversion"/>
  </si>
  <si>
    <t>일반행정
(장 애 인)</t>
    <phoneticPr fontId="4" type="noConversion"/>
  </si>
  <si>
    <t>포항시</t>
    <phoneticPr fontId="4" type="noConversion"/>
  </si>
  <si>
    <t>영주시</t>
    <phoneticPr fontId="4" type="noConversion"/>
  </si>
  <si>
    <t>영양군</t>
    <phoneticPr fontId="4" type="noConversion"/>
  </si>
  <si>
    <t>영덕군</t>
    <phoneticPr fontId="4" type="noConversion"/>
  </si>
  <si>
    <t>울진군</t>
    <phoneticPr fontId="4" type="noConversion"/>
  </si>
  <si>
    <t>농업기계</t>
    <phoneticPr fontId="4" type="noConversion"/>
  </si>
  <si>
    <t>농촌생활</t>
    <phoneticPr fontId="4" type="noConversion"/>
  </si>
  <si>
    <t>접수인원</t>
    <phoneticPr fontId="1" type="noConversion"/>
  </si>
  <si>
    <t>경산시</t>
    <phoneticPr fontId="4" type="noConversion"/>
  </si>
  <si>
    <t>칠곡군</t>
    <phoneticPr fontId="4" type="noConversion"/>
  </si>
  <si>
    <t>울릉군</t>
    <phoneticPr fontId="4" type="noConversion"/>
  </si>
  <si>
    <t>청송군</t>
    <phoneticPr fontId="4" type="noConversion"/>
  </si>
  <si>
    <t>고령군</t>
    <phoneticPr fontId="4" type="noConversion"/>
  </si>
  <si>
    <t>필기시험일 : 11. 2.(토)</t>
    <phoneticPr fontId="4" type="noConversion"/>
  </si>
  <si>
    <t>행     정</t>
    <phoneticPr fontId="4" type="noConversion"/>
  </si>
  <si>
    <t>축     산</t>
    <phoneticPr fontId="4" type="noConversion"/>
  </si>
  <si>
    <t>농     업</t>
    <phoneticPr fontId="4" type="noConversion"/>
  </si>
  <si>
    <t>원     예</t>
    <phoneticPr fontId="4" type="noConversion"/>
  </si>
  <si>
    <t>응시인원</t>
    <phoneticPr fontId="4" type="noConversion"/>
  </si>
  <si>
    <t>합격인원</t>
    <phoneticPr fontId="1" type="noConversion"/>
  </si>
  <si>
    <t>합격선</t>
    <phoneticPr fontId="1" type="noConversion"/>
  </si>
  <si>
    <r>
      <rPr>
        <sz val="14"/>
        <color indexed="12"/>
        <rFont val="HY헤드라인M"/>
        <family val="1"/>
        <charset val="129"/>
      </rPr>
      <t>『2024년도 제2회 경상북도 지방공무원 공개경쟁임용시험』</t>
    </r>
    <r>
      <rPr>
        <sz val="14"/>
        <color indexed="18"/>
        <rFont val="HY헤드라인M"/>
        <family val="1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30"/>
        <color indexed="8"/>
        <rFont val="HY견고딕"/>
        <family val="1"/>
        <charset val="129"/>
      </rPr>
      <t>합</t>
    </r>
    <r>
      <rPr>
        <sz val="30"/>
        <color indexed="8"/>
        <rFont val="HY헤드라인M"/>
        <family val="1"/>
        <charset val="129"/>
      </rPr>
      <t xml:space="preserve">    격    선</t>
    </r>
    <phoneticPr fontId="1" type="noConversion"/>
  </si>
  <si>
    <t>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</si>
</sst>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2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HY동녘B"/>
      <family val="1"/>
      <charset val="129"/>
    </font>
    <font>
      <b/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30"/>
      <color indexed="8"/>
      <name val="HY견고딕"/>
      <family val="1"/>
      <charset val="129"/>
    </font>
    <font>
      <sz val="14"/>
      <color indexed="12"/>
      <name val="HY헤드라인M"/>
      <family val="1"/>
      <charset val="129"/>
    </font>
    <font>
      <sz val="14"/>
      <color indexed="18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20"/>
      <color theme="1"/>
      <name val="HY동녘B"/>
      <family val="1"/>
      <charset val="129"/>
    </font>
    <font>
      <sz val="12"/>
      <color indexed="8"/>
      <name val="맑은 고딕"/>
      <family val="3"/>
      <charset val="129"/>
      <scheme val="minor"/>
    </font>
    <font>
      <sz val="30"/>
      <color indexed="8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13" fillId="4" borderId="1" xfId="0" applyFont="1" applyFill="1" applyBorder="1" applyAlignment="1" applyProtection="1">
      <alignment horizontal="center" vertical="center"/>
      <protection locked="0"/>
    </xf>
    <xf numFmtId="41" fontId="13" fillId="4" borderId="1" xfId="1" applyFont="1" applyFill="1" applyBorder="1" applyAlignment="1" applyProtection="1">
      <alignment horizontal="center" vertical="center"/>
      <protection locked="0"/>
    </xf>
    <xf numFmtId="41" fontId="14" fillId="5" borderId="2" xfId="0" applyNumberFormat="1" applyFont="1" applyFill="1" applyBorder="1" applyAlignment="1">
      <alignment horizontal="center" vertical="center" shrinkToFit="1"/>
    </xf>
    <xf numFmtId="0" fontId="15" fillId="0" borderId="1" xfId="0" applyFont="1" applyBorder="1" applyAlignment="1" applyProtection="1">
      <alignment horizontal="center" vertical="center"/>
      <protection locked="0"/>
    </xf>
    <xf numFmtId="41" fontId="15" fillId="5" borderId="1" xfId="1" applyFont="1" applyFill="1" applyBorder="1" applyAlignment="1" applyProtection="1">
      <alignment horizontal="center" vertical="center"/>
      <protection locked="0"/>
    </xf>
    <xf numFmtId="176" fontId="8" fillId="0" borderId="0" xfId="1" applyNumberFormat="1" applyFont="1" applyBorder="1" applyAlignment="1">
      <alignment horizontal="center" vertical="center"/>
    </xf>
    <xf numFmtId="41" fontId="14" fillId="4" borderId="2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12" fillId="3" borderId="3" xfId="0" applyFont="1" applyFill="1" applyBorder="1" applyAlignment="1" applyProtection="1">
      <alignment horizontal="center" vertical="center"/>
      <protection locked="0"/>
    </xf>
    <xf numFmtId="0" fontId="12" fillId="3" borderId="4" xfId="0" applyFont="1" applyFill="1" applyBorder="1" applyAlignment="1">
      <alignment horizontal="center" vertical="center"/>
    </xf>
    <xf numFmtId="176" fontId="12" fillId="3" borderId="5" xfId="1" applyNumberFormat="1" applyFont="1" applyFill="1" applyBorder="1" applyAlignment="1" applyProtection="1">
      <alignment horizontal="center" vertical="center" wrapText="1"/>
      <protection locked="0"/>
    </xf>
    <xf numFmtId="176" fontId="12" fillId="3" borderId="5" xfId="1" applyNumberFormat="1" applyFont="1" applyFill="1" applyBorder="1" applyAlignment="1" applyProtection="1">
      <alignment horizontal="center" vertical="center"/>
      <protection locked="0"/>
    </xf>
    <xf numFmtId="0" fontId="12" fillId="3" borderId="5" xfId="0" applyFont="1" applyFill="1" applyBorder="1" applyAlignment="1" applyProtection="1">
      <alignment horizontal="center" vertical="center"/>
      <protection locked="0"/>
    </xf>
    <xf numFmtId="0" fontId="12" fillId="3" borderId="7" xfId="0" applyFont="1" applyFill="1" applyBorder="1" applyAlignment="1">
      <alignment horizontal="center" vertical="center" wrapText="1" shrinkToFit="1"/>
    </xf>
    <xf numFmtId="0" fontId="13" fillId="4" borderId="6" xfId="0" applyFont="1" applyFill="1" applyBorder="1" applyAlignment="1" applyProtection="1">
      <alignment horizontal="center" vertical="center"/>
      <protection locked="0"/>
    </xf>
    <xf numFmtId="41" fontId="13" fillId="4" borderId="6" xfId="1" applyFont="1" applyFill="1" applyBorder="1" applyAlignment="1" applyProtection="1">
      <alignment horizontal="center" vertical="center"/>
      <protection locked="0"/>
    </xf>
    <xf numFmtId="41" fontId="13" fillId="6" borderId="11" xfId="1" applyFont="1" applyFill="1" applyBorder="1" applyAlignment="1" applyProtection="1">
      <alignment horizontal="center" vertical="center"/>
      <protection locked="0"/>
    </xf>
    <xf numFmtId="41" fontId="14" fillId="4" borderId="8" xfId="0" applyNumberFormat="1" applyFont="1" applyFill="1" applyBorder="1" applyAlignment="1">
      <alignment horizontal="center" vertical="center" shrinkToFit="1"/>
    </xf>
    <xf numFmtId="41" fontId="16" fillId="6" borderId="12" xfId="0" applyNumberFormat="1" applyFont="1" applyFill="1" applyBorder="1" applyAlignment="1">
      <alignment horizontal="center" vertical="center" shrinkToFit="1"/>
    </xf>
    <xf numFmtId="41" fontId="15" fillId="0" borderId="1" xfId="1" applyFont="1" applyFill="1" applyBorder="1" applyAlignment="1" applyProtection="1">
      <alignment horizontal="right" vertical="center"/>
      <protection locked="0"/>
    </xf>
    <xf numFmtId="41" fontId="15" fillId="5" borderId="1" xfId="1" applyFont="1" applyFill="1" applyBorder="1" applyAlignment="1" applyProtection="1">
      <alignment vertical="center"/>
      <protection locked="0"/>
    </xf>
    <xf numFmtId="41" fontId="14" fillId="5" borderId="2" xfId="0" applyNumberFormat="1" applyFont="1" applyFill="1" applyBorder="1" applyAlignment="1">
      <alignment vertical="center" shrinkToFit="1"/>
    </xf>
    <xf numFmtId="0" fontId="15" fillId="0" borderId="18" xfId="0" applyFont="1" applyBorder="1" applyAlignment="1" applyProtection="1">
      <alignment horizontal="center" vertical="center"/>
      <protection locked="0"/>
    </xf>
    <xf numFmtId="41" fontId="15" fillId="5" borderId="18" xfId="1" applyFont="1" applyFill="1" applyBorder="1" applyAlignment="1" applyProtection="1">
      <alignment vertical="center"/>
      <protection locked="0"/>
    </xf>
    <xf numFmtId="41" fontId="14" fillId="5" borderId="22" xfId="0" applyNumberFormat="1" applyFont="1" applyFill="1" applyBorder="1" applyAlignment="1">
      <alignment vertical="center" shrinkToFit="1"/>
    </xf>
    <xf numFmtId="41" fontId="18" fillId="2" borderId="1" xfId="1" applyFont="1" applyFill="1" applyBorder="1" applyAlignment="1">
      <alignment horizontal="right" vertical="center"/>
    </xf>
    <xf numFmtId="41" fontId="13" fillId="4" borderId="1" xfId="1" applyFont="1" applyFill="1" applyBorder="1" applyAlignment="1" applyProtection="1">
      <alignment horizontal="right" vertical="center"/>
      <protection locked="0"/>
    </xf>
    <xf numFmtId="41" fontId="18" fillId="2" borderId="18" xfId="1" applyFont="1" applyFill="1" applyBorder="1" applyAlignment="1">
      <alignment horizontal="right" vertical="center"/>
    </xf>
    <xf numFmtId="41" fontId="14" fillId="5" borderId="2" xfId="0" applyNumberFormat="1" applyFont="1" applyFill="1" applyBorder="1" applyAlignment="1">
      <alignment horizontal="right" vertical="center" shrinkToFit="1"/>
    </xf>
    <xf numFmtId="41" fontId="13" fillId="5" borderId="1" xfId="0" applyNumberFormat="1" applyFont="1" applyFill="1" applyBorder="1" applyAlignment="1" applyProtection="1">
      <alignment horizontal="right" vertical="center"/>
      <protection locked="0"/>
    </xf>
    <xf numFmtId="41" fontId="13" fillId="4" borderId="1" xfId="1" applyNumberFormat="1" applyFont="1" applyFill="1" applyBorder="1" applyAlignment="1" applyProtection="1">
      <alignment horizontal="right" vertical="center"/>
      <protection locked="0"/>
    </xf>
    <xf numFmtId="0" fontId="17" fillId="0" borderId="0" xfId="0" applyFont="1" applyAlignment="1">
      <alignment horizontal="center" vertical="center" wrapText="1" shrinkToFit="1"/>
    </xf>
    <xf numFmtId="0" fontId="17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right" vertical="center"/>
    </xf>
    <xf numFmtId="0" fontId="12" fillId="3" borderId="3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 applyProtection="1">
      <alignment horizontal="center" vertical="center"/>
      <protection locked="0"/>
    </xf>
    <xf numFmtId="0" fontId="13" fillId="6" borderId="11" xfId="0" applyFont="1" applyFill="1" applyBorder="1" applyAlignment="1" applyProtection="1">
      <alignment horizontal="center" vertical="center"/>
      <protection locked="0"/>
    </xf>
    <xf numFmtId="0" fontId="15" fillId="6" borderId="1" xfId="0" applyFont="1" applyFill="1" applyBorder="1" applyAlignment="1">
      <alignment horizontal="center" vertical="center" wrapText="1" shrinkToFit="1"/>
    </xf>
    <xf numFmtId="0" fontId="15" fillId="6" borderId="6" xfId="0" applyFont="1" applyFill="1" applyBorder="1" applyAlignment="1">
      <alignment horizontal="center" vertical="center" wrapText="1" shrinkToFit="1"/>
    </xf>
    <xf numFmtId="0" fontId="15" fillId="6" borderId="14" xfId="0" applyFont="1" applyFill="1" applyBorder="1" applyAlignment="1" applyProtection="1">
      <alignment horizontal="center" vertical="center"/>
      <protection locked="0"/>
    </xf>
    <xf numFmtId="0" fontId="15" fillId="6" borderId="15" xfId="0" applyFont="1" applyFill="1" applyBorder="1" applyAlignment="1" applyProtection="1">
      <alignment horizontal="center" vertical="center"/>
      <protection locked="0"/>
    </xf>
    <xf numFmtId="0" fontId="15" fillId="6" borderId="10" xfId="0" applyFont="1" applyFill="1" applyBorder="1" applyAlignment="1" applyProtection="1">
      <alignment horizontal="center" vertical="center"/>
      <protection locked="0"/>
    </xf>
    <xf numFmtId="0" fontId="15" fillId="6" borderId="16" xfId="0" applyFont="1" applyFill="1" applyBorder="1" applyAlignment="1">
      <alignment horizontal="center" vertical="center" wrapText="1"/>
    </xf>
    <xf numFmtId="0" fontId="15" fillId="6" borderId="13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 wrapText="1"/>
    </xf>
    <xf numFmtId="0" fontId="15" fillId="6" borderId="17" xfId="0" applyFont="1" applyFill="1" applyBorder="1" applyAlignment="1">
      <alignment horizontal="center" vertical="center" wrapText="1" shrinkToFit="1"/>
    </xf>
    <xf numFmtId="0" fontId="15" fillId="6" borderId="13" xfId="0" applyFont="1" applyFill="1" applyBorder="1" applyAlignment="1">
      <alignment horizontal="center" vertical="center" wrapText="1" shrinkToFit="1"/>
    </xf>
    <xf numFmtId="0" fontId="15" fillId="6" borderId="20" xfId="0" applyFont="1" applyFill="1" applyBorder="1" applyAlignment="1">
      <alignment horizontal="center" vertical="center" wrapText="1"/>
    </xf>
    <xf numFmtId="0" fontId="15" fillId="6" borderId="15" xfId="0" applyFont="1" applyFill="1" applyBorder="1" applyAlignment="1">
      <alignment horizontal="center" vertical="center" wrapText="1"/>
    </xf>
    <xf numFmtId="0" fontId="15" fillId="6" borderId="21" xfId="0" applyFont="1" applyFill="1" applyBorder="1" applyAlignment="1">
      <alignment horizontal="center" vertical="center" wrapText="1"/>
    </xf>
    <xf numFmtId="0" fontId="15" fillId="6" borderId="17" xfId="0" applyFont="1" applyFill="1" applyBorder="1" applyAlignment="1">
      <alignment horizontal="center" vertical="center" wrapText="1"/>
    </xf>
    <xf numFmtId="0" fontId="15" fillId="6" borderId="19" xfId="0" applyFont="1" applyFill="1" applyBorder="1" applyAlignment="1">
      <alignment horizontal="center" vertical="center" wrapText="1"/>
    </xf>
    <xf numFmtId="0" fontId="15" fillId="6" borderId="18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41" fontId="13" fillId="5" borderId="18" xfId="0" applyNumberFormat="1" applyFont="1" applyFill="1" applyBorder="1" applyAlignment="1" applyProtection="1">
      <alignment horizontal="right" vertical="center"/>
      <protection locked="0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2024&#45380;%20&#48149;&#54805;&#51652;/10.%20&#51228;2&#54924;%20&#44277;&#44221;&#51076;/2.%20&#51228;2&#54924;%20&#44277;&#51076;/1.%20&#51217;&#49688;&#54788;&#54889;/2024&#45380;&#46020;%20&#51228;2&#54924;%20&#44277;&#44060;&#44221;&#51137;&#51076;&#50857;&#49884;&#54744;%20&#51076;&#50857;&#44592;&#44288;&#48324;&#53685;&#44228;(&#45936;&#51060;&#53552;%20&#50672;&#4420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0"/>
    </sheetNames>
    <sheetDataSet>
      <sheetData sheetId="0">
        <row r="4">
          <cell r="P4">
            <v>278</v>
          </cell>
        </row>
        <row r="5">
          <cell r="P5">
            <v>74</v>
          </cell>
        </row>
        <row r="6">
          <cell r="P6">
            <v>35</v>
          </cell>
        </row>
        <row r="7">
          <cell r="P7">
            <v>62</v>
          </cell>
        </row>
        <row r="8">
          <cell r="P8">
            <v>108</v>
          </cell>
        </row>
        <row r="9">
          <cell r="P9">
            <v>64</v>
          </cell>
        </row>
        <row r="10">
          <cell r="P10">
            <v>41</v>
          </cell>
        </row>
        <row r="11">
          <cell r="P11">
            <v>25</v>
          </cell>
        </row>
        <row r="12">
          <cell r="P12">
            <v>57</v>
          </cell>
        </row>
        <row r="13">
          <cell r="P13">
            <v>36</v>
          </cell>
        </row>
        <row r="14">
          <cell r="P14">
            <v>52</v>
          </cell>
        </row>
        <row r="15">
          <cell r="P15">
            <v>1</v>
          </cell>
        </row>
        <row r="16">
          <cell r="P16">
            <v>1</v>
          </cell>
        </row>
        <row r="17">
          <cell r="P17">
            <v>24</v>
          </cell>
        </row>
        <row r="18">
          <cell r="P18">
            <v>32</v>
          </cell>
        </row>
        <row r="19">
          <cell r="P19">
            <v>24</v>
          </cell>
        </row>
        <row r="20">
          <cell r="P20">
            <v>23</v>
          </cell>
        </row>
        <row r="21">
          <cell r="P21">
            <v>14</v>
          </cell>
        </row>
        <row r="22">
          <cell r="P22">
            <v>6</v>
          </cell>
        </row>
        <row r="23">
          <cell r="P23">
            <v>11</v>
          </cell>
        </row>
        <row r="24">
          <cell r="P24">
            <v>15</v>
          </cell>
        </row>
        <row r="25">
          <cell r="P25">
            <v>33</v>
          </cell>
        </row>
        <row r="26">
          <cell r="P26">
            <v>9</v>
          </cell>
        </row>
        <row r="27">
          <cell r="P27">
            <v>8</v>
          </cell>
        </row>
        <row r="28">
          <cell r="P28">
            <v>11</v>
          </cell>
        </row>
        <row r="29">
          <cell r="P29">
            <v>7</v>
          </cell>
        </row>
        <row r="30">
          <cell r="P30">
            <v>12</v>
          </cell>
        </row>
        <row r="31">
          <cell r="P31">
            <v>11</v>
          </cell>
        </row>
        <row r="32">
          <cell r="P32">
            <v>12</v>
          </cell>
        </row>
        <row r="33">
          <cell r="P33">
            <v>11</v>
          </cell>
        </row>
        <row r="34">
          <cell r="P34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8"/>
  <sheetViews>
    <sheetView showGridLines="0" tabSelected="1" view="pageBreakPreview" zoomScaleNormal="70" zoomScaleSheetLayoutView="100" workbookViewId="0">
      <pane ySplit="3" topLeftCell="A4" activePane="bottomLeft" state="frozen"/>
      <selection pane="bottomLeft" sqref="A1:I1"/>
    </sheetView>
  </sheetViews>
  <sheetFormatPr defaultRowHeight="16.5"/>
  <cols>
    <col min="1" max="3" width="14.625" style="1" customWidth="1"/>
    <col min="4" max="4" width="16.625" style="1" customWidth="1"/>
    <col min="5" max="7" width="14.625" style="2" customWidth="1"/>
    <col min="8" max="8" width="14.625" style="1" customWidth="1"/>
    <col min="9" max="9" width="14.625" style="3" customWidth="1"/>
    <col min="10" max="16384" width="9" style="1"/>
  </cols>
  <sheetData>
    <row r="1" spans="1:9" ht="75" customHeight="1">
      <c r="A1" s="35" t="s">
        <v>43</v>
      </c>
      <c r="B1" s="35"/>
      <c r="C1" s="36"/>
      <c r="D1" s="36"/>
      <c r="E1" s="36"/>
      <c r="F1" s="36"/>
      <c r="G1" s="36"/>
      <c r="H1" s="36"/>
      <c r="I1" s="36"/>
    </row>
    <row r="2" spans="1:9" ht="21" customHeight="1" thickBot="1">
      <c r="A2"/>
      <c r="B2"/>
      <c r="C2"/>
      <c r="D2"/>
      <c r="E2" s="9"/>
      <c r="F2" s="11"/>
      <c r="G2" s="11"/>
      <c r="H2" s="37" t="s">
        <v>35</v>
      </c>
      <c r="I2" s="37"/>
    </row>
    <row r="3" spans="1:9" ht="39.950000000000003" customHeight="1" thickBot="1">
      <c r="A3" s="13" t="s">
        <v>2</v>
      </c>
      <c r="B3" s="38" t="s">
        <v>3</v>
      </c>
      <c r="C3" s="38"/>
      <c r="D3" s="12" t="s">
        <v>4</v>
      </c>
      <c r="E3" s="14" t="s">
        <v>1</v>
      </c>
      <c r="F3" s="15" t="s">
        <v>29</v>
      </c>
      <c r="G3" s="15" t="s">
        <v>40</v>
      </c>
      <c r="H3" s="16" t="s">
        <v>41</v>
      </c>
      <c r="I3" s="17" t="s">
        <v>42</v>
      </c>
    </row>
    <row r="4" spans="1:9" ht="34.5" customHeight="1" thickTop="1" thickBot="1">
      <c r="A4" s="39" t="s">
        <v>0</v>
      </c>
      <c r="B4" s="40"/>
      <c r="C4" s="40"/>
      <c r="D4" s="40"/>
      <c r="E4" s="20">
        <f>SUMIF($D$5:$D$42,"소  계",E5:E42)</f>
        <v>46</v>
      </c>
      <c r="F4" s="20">
        <f>SUMIF(D5:D42,D5,F5:F42)</f>
        <v>1106</v>
      </c>
      <c r="G4" s="20">
        <f>G5+G17+G20+G32+G36+G38+G40</f>
        <v>569</v>
      </c>
      <c r="H4" s="20">
        <f>H5+H17+H20+H32+H36+H38+P9+H40</f>
        <v>82</v>
      </c>
      <c r="I4" s="22"/>
    </row>
    <row r="5" spans="1:9" ht="21" customHeight="1" thickTop="1">
      <c r="A5" s="43" t="s">
        <v>15</v>
      </c>
      <c r="B5" s="46" t="s">
        <v>36</v>
      </c>
      <c r="C5" s="42" t="s">
        <v>20</v>
      </c>
      <c r="D5" s="18" t="s">
        <v>13</v>
      </c>
      <c r="E5" s="19">
        <f>SUM(E6:E16)</f>
        <v>14</v>
      </c>
      <c r="F5" s="19">
        <f>SUM(F6:F16)</f>
        <v>832</v>
      </c>
      <c r="G5" s="19">
        <f>SUM(G6:G16)</f>
        <v>417</v>
      </c>
      <c r="H5" s="19">
        <f>SUM(H6:H16)</f>
        <v>35</v>
      </c>
      <c r="I5" s="21"/>
    </row>
    <row r="6" spans="1:9" ht="21" customHeight="1">
      <c r="A6" s="44"/>
      <c r="B6" s="47"/>
      <c r="C6" s="41"/>
      <c r="D6" s="7" t="s">
        <v>12</v>
      </c>
      <c r="E6" s="8">
        <v>4</v>
      </c>
      <c r="F6" s="29">
        <f>[1]Sheet0!$P$4</f>
        <v>278</v>
      </c>
      <c r="G6" s="29">
        <v>143</v>
      </c>
      <c r="H6" s="33">
        <v>8</v>
      </c>
      <c r="I6" s="6">
        <v>92</v>
      </c>
    </row>
    <row r="7" spans="1:9" ht="21" customHeight="1">
      <c r="A7" s="44"/>
      <c r="B7" s="47"/>
      <c r="C7" s="41"/>
      <c r="D7" s="7" t="s">
        <v>5</v>
      </c>
      <c r="E7" s="8">
        <v>1</v>
      </c>
      <c r="F7" s="29">
        <f>[1]Sheet0!$P$5</f>
        <v>74</v>
      </c>
      <c r="G7" s="29">
        <v>30</v>
      </c>
      <c r="H7" s="33">
        <v>2</v>
      </c>
      <c r="I7" s="6">
        <v>93</v>
      </c>
    </row>
    <row r="8" spans="1:9" ht="21" customHeight="1">
      <c r="A8" s="44"/>
      <c r="B8" s="47"/>
      <c r="C8" s="41"/>
      <c r="D8" s="7" t="s">
        <v>16</v>
      </c>
      <c r="E8" s="8">
        <v>1</v>
      </c>
      <c r="F8" s="29">
        <f>[1]Sheet0!$P$6</f>
        <v>35</v>
      </c>
      <c r="G8" s="29">
        <v>18</v>
      </c>
      <c r="H8" s="33">
        <v>2</v>
      </c>
      <c r="I8" s="6">
        <v>83</v>
      </c>
    </row>
    <row r="9" spans="1:9" ht="21" customHeight="1">
      <c r="A9" s="44"/>
      <c r="B9" s="47"/>
      <c r="C9" s="41"/>
      <c r="D9" s="7" t="s">
        <v>6</v>
      </c>
      <c r="E9" s="8">
        <v>1</v>
      </c>
      <c r="F9" s="29">
        <f>[1]Sheet0!$P$7</f>
        <v>62</v>
      </c>
      <c r="G9" s="29">
        <v>36</v>
      </c>
      <c r="H9" s="33">
        <v>3</v>
      </c>
      <c r="I9" s="6">
        <v>83</v>
      </c>
    </row>
    <row r="10" spans="1:9" ht="21" customHeight="1">
      <c r="A10" s="44"/>
      <c r="B10" s="47"/>
      <c r="C10" s="41"/>
      <c r="D10" s="7" t="s">
        <v>7</v>
      </c>
      <c r="E10" s="8">
        <v>1</v>
      </c>
      <c r="F10" s="29">
        <f>[1]Sheet0!$P$8</f>
        <v>108</v>
      </c>
      <c r="G10" s="29">
        <v>59</v>
      </c>
      <c r="H10" s="33">
        <v>4</v>
      </c>
      <c r="I10" s="6">
        <v>93</v>
      </c>
    </row>
    <row r="11" spans="1:9" ht="21" customHeight="1">
      <c r="A11" s="44"/>
      <c r="B11" s="47"/>
      <c r="C11" s="41"/>
      <c r="D11" s="7" t="s">
        <v>8</v>
      </c>
      <c r="E11" s="8">
        <v>1</v>
      </c>
      <c r="F11" s="29">
        <f>[1]Sheet0!$P$9</f>
        <v>64</v>
      </c>
      <c r="G11" s="29">
        <v>31</v>
      </c>
      <c r="H11" s="33">
        <v>3</v>
      </c>
      <c r="I11" s="6">
        <v>92</v>
      </c>
    </row>
    <row r="12" spans="1:9" ht="21" customHeight="1">
      <c r="A12" s="44"/>
      <c r="B12" s="47"/>
      <c r="C12" s="41"/>
      <c r="D12" s="7" t="s">
        <v>9</v>
      </c>
      <c r="E12" s="8">
        <v>1</v>
      </c>
      <c r="F12" s="29">
        <f>[1]Sheet0!$P$10</f>
        <v>41</v>
      </c>
      <c r="G12" s="29">
        <v>21</v>
      </c>
      <c r="H12" s="33">
        <v>2</v>
      </c>
      <c r="I12" s="6">
        <v>83</v>
      </c>
    </row>
    <row r="13" spans="1:9" ht="21" customHeight="1">
      <c r="A13" s="44"/>
      <c r="B13" s="47"/>
      <c r="C13" s="41"/>
      <c r="D13" s="7" t="s">
        <v>17</v>
      </c>
      <c r="E13" s="8">
        <v>1</v>
      </c>
      <c r="F13" s="29">
        <f>[1]Sheet0!$P$11</f>
        <v>25</v>
      </c>
      <c r="G13" s="29">
        <v>15</v>
      </c>
      <c r="H13" s="33">
        <v>2</v>
      </c>
      <c r="I13" s="6">
        <v>90</v>
      </c>
    </row>
    <row r="14" spans="1:9" ht="21" customHeight="1">
      <c r="A14" s="44"/>
      <c r="B14" s="47"/>
      <c r="C14" s="41"/>
      <c r="D14" s="7" t="s">
        <v>10</v>
      </c>
      <c r="E14" s="8">
        <v>1</v>
      </c>
      <c r="F14" s="29">
        <f>[1]Sheet0!$P$12</f>
        <v>57</v>
      </c>
      <c r="G14" s="29">
        <v>28</v>
      </c>
      <c r="H14" s="33">
        <v>4</v>
      </c>
      <c r="I14" s="6">
        <v>89</v>
      </c>
    </row>
    <row r="15" spans="1:9" ht="21" customHeight="1">
      <c r="A15" s="44"/>
      <c r="B15" s="47"/>
      <c r="C15" s="41"/>
      <c r="D15" s="7" t="s">
        <v>14</v>
      </c>
      <c r="E15" s="8">
        <v>1</v>
      </c>
      <c r="F15" s="29">
        <f>[1]Sheet0!$P$13</f>
        <v>36</v>
      </c>
      <c r="G15" s="29">
        <v>11</v>
      </c>
      <c r="H15" s="33">
        <v>2</v>
      </c>
      <c r="I15" s="6">
        <v>83</v>
      </c>
    </row>
    <row r="16" spans="1:9" ht="21" customHeight="1">
      <c r="A16" s="44"/>
      <c r="B16" s="47"/>
      <c r="C16" s="41"/>
      <c r="D16" s="7" t="s">
        <v>11</v>
      </c>
      <c r="E16" s="8">
        <v>1</v>
      </c>
      <c r="F16" s="29">
        <f>[1]Sheet0!$P$14</f>
        <v>52</v>
      </c>
      <c r="G16" s="29">
        <v>25</v>
      </c>
      <c r="H16" s="33">
        <v>3</v>
      </c>
      <c r="I16" s="6">
        <v>85</v>
      </c>
    </row>
    <row r="17" spans="1:9" ht="21" customHeight="1">
      <c r="A17" s="44"/>
      <c r="B17" s="47"/>
      <c r="C17" s="49" t="s">
        <v>21</v>
      </c>
      <c r="D17" s="4" t="s">
        <v>13</v>
      </c>
      <c r="E17" s="5">
        <f>SUM(E18:E19)</f>
        <v>2</v>
      </c>
      <c r="F17" s="30">
        <f>SUM(F18:F19)</f>
        <v>2</v>
      </c>
      <c r="G17" s="30">
        <f>SUM(G18:G19)</f>
        <v>1</v>
      </c>
      <c r="H17" s="34">
        <f>SUM(H18:H19)</f>
        <v>1</v>
      </c>
      <c r="I17" s="10"/>
    </row>
    <row r="18" spans="1:9" ht="21" customHeight="1">
      <c r="A18" s="44"/>
      <c r="B18" s="47"/>
      <c r="C18" s="50"/>
      <c r="D18" s="7" t="s">
        <v>33</v>
      </c>
      <c r="E18" s="8">
        <v>1</v>
      </c>
      <c r="F18" s="29">
        <f>[1]Sheet0!$P$15</f>
        <v>1</v>
      </c>
      <c r="G18" s="29">
        <v>0</v>
      </c>
      <c r="H18" s="33" t="s">
        <v>44</v>
      </c>
      <c r="I18" s="32" t="s">
        <v>44</v>
      </c>
    </row>
    <row r="19" spans="1:9" ht="21" customHeight="1">
      <c r="A19" s="45"/>
      <c r="B19" s="48"/>
      <c r="C19" s="42"/>
      <c r="D19" s="7" t="s">
        <v>25</v>
      </c>
      <c r="E19" s="8">
        <v>1</v>
      </c>
      <c r="F19" s="29">
        <f>[1]Sheet0!$P$16</f>
        <v>1</v>
      </c>
      <c r="G19" s="29">
        <v>1</v>
      </c>
      <c r="H19" s="33">
        <v>1</v>
      </c>
      <c r="I19" s="6">
        <v>64</v>
      </c>
    </row>
    <row r="20" spans="1:9" ht="21" customHeight="1">
      <c r="A20" s="51" t="s">
        <v>18</v>
      </c>
      <c r="B20" s="54" t="s">
        <v>19</v>
      </c>
      <c r="C20" s="41" t="s">
        <v>38</v>
      </c>
      <c r="D20" s="4" t="s">
        <v>13</v>
      </c>
      <c r="E20" s="5">
        <f>SUM(E21:E31)</f>
        <v>21</v>
      </c>
      <c r="F20" s="30">
        <f>SUM(F21:F31)</f>
        <v>199</v>
      </c>
      <c r="G20" s="30">
        <f>SUM(G21:G31)</f>
        <v>119</v>
      </c>
      <c r="H20" s="34">
        <f>SUM(H21:H31)</f>
        <v>32</v>
      </c>
      <c r="I20" s="10"/>
    </row>
    <row r="21" spans="1:9" ht="21" customHeight="1">
      <c r="A21" s="52"/>
      <c r="B21" s="47"/>
      <c r="C21" s="41"/>
      <c r="D21" s="7" t="s">
        <v>22</v>
      </c>
      <c r="E21" s="8">
        <v>1</v>
      </c>
      <c r="F21" s="23">
        <f>[1]Sheet0!$P$17</f>
        <v>24</v>
      </c>
      <c r="G21" s="23">
        <v>9</v>
      </c>
      <c r="H21" s="33">
        <v>2</v>
      </c>
      <c r="I21" s="6">
        <v>78</v>
      </c>
    </row>
    <row r="22" spans="1:9" ht="21" customHeight="1">
      <c r="A22" s="52"/>
      <c r="B22" s="47"/>
      <c r="C22" s="41"/>
      <c r="D22" s="7" t="s">
        <v>6</v>
      </c>
      <c r="E22" s="8">
        <v>3</v>
      </c>
      <c r="F22" s="23">
        <f>[1]Sheet0!$P$18</f>
        <v>32</v>
      </c>
      <c r="G22" s="23">
        <v>24</v>
      </c>
      <c r="H22" s="33">
        <v>4</v>
      </c>
      <c r="I22" s="6">
        <v>85</v>
      </c>
    </row>
    <row r="23" spans="1:9" ht="21" customHeight="1">
      <c r="A23" s="52"/>
      <c r="B23" s="47"/>
      <c r="C23" s="41"/>
      <c r="D23" s="7" t="s">
        <v>17</v>
      </c>
      <c r="E23" s="8">
        <v>3</v>
      </c>
      <c r="F23" s="23">
        <f>[1]Sheet0!$P$19</f>
        <v>24</v>
      </c>
      <c r="G23" s="23">
        <v>15</v>
      </c>
      <c r="H23" s="33">
        <v>5</v>
      </c>
      <c r="I23" s="6">
        <v>70</v>
      </c>
    </row>
    <row r="24" spans="1:9" ht="21" customHeight="1">
      <c r="A24" s="52"/>
      <c r="B24" s="47"/>
      <c r="C24" s="41"/>
      <c r="D24" s="7" t="s">
        <v>30</v>
      </c>
      <c r="E24" s="8">
        <v>1</v>
      </c>
      <c r="F24" s="23">
        <f>[1]Sheet0!$P$20</f>
        <v>23</v>
      </c>
      <c r="G24" s="23">
        <v>10</v>
      </c>
      <c r="H24" s="33">
        <v>2</v>
      </c>
      <c r="I24" s="6">
        <v>90</v>
      </c>
    </row>
    <row r="25" spans="1:9" ht="21" customHeight="1">
      <c r="A25" s="52"/>
      <c r="B25" s="47"/>
      <c r="C25" s="41"/>
      <c r="D25" s="7" t="s">
        <v>10</v>
      </c>
      <c r="E25" s="8">
        <v>1</v>
      </c>
      <c r="F25" s="23">
        <f>[1]Sheet0!$P$21</f>
        <v>14</v>
      </c>
      <c r="G25" s="23">
        <v>12</v>
      </c>
      <c r="H25" s="33">
        <v>3</v>
      </c>
      <c r="I25" s="6">
        <v>85</v>
      </c>
    </row>
    <row r="26" spans="1:9" ht="21" customHeight="1">
      <c r="A26" s="52"/>
      <c r="B26" s="47"/>
      <c r="C26" s="41"/>
      <c r="D26" s="7" t="s">
        <v>33</v>
      </c>
      <c r="E26" s="8">
        <v>1</v>
      </c>
      <c r="F26" s="23">
        <f>[1]Sheet0!$P$22</f>
        <v>6</v>
      </c>
      <c r="G26" s="23">
        <v>2</v>
      </c>
      <c r="H26" s="33">
        <v>2</v>
      </c>
      <c r="I26" s="6">
        <v>83</v>
      </c>
    </row>
    <row r="27" spans="1:9" ht="21" customHeight="1">
      <c r="A27" s="52"/>
      <c r="B27" s="47"/>
      <c r="C27" s="41"/>
      <c r="D27" s="7" t="s">
        <v>24</v>
      </c>
      <c r="E27" s="8">
        <v>2</v>
      </c>
      <c r="F27" s="23">
        <f>[1]Sheet0!$P$23</f>
        <v>11</v>
      </c>
      <c r="G27" s="23">
        <v>7</v>
      </c>
      <c r="H27" s="33">
        <v>1</v>
      </c>
      <c r="I27" s="6">
        <v>67</v>
      </c>
    </row>
    <row r="28" spans="1:9" ht="21" customHeight="1">
      <c r="A28" s="52"/>
      <c r="B28" s="47"/>
      <c r="C28" s="41"/>
      <c r="D28" s="7" t="s">
        <v>34</v>
      </c>
      <c r="E28" s="8">
        <v>2</v>
      </c>
      <c r="F28" s="23">
        <f>[1]Sheet0!$P$24</f>
        <v>15</v>
      </c>
      <c r="G28" s="23">
        <v>10</v>
      </c>
      <c r="H28" s="33">
        <v>3</v>
      </c>
      <c r="I28" s="6">
        <v>80</v>
      </c>
    </row>
    <row r="29" spans="1:9" ht="21" customHeight="1">
      <c r="A29" s="52"/>
      <c r="B29" s="47"/>
      <c r="C29" s="41"/>
      <c r="D29" s="7" t="s">
        <v>31</v>
      </c>
      <c r="E29" s="8">
        <v>2</v>
      </c>
      <c r="F29" s="23">
        <f>[1]Sheet0!$P$25</f>
        <v>33</v>
      </c>
      <c r="G29" s="23">
        <v>24</v>
      </c>
      <c r="H29" s="33">
        <v>4</v>
      </c>
      <c r="I29" s="6">
        <v>86</v>
      </c>
    </row>
    <row r="30" spans="1:9" ht="21" customHeight="1">
      <c r="A30" s="52"/>
      <c r="B30" s="47"/>
      <c r="C30" s="41"/>
      <c r="D30" s="7" t="s">
        <v>26</v>
      </c>
      <c r="E30" s="8">
        <v>3</v>
      </c>
      <c r="F30" s="23">
        <f>[1]Sheet0!$P$26</f>
        <v>9</v>
      </c>
      <c r="G30" s="23">
        <v>4</v>
      </c>
      <c r="H30" s="33">
        <v>4</v>
      </c>
      <c r="I30" s="6">
        <v>55</v>
      </c>
    </row>
    <row r="31" spans="1:9" ht="21" customHeight="1">
      <c r="A31" s="52"/>
      <c r="B31" s="47"/>
      <c r="C31" s="41"/>
      <c r="D31" s="7" t="s">
        <v>32</v>
      </c>
      <c r="E31" s="8">
        <v>2</v>
      </c>
      <c r="F31" s="23">
        <f>[1]Sheet0!$P$27</f>
        <v>8</v>
      </c>
      <c r="G31" s="23">
        <v>2</v>
      </c>
      <c r="H31" s="33">
        <v>2</v>
      </c>
      <c r="I31" s="6">
        <v>73</v>
      </c>
    </row>
    <row r="32" spans="1:9" ht="21" customHeight="1">
      <c r="A32" s="52"/>
      <c r="B32" s="47"/>
      <c r="C32" s="41" t="s">
        <v>39</v>
      </c>
      <c r="D32" s="4" t="s">
        <v>13</v>
      </c>
      <c r="E32" s="5">
        <f>SUM(E33:E35)</f>
        <v>4</v>
      </c>
      <c r="F32" s="30">
        <f>SUM(F33:F35)</f>
        <v>30</v>
      </c>
      <c r="G32" s="30">
        <f>SUM(G33:G35)</f>
        <v>17</v>
      </c>
      <c r="H32" s="34">
        <f>SUM(H33:H35)</f>
        <v>7</v>
      </c>
      <c r="I32" s="10"/>
    </row>
    <row r="33" spans="1:9" ht="21" customHeight="1">
      <c r="A33" s="52"/>
      <c r="B33" s="47"/>
      <c r="C33" s="41"/>
      <c r="D33" s="7" t="s">
        <v>6</v>
      </c>
      <c r="E33" s="8">
        <v>1</v>
      </c>
      <c r="F33" s="29">
        <f>[1]Sheet0!$P$28</f>
        <v>11</v>
      </c>
      <c r="G33" s="29">
        <v>5</v>
      </c>
      <c r="H33" s="33">
        <v>2</v>
      </c>
      <c r="I33" s="6">
        <v>74</v>
      </c>
    </row>
    <row r="34" spans="1:9" ht="21" customHeight="1">
      <c r="A34" s="52"/>
      <c r="B34" s="47"/>
      <c r="C34" s="41"/>
      <c r="D34" s="7" t="s">
        <v>10</v>
      </c>
      <c r="E34" s="8">
        <v>2</v>
      </c>
      <c r="F34" s="29">
        <f>[1]Sheet0!$P$29</f>
        <v>7</v>
      </c>
      <c r="G34" s="29">
        <v>5</v>
      </c>
      <c r="H34" s="33">
        <v>3</v>
      </c>
      <c r="I34" s="6">
        <v>63</v>
      </c>
    </row>
    <row r="35" spans="1:9" ht="21" customHeight="1">
      <c r="A35" s="52"/>
      <c r="B35" s="47"/>
      <c r="C35" s="41"/>
      <c r="D35" s="7" t="s">
        <v>11</v>
      </c>
      <c r="E35" s="8">
        <v>1</v>
      </c>
      <c r="F35" s="29">
        <f>[1]Sheet0!$P$30</f>
        <v>12</v>
      </c>
      <c r="G35" s="29">
        <v>7</v>
      </c>
      <c r="H35" s="33">
        <v>2</v>
      </c>
      <c r="I35" s="6">
        <v>78</v>
      </c>
    </row>
    <row r="36" spans="1:9" ht="21" customHeight="1">
      <c r="A36" s="52"/>
      <c r="B36" s="47"/>
      <c r="C36" s="41" t="s">
        <v>37</v>
      </c>
      <c r="D36" s="4" t="s">
        <v>13</v>
      </c>
      <c r="E36" s="5">
        <f>SUM(E37)</f>
        <v>1</v>
      </c>
      <c r="F36" s="30">
        <f>SUM(F37)</f>
        <v>11</v>
      </c>
      <c r="G36" s="30">
        <f>SUM(G37)</f>
        <v>4</v>
      </c>
      <c r="H36" s="34">
        <f>SUM(H37)</f>
        <v>2</v>
      </c>
      <c r="I36" s="10"/>
    </row>
    <row r="37" spans="1:9" ht="21" customHeight="1">
      <c r="A37" s="52"/>
      <c r="B37" s="47"/>
      <c r="C37" s="57"/>
      <c r="D37" s="7" t="s">
        <v>12</v>
      </c>
      <c r="E37" s="8">
        <v>1</v>
      </c>
      <c r="F37" s="29">
        <f>[1]Sheet0!$P$31</f>
        <v>11</v>
      </c>
      <c r="G37" s="29">
        <v>4</v>
      </c>
      <c r="H37" s="33">
        <v>2</v>
      </c>
      <c r="I37" s="6">
        <v>75</v>
      </c>
    </row>
    <row r="38" spans="1:9" ht="21" customHeight="1">
      <c r="A38" s="52"/>
      <c r="B38" s="47"/>
      <c r="C38" s="41" t="s">
        <v>27</v>
      </c>
      <c r="D38" s="4" t="s">
        <v>13</v>
      </c>
      <c r="E38" s="5">
        <f>SUM(E39:E39)</f>
        <v>1</v>
      </c>
      <c r="F38" s="30">
        <f>SUM(F39:F39)</f>
        <v>12</v>
      </c>
      <c r="G38" s="30">
        <f>SUM(G39:G39)</f>
        <v>3</v>
      </c>
      <c r="H38" s="34">
        <f>SUM(H39:H39)</f>
        <v>1</v>
      </c>
      <c r="I38" s="10"/>
    </row>
    <row r="39" spans="1:9" ht="21" customHeight="1">
      <c r="A39" s="52"/>
      <c r="B39" s="47"/>
      <c r="C39" s="41"/>
      <c r="D39" s="7" t="s">
        <v>11</v>
      </c>
      <c r="E39" s="8">
        <v>1</v>
      </c>
      <c r="F39" s="29">
        <f>[1]Sheet0!$P$32</f>
        <v>12</v>
      </c>
      <c r="G39" s="29">
        <v>3</v>
      </c>
      <c r="H39" s="33">
        <v>1</v>
      </c>
      <c r="I39" s="6">
        <v>69</v>
      </c>
    </row>
    <row r="40" spans="1:9" ht="21" customHeight="1">
      <c r="A40" s="52"/>
      <c r="B40" s="47"/>
      <c r="C40" s="41" t="s">
        <v>28</v>
      </c>
      <c r="D40" s="4" t="s">
        <v>13</v>
      </c>
      <c r="E40" s="5">
        <f>SUM(E41:E42)</f>
        <v>3</v>
      </c>
      <c r="F40" s="30">
        <f>SUM(F41:F42)</f>
        <v>20</v>
      </c>
      <c r="G40" s="30">
        <f>SUM(G41:G42)</f>
        <v>8</v>
      </c>
      <c r="H40" s="34">
        <f>SUM(H41:H42)</f>
        <v>4</v>
      </c>
      <c r="I40" s="10"/>
    </row>
    <row r="41" spans="1:9" ht="21" customHeight="1">
      <c r="A41" s="52"/>
      <c r="B41" s="47"/>
      <c r="C41" s="41"/>
      <c r="D41" s="7" t="s">
        <v>7</v>
      </c>
      <c r="E41" s="24">
        <v>1</v>
      </c>
      <c r="F41" s="29">
        <f>[1]Sheet0!$P$33</f>
        <v>11</v>
      </c>
      <c r="G41" s="29">
        <v>3</v>
      </c>
      <c r="H41" s="33">
        <v>2</v>
      </c>
      <c r="I41" s="25">
        <v>65</v>
      </c>
    </row>
    <row r="42" spans="1:9" ht="21" customHeight="1" thickBot="1">
      <c r="A42" s="53"/>
      <c r="B42" s="55"/>
      <c r="C42" s="56"/>
      <c r="D42" s="26" t="s">
        <v>23</v>
      </c>
      <c r="E42" s="27">
        <v>2</v>
      </c>
      <c r="F42" s="31">
        <f>[1]Sheet0!$P$34</f>
        <v>9</v>
      </c>
      <c r="G42" s="31">
        <v>5</v>
      </c>
      <c r="H42" s="58">
        <v>2</v>
      </c>
      <c r="I42" s="28">
        <v>65</v>
      </c>
    </row>
    <row r="43" spans="1:9" ht="38.1" customHeight="1"/>
    <row r="44" spans="1:9" ht="38.1" customHeight="1"/>
    <row r="45" spans="1:9" ht="38.1" customHeight="1"/>
    <row r="46" spans="1:9" ht="38.1" customHeight="1"/>
    <row r="47" spans="1:9" ht="38.1" customHeight="1"/>
    <row r="48" spans="1:9" ht="38.1" customHeight="1"/>
    <row r="49" ht="38.1" customHeight="1"/>
    <row r="50" ht="38.1" customHeight="1"/>
    <row r="51" ht="38.1" customHeight="1"/>
    <row r="52" ht="38.1" customHeight="1"/>
    <row r="53" ht="38.1" customHeight="1"/>
    <row r="54" ht="38.1" customHeight="1"/>
    <row r="55" ht="38.1" customHeight="1"/>
    <row r="56" ht="38.1" customHeight="1"/>
    <row r="57" ht="38.1" customHeight="1"/>
    <row r="58" ht="38.1" customHeight="1"/>
    <row r="59" ht="38.1" customHeight="1"/>
    <row r="60" ht="38.1" customHeight="1"/>
    <row r="61" ht="38.1" customHeight="1"/>
    <row r="62" ht="38.1" customHeight="1"/>
    <row r="63" ht="38.1" customHeight="1"/>
    <row r="64" ht="38.1" customHeight="1"/>
    <row r="65" ht="38.1" customHeight="1"/>
    <row r="66" ht="38.1" customHeight="1"/>
    <row r="67" ht="38.1" customHeight="1"/>
    <row r="68" ht="38.1" customHeight="1"/>
    <row r="69" ht="38.1" customHeight="1"/>
    <row r="70" ht="38.1" customHeight="1"/>
    <row r="71" ht="38.1" customHeight="1"/>
    <row r="72" ht="38.1" customHeight="1"/>
    <row r="73" ht="38.1" customHeight="1"/>
    <row r="74" ht="38.1" customHeight="1"/>
    <row r="75" ht="38.1" customHeight="1"/>
    <row r="76" ht="38.1" customHeight="1"/>
    <row r="77" ht="38.1" customHeight="1"/>
    <row r="78" ht="38.1" customHeight="1"/>
    <row r="79" ht="38.1" customHeight="1"/>
    <row r="80" ht="38.1" customHeight="1"/>
    <row r="81" ht="38.1" customHeight="1"/>
    <row r="82" ht="38.1" customHeight="1"/>
    <row r="83" ht="38.1" customHeight="1"/>
    <row r="84" ht="38.1" customHeight="1"/>
    <row r="85" ht="38.1" customHeight="1"/>
    <row r="86" ht="38.1" customHeight="1"/>
    <row r="87" ht="38.1" customHeight="1"/>
    <row r="88" ht="38.1" customHeight="1"/>
    <row r="89" ht="38.1" customHeight="1"/>
    <row r="90" ht="38.1" customHeight="1"/>
    <row r="91" ht="38.1" customHeight="1"/>
    <row r="92" ht="38.1" customHeight="1"/>
    <row r="93" ht="38.1" customHeight="1"/>
    <row r="94" ht="38.1" customHeight="1"/>
    <row r="95" ht="38.1" customHeight="1"/>
    <row r="96" ht="38.1" customHeight="1"/>
    <row r="97" ht="38.1" customHeight="1"/>
    <row r="98" ht="38.1" customHeight="1"/>
    <row r="99" ht="38.1" customHeight="1"/>
    <row r="100" ht="38.1" customHeight="1"/>
    <row r="101" ht="38.1" customHeight="1"/>
    <row r="102" ht="38.1" customHeight="1"/>
    <row r="103" ht="38.1" customHeight="1"/>
    <row r="104" ht="38.1" customHeight="1"/>
    <row r="105" ht="38.1" customHeight="1"/>
    <row r="106" ht="38.1" customHeight="1"/>
    <row r="107" ht="38.1" customHeight="1"/>
    <row r="108" ht="38.1" customHeight="1"/>
    <row r="109" ht="38.1" customHeight="1"/>
    <row r="110" ht="38.1" customHeight="1"/>
    <row r="111" ht="38.1" customHeight="1"/>
    <row r="112" ht="38.1" customHeight="1"/>
    <row r="113" ht="38.1" customHeight="1"/>
    <row r="114" ht="38.1" customHeight="1"/>
    <row r="115" ht="38.1" customHeight="1"/>
    <row r="116" ht="38.1" customHeight="1"/>
    <row r="117" ht="38.1" customHeight="1"/>
    <row r="118" ht="38.1" customHeight="1"/>
    <row r="119" ht="38.1" customHeight="1"/>
    <row r="120" ht="38.1" customHeight="1"/>
    <row r="121" ht="38.1" customHeight="1"/>
    <row r="122" ht="38.1" customHeight="1"/>
    <row r="123" ht="38.1" customHeight="1"/>
    <row r="124" ht="38.1" customHeight="1"/>
    <row r="125" ht="38.1" customHeight="1"/>
    <row r="126" ht="38.1" customHeight="1"/>
    <row r="127" ht="38.1" customHeight="1"/>
    <row r="128" ht="38.1" customHeight="1"/>
  </sheetData>
  <mergeCells count="15">
    <mergeCell ref="C38:C39"/>
    <mergeCell ref="A5:A19"/>
    <mergeCell ref="B5:B19"/>
    <mergeCell ref="C17:C19"/>
    <mergeCell ref="A20:A42"/>
    <mergeCell ref="B20:B42"/>
    <mergeCell ref="C40:C42"/>
    <mergeCell ref="C36:C37"/>
    <mergeCell ref="C32:C35"/>
    <mergeCell ref="A1:I1"/>
    <mergeCell ref="H2:I2"/>
    <mergeCell ref="B3:C3"/>
    <mergeCell ref="A4:D4"/>
    <mergeCell ref="C20:C31"/>
    <mergeCell ref="C5:C16"/>
  </mergeCells>
  <phoneticPr fontId="4" type="noConversion"/>
  <printOptions horizontalCentered="1"/>
  <pageMargins left="0.39370078740157483" right="0.39370078740157483" top="0.59055118110236227" bottom="0.59055118110236227" header="0.59055118110236227" footer="0.59055118110236227"/>
  <pageSetup paperSize="9" scale="65" fitToHeight="0" orientation="portrait" r:id="rId1"/>
  <ignoredErrors>
    <ignoredError sqref="E4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응시현황</vt:lpstr>
      <vt:lpstr>응시현황!Print_Area</vt:lpstr>
      <vt:lpstr>응시현황!Print_Titles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2024-07-30T05:51:08Z</cp:lastPrinted>
  <dcterms:created xsi:type="dcterms:W3CDTF">2012-08-06T23:34:49Z</dcterms:created>
  <dcterms:modified xsi:type="dcterms:W3CDTF">2024-11-21T04:55:32Z</dcterms:modified>
</cp:coreProperties>
</file>