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5년 2분기\"/>
    </mc:Choice>
  </mc:AlternateContent>
  <xr:revisionPtr revIDLastSave="0" documentId="13_ncr:1_{29F011B6-608A-442E-A03E-045F0F51DB51}" xr6:coauthVersionLast="47" xr6:coauthVersionMax="47" xr10:uidLastSave="{00000000-0000-0000-0000-000000000000}"/>
  <bookViews>
    <workbookView xWindow="2868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K7" i="4144"/>
  <c r="N274" i="4142" l="1"/>
  <c r="L62" i="4142" l="1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L7" i="4144" s="1"/>
  <c r="M38" i="4142"/>
  <c r="B62" i="4142"/>
  <c r="C62" i="4142"/>
  <c r="C8" i="4144" s="1"/>
  <c r="D62" i="4142"/>
  <c r="D8" i="4144" s="1"/>
  <c r="E62" i="4142"/>
  <c r="E8" i="4144" s="1"/>
  <c r="F62" i="4142"/>
  <c r="G62" i="4142"/>
  <c r="G8" i="4144" s="1"/>
  <c r="H62" i="4142"/>
  <c r="H8" i="4144" s="1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 s="1"/>
  <c r="C136" i="4142"/>
  <c r="C11" i="4144" s="1"/>
  <c r="D136" i="4142"/>
  <c r="D11" i="4144" s="1"/>
  <c r="E136" i="4142"/>
  <c r="E11" i="4144" s="1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D12" i="4144" s="1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E17" i="4144" s="1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I19" i="4144" s="1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M13" i="4144"/>
  <c r="C15" i="4144"/>
  <c r="D15" i="4144"/>
  <c r="E15" i="4144"/>
  <c r="F15" i="4144"/>
  <c r="G15" i="4144"/>
  <c r="K15" i="4144"/>
  <c r="M15" i="4144"/>
  <c r="E18" i="4144"/>
  <c r="K23" i="4144"/>
  <c r="M26" i="4144"/>
  <c r="N26" i="4144"/>
  <c r="F6" i="4142"/>
  <c r="F6" i="4144" s="1"/>
  <c r="D27" i="4144"/>
  <c r="J23" i="4144"/>
  <c r="B7" i="4144" l="1"/>
  <c r="H85" i="4142"/>
  <c r="H9" i="4144" s="1"/>
  <c r="H264" i="4142"/>
  <c r="H19" i="4144" s="1"/>
  <c r="M6" i="4142"/>
  <c r="M6" i="4144" s="1"/>
  <c r="H136" i="4142"/>
  <c r="H11" i="4144" s="1"/>
  <c r="G6" i="4142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H7" i="4144" s="1"/>
  <c r="D6" i="4142"/>
  <c r="B198" i="4142"/>
  <c r="B284" i="4142"/>
  <c r="D19" i="4144"/>
  <c r="B19" i="4144" s="1"/>
  <c r="B21" i="4144"/>
  <c r="C6" i="4142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B9" i="4144"/>
  <c r="B85" i="4142"/>
  <c r="H313" i="4142"/>
  <c r="H24" i="4144" s="1"/>
  <c r="B326" i="4142"/>
  <c r="D24" i="4144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 l="1"/>
  <c r="D5" i="4142"/>
  <c r="D6" i="4144"/>
  <c r="C5" i="4142"/>
  <c r="C6" i="4144"/>
  <c r="C5" i="4144" s="1"/>
  <c r="G5" i="4142"/>
  <c r="G6" i="4144"/>
  <c r="G5" i="4144" s="1"/>
  <c r="E5" i="4142"/>
  <c r="E6" i="4144"/>
  <c r="E5" i="4144" s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D5" i="4144"/>
  <c r="H6" i="4142"/>
  <c r="B5" i="4142" l="1"/>
  <c r="B6" i="4144"/>
  <c r="B5" i="4144" s="1"/>
  <c r="O5" i="4144"/>
  <c r="N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<sst xmlns="http://schemas.openxmlformats.org/spreadsheetml/2006/main" count="1658" uniqueCount="1273">
  <si>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</si>
  <si>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</si>
  <si>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</si>
  <si>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</si>
  <si>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</si>
  <si>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</si>
  <si>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</si>
  <si>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</si>
  <si>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</si>
  <si>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</si>
  <si>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</si>
  <si>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</si>
  <si>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</si>
  <si>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</si>
  <si>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</si>
  <si>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</si>
  <si>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</si>
  <si>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</si>
  <si>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</si>
  <si>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</si>
  <si>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</si>
  <si>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</si>
  <si>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</si>
  <si>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</si>
  <si>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</si>
  <si>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</si>
  <si>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</si>
  <si>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</si>
  <si>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</si>
  <si>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</si>
  <si>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</si>
  <si>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</si>
  <si>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</si>
  <si>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</si>
  <si>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</si>
  <si>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</si>
  <si>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</si>
  <si>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</si>
  <si>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</si>
  <si>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</si>
  <si>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</si>
  <si>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</si>
  <si>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</si>
  <si>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</si>
  <si>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</si>
  <si>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</si>
  <si>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</si>
  <si>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</si>
  <si>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</si>
  <si>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</si>
  <si>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</si>
  <si>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</si>
  <si>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</si>
  <si>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</si>
  <si>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</si>
  <si>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</si>
  <si>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</si>
  <si>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</si>
  <si>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</si>
  <si>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</si>
  <si>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</si>
  <si>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</si>
  <si>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</si>
  <si>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</si>
  <si>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</si>
  <si>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</si>
  <si>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</si>
  <si>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</si>
  <si>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</si>
  <si>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</si>
  <si>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</si>
  <si>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</si>
  <si>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</si>
  <si>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</si>
  <si>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</si>
  <si>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</si>
  <si>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</si>
  <si>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</si>
  <si>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</si>
  <si>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</si>
  <si>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</si>
  <si>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</si>
  <si>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</si>
  <si>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</si>
  <si>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</si>
  <si>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</si>
  <si>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</si>
  <si>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</si>
  <si>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</si>
  <si>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</si>
  <si>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</si>
  <si>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</si>
  <si>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</si>
  <si>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</si>
  <si>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</si>
  <si>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</si>
  <si>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</si>
  <si>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</si>
  <si>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</si>
  <si>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</si>
  <si>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</si>
  <si>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</si>
  <si>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</si>
  <si>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</si>
  <si>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</si>
  <si>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</si>
  <si>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</si>
  <si>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</si>
  <si>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</si>
  <si>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</si>
  <si>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</si>
  <si>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</si>
  <si>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</si>
  <si>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</si>
  <si>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</si>
  <si>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</si>
  <si>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</si>
  <si>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</si>
  <si>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</si>
  <si>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</si>
  <si>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</si>
  <si>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</si>
  <si>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</si>
  <si>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</si>
  <si>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</si>
  <si>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</si>
  <si>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</si>
  <si>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</si>
  <si>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</si>
  <si>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</si>
  <si>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</si>
  <si>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</si>
  <si>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</si>
  <si>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</si>
  <si>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</si>
  <si>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</si>
  <si>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</si>
  <si>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</si>
  <si>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</si>
  <si>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</si>
  <si>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</si>
  <si>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</si>
  <si>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</si>
  <si>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</si>
  <si>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</si>
  <si>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</si>
  <si>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</si>
  <si>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</si>
  <si>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</si>
  <si>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</si>
  <si>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</si>
  <si>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</si>
  <si>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</si>
  <si>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</si>
  <si>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</si>
  <si>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</si>
  <si>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</si>
  <si>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</si>
  <si>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</si>
  <si>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</si>
  <si>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</si>
  <si>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</si>
  <si>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</si>
  <si>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</si>
  <si>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</si>
  <si>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</si>
  <si>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</si>
  <si>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</si>
  <si>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</si>
  <si>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</si>
  <si>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</si>
  <si>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</si>
  <si>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</si>
  <si>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</si>
  <si>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</si>
  <si>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</si>
  <si>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</si>
  <si>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</si>
  <si>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</si>
  <si>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</si>
  <si>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</si>
  <si>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</si>
  <si>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</si>
  <si>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</si>
  <si>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</si>
  <si>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</si>
  <si>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</si>
  <si>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</si>
  <si>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</si>
  <si>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</si>
  <si>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</si>
  <si>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</si>
  <si>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</si>
  <si>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</si>
  <si>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</si>
  <si>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</si>
  <si>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</si>
  <si>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</si>
  <si>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</si>
  <si>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</si>
  <si>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</si>
  <si>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</si>
  <si>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</si>
  <si>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</si>
  <si>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</si>
  <si>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</si>
  <si>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</si>
  <si>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</si>
  <si>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</si>
  <si>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</si>
  <si>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</si>
  <si>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</si>
  <si>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</si>
  <si>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</si>
  <si>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</si>
  <si>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</si>
  <si>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</si>
  <si>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</si>
  <si>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</si>
  <si>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</si>
  <si>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</si>
  <si>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</si>
  <si>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</si>
  <si>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</si>
  <si>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</si>
  <si>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</si>
  <si>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</si>
  <si>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</si>
  <si>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</si>
  <si>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</si>
  <si>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</si>
  <si>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</si>
  <si>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</si>
  <si>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</si>
  <si>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</si>
  <si>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</si>
  <si>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</si>
  <si>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</si>
  <si>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</si>
  <si>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</si>
  <si>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</si>
  <si>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</si>
  <si>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</si>
  <si>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</si>
  <si>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</si>
  <si>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</si>
  <si>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</si>
  <si>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</si>
  <si>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</si>
  <si>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</si>
  <si>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</si>
  <si>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</si>
  <si>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</si>
  <si>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</si>
  <si>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</si>
  <si>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</si>
  <si>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</si>
  <si>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</si>
  <si>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</si>
  <si>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</si>
  <si>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</si>
  <si>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</si>
  <si>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</si>
  <si>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</si>
  <si>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</si>
  <si>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</si>
  <si>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</si>
  <si>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</si>
  <si>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</si>
  <si>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</si>
  <si>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</si>
  <si>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</si>
  <si>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</si>
  <si>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</si>
  <si>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</si>
  <si>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</si>
  <si>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</si>
  <si>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</si>
  <si>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</si>
  <si>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</si>
  <si>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</si>
  <si>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</si>
  <si>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</si>
  <si>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</si>
  <si>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</si>
  <si>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</si>
  <si>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</si>
  <si>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</si>
  <si>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</si>
  <si>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</si>
  <si>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</si>
  <si>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</si>
  <si>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</si>
  <si>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</si>
  <si>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</si>
  <si>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</si>
  <si>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</si>
  <si>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</si>
  <si>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</si>
  <si>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</si>
  <si>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</si>
  <si>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</si>
  <si>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</si>
  <si>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</si>
  <si>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</si>
  <si>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</si>
  <si>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</si>
  <si>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</si>
  <si>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</si>
  <si>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</si>
  <si>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</si>
  <si>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</si>
  <si>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</si>
  <si>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</si>
  <si>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</si>
  <si>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</si>
  <si>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</si>
  <si>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</si>
  <si>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</si>
  <si>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</si>
  <si>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</si>
  <si>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</si>
  <si>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</si>
  <si>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</si>
  <si>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</si>
  <si>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</si>
  <si>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</si>
  <si>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</si>
  <si>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</si>
  <si>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</si>
  <si>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</si>
  <si>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</si>
  <si>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</si>
  <si>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</si>
  <si>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</si>
  <si>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</si>
  <si>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</si>
  <si>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</si>
  <si>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</si>
  <si>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</si>
  <si>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</si>
  <si>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</si>
  <si>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</si>
  <si>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</si>
  <si>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</si>
  <si>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</si>
  <si>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</si>
  <si>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</si>
  <si>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</si>
  <si>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</si>
  <si>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</si>
  <si>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</si>
  <si>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</si>
  <si>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</si>
  <si>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</si>
  <si>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</si>
  <si>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</si>
  <si>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</si>
  <si>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</si>
  <si>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</si>
  <si>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</si>
  <si>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</si>
  <si>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</si>
  <si>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</si>
  <si>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</si>
  <si>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</si>
  <si>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</si>
  <si>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</si>
  <si>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</si>
  <si>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</si>
  <si>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</si>
  <si>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</si>
  <si>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</si>
  <si>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</si>
  <si>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</si>
  <si>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</si>
  <si>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</si>
  <si>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</si>
  <si>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</si>
  <si>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</si>
  <si>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</si>
  <si>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</si>
  <si>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</si>
  <si>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</si>
  <si>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</si>
  <si>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</si>
  <si>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</si>
  <si>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</si>
  <si>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</si>
  <si>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</si>
  <si>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</si>
  <si>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</si>
  <si>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</si>
  <si>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</si>
  <si>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</si>
  <si>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</si>
  <si>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</si>
  <si>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</si>
  <si>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</si>
  <si>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</si>
  <si>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</si>
  <si>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</si>
  <si>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</si>
  <si>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</si>
  <si>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</si>
  <si>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</si>
  <si>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</si>
  <si>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</si>
  <si>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</si>
  <si>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</si>
  <si>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</si>
  <si>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</si>
  <si>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</si>
  <si>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</si>
  <si>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</si>
  <si>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</si>
  <si>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</si>
  <si>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</si>
  <si>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</si>
  <si>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</si>
  <si>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</si>
  <si>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</si>
  <si>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</si>
  <si>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</si>
  <si>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</si>
  <si>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</si>
  <si>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</si>
  <si>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</si>
  <si>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</si>
  <si>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</si>
  <si>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</si>
  <si>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</si>
  <si>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</si>
  <si>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</si>
  <si>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</si>
  <si>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</si>
  <si>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</si>
  <si>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</si>
  <si>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</si>
  <si>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</si>
  <si>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</si>
  <si>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</si>
  <si>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</si>
  <si>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</si>
  <si>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</si>
  <si>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</si>
  <si>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</si>
  <si>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</si>
  <si>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</si>
  <si>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</si>
  <si>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</si>
  <si>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</si>
  <si>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</si>
  <si>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</si>
  <si>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</si>
  <si>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</si>
  <si>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</si>
  <si>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</si>
  <si>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</si>
  <si>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</si>
  <si>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</si>
  <si>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</si>
  <si>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</si>
  <si>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</si>
  <si>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</si>
  <si>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</si>
  <si>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</si>
  <si>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</si>
  <si>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</si>
  <si>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</si>
  <si>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</si>
  <si>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</si>
  <si>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</si>
  <si>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</si>
  <si>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</si>
  <si>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</si>
  <si>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</si>
  <si>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</si>
  <si>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</si>
  <si>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</si>
  <si>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</si>
  <si>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</si>
  <si>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</si>
  <si>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</si>
  <si>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</si>
  <si>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</si>
  <si>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</si>
  <si>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</si>
  <si>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</si>
  <si>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</si>
  <si>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</si>
  <si>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</si>
  <si>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</si>
  <si>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</si>
  <si>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</si>
  <si>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</si>
  <si>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</si>
  <si>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</si>
  <si>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</si>
  <si>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</si>
  <si>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</si>
  <si>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</si>
  <si>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</si>
  <si>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</si>
  <si>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</si>
  <si>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</si>
  <si>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</si>
  <si>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</si>
  <si>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</si>
  <si>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</si>
  <si>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</si>
  <si>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</si>
  <si>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</si>
  <si>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</si>
  <si>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</si>
  <si>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</si>
  <si>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</si>
  <si>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</si>
  <si>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</si>
  <si>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</si>
  <si>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</si>
  <si>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</si>
  <si>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</si>
  <si>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</si>
  <si>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</si>
  <si>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</si>
  <si>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</si>
  <si>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</si>
  <si>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</si>
  <si>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</si>
  <si>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</si>
  <si>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</si>
  <si>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</si>
  <si>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</si>
  <si>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</si>
  <si>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</si>
  <si>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</si>
  <si>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</si>
  <si>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</si>
  <si>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</si>
  <si>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</si>
  <si>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</si>
  <si>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</si>
  <si>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</si>
  <si>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</si>
  <si>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</si>
  <si>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</si>
  <si>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</si>
  <si>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</si>
  <si>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</si>
  <si>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</si>
  <si>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</si>
  <si>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</si>
  <si>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</si>
  <si>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</si>
  <si>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</si>
  <si>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</si>
  <si>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</si>
  <si>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</si>
  <si>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</si>
  <si>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</si>
  <si>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</si>
  <si>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</si>
  <si>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</si>
  <si>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</si>
  <si>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</si>
  <si>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</si>
  <si>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</si>
  <si>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</si>
  <si>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</si>
  <si>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</si>
  <si>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</si>
  <si>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</si>
  <si>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</si>
  <si>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</si>
  <si>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</si>
  <si>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</si>
  <si>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</si>
  <si>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</si>
  <si>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</si>
  <si>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</si>
  <si>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</si>
  <si>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</si>
  <si>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</si>
  <si>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</si>
  <si>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</si>
  <si>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</si>
  <si>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</si>
  <si>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</si>
  <si>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</si>
  <si>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</si>
  <si>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</si>
  <si>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</si>
  <si>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</si>
  <si>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</si>
  <si>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</si>
  <si>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</si>
  <si>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</si>
  <si>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</si>
  <si>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</si>
  <si>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</si>
  <si>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</si>
  <si>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</si>
  <si>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</si>
  <si>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</si>
  <si>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</si>
  <si>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</si>
  <si>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</si>
  <si>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</si>
  <si>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</si>
  <si>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</si>
  <si>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</si>
  <si>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</si>
  <si>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</si>
  <si>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</si>
  <si>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</si>
  <si>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</si>
  <si>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</si>
  <si>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</si>
  <si>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</si>
  <si>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</si>
  <si>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</si>
  <si>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</si>
  <si>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</si>
  <si>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</si>
  <si>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</si>
  <si>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</si>
  <si>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</si>
  <si>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</si>
  <si>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</si>
  <si>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</si>
  <si>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</si>
  <si>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</si>
  <si>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</si>
  <si>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</si>
  <si>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</si>
  <si>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</si>
  <si>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</si>
  <si>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</si>
  <si>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</si>
  <si>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</si>
  <si>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</si>
  <si>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</si>
  <si>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</si>
  <si>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</si>
  <si>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</si>
  <si>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</si>
  <si>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</si>
  <si>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</si>
  <si>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</si>
  <si>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</si>
  <si>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</si>
  <si>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</si>
  <si>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</si>
  <si>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</si>
  <si>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</si>
  <si>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</si>
  <si>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</si>
  <si>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</si>
  <si>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</si>
  <si>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</si>
  <si>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</si>
  <si>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</si>
  <si>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</si>
  <si>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</si>
  <si>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</si>
  <si>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</si>
  <si>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</si>
  <si>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</si>
  <si>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</si>
  <si>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</si>
  <si>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</si>
  <si>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</si>
  <si>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</si>
  <si>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</si>
  <si>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</si>
  <si>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</si>
  <si>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</si>
  <si>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</si>
  <si>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</si>
  <si>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</si>
  <si>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</si>
  <si>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</si>
  <si>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</si>
  <si>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</si>
  <si>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</si>
  <si>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</si>
  <si>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</si>
  <si>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</si>
  <si>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</si>
  <si>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</si>
  <si>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</si>
  <si>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</si>
  <si>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</si>
  <si>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</si>
  <si>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</si>
  <si>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</si>
  <si>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</si>
  <si>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</si>
  <si>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</si>
  <si>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</si>
  <si>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</si>
  <si>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</si>
  <si>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</si>
  <si>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</si>
  <si>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</si>
  <si>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</si>
  <si>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</si>
  <si>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</si>
  <si>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</si>
  <si>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</si>
  <si>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</si>
  <si>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</si>
  <si>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</si>
  <si>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</si>
  <si>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</si>
  <si>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</si>
  <si>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</si>
  <si>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</si>
  <si>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</si>
  <si>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</si>
  <si>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</si>
  <si>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</si>
  <si>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</si>
  <si>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</si>
  <si>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</si>
  <si>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</si>
  <si>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</si>
  <si>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</si>
  <si>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</si>
  <si>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</si>
  <si>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</si>
  <si>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</si>
  <si>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</si>
  <si>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</si>
  <si>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</si>
  <si>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</si>
  <si>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</si>
  <si>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</si>
  <si>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</si>
  <si>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</si>
  <si>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</si>
  <si>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</si>
  <si>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</si>
  <si>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</si>
  <si>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</si>
  <si>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</si>
  <si>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</si>
  <si>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</si>
  <si>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</si>
  <si>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</si>
  <si>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</si>
  <si>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</si>
  <si>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</si>
  <si>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</si>
  <si>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</si>
  <si>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</si>
  <si>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</si>
  <si>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</si>
  <si>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</si>
  <si>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</si>
  <si>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</si>
  <si>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</si>
  <si>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</si>
  <si>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</si>
  <si>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</si>
  <si>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</si>
  <si>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</si>
  <si>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</si>
  <si>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</si>
  <si>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</si>
  <si>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</si>
  <si>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</si>
  <si>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</si>
  <si>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</si>
  <si>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</si>
  <si>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</si>
  <si>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</si>
  <si>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</si>
  <si>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</si>
  <si>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</si>
  <si>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</si>
  <si>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</si>
  <si>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</si>
  <si>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</si>
  <si>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</si>
  <si>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</si>
  <si>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</si>
  <si>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</si>
  <si>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</si>
  <si>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</si>
  <si>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</si>
  <si>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</si>
  <si>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</si>
  <si>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</si>
  <si>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</si>
  <si>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</si>
  <si>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</si>
  <si>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</si>
  <si>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</si>
  <si>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</si>
  <si>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</si>
  <si>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</si>
  <si>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</si>
  <si>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</si>
  <si>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</si>
  <si>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</si>
  <si>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</si>
  <si>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</si>
  <si>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</si>
  <si>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</si>
  <si>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</si>
  <si>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</si>
  <si>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</si>
  <si>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</si>
  <si>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</si>
  <si>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</si>
  <si>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</si>
  <si>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</si>
  <si>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</si>
  <si>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</si>
  <si>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</si>
  <si>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</si>
  <si>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</si>
  <si>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</si>
  <si>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</si>
  <si>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</si>
  <si>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</si>
  <si>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</si>
  <si>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</si>
  <si>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</si>
  <si>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</si>
  <si>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</si>
  <si>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</si>
  <si>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</si>
  <si>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</si>
  <si>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</si>
  <si>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</si>
  <si>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</si>
  <si>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</si>
  <si>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</si>
  <si>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</si>
  <si>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</si>
  <si>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</si>
  <si>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</si>
  <si>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</si>
  <si>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</si>
  <si>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</si>
  <si>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</si>
  <si>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</si>
  <si>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</si>
  <si>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</si>
  <si>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</si>
  <si>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</si>
  <si>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</si>
  <si>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</si>
  <si>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</si>
  <si>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</si>
  <si>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</si>
  <si>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</si>
  <si>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</si>
  <si>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</si>
  <si>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</si>
  <si>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</si>
  <si>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</si>
  <si>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</si>
  <si>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</si>
  <si>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</si>
  <si>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</si>
  <si>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</si>
  <si>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</si>
  <si>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</si>
  <si>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</si>
  <si>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</si>
  <si>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</si>
  <si>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</si>
  <si>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</si>
  <si>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</si>
  <si>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</si>
  <si>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</si>
  <si>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</si>
  <si>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</si>
  <si>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</si>
  <si>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</si>
  <si>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</si>
  <si>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</si>
  <si>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</si>
  <si>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</si>
  <si>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</si>
  <si>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</si>
  <si>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</si>
  <si>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</si>
  <si>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</si>
  <si>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</si>
  <si>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</si>
  <si>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</si>
  <si>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</si>
  <si>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</si>
  <si>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</si>
  <si>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</si>
  <si>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</si>
  <si>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</si>
  <si>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</si>
  <si>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</si>
  <si>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</si>
  <si>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</si>
  <si>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</si>
  <si>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</si>
  <si>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</si>
  <si>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</si>
  <si>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</si>
  <si>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</si>
  <si>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</si>
  <si>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</si>
  <si>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</si>
  <si>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</si>
  <si>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</si>
  <si>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</si>
  <si>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</si>
  <si>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</si>
  <si>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</si>
  <si>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</si>
  <si>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</si>
  <si>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</si>
  <si>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</si>
  <si>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</si>
  <si>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</si>
  <si>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</si>
  <si>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</si>
  <si>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</si>
  <si>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</si>
  <si>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</si>
  <si>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</si>
  <si>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</si>
  <si>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</si>
  <si>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</si>
  <si>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</si>
  <si>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</si>
  <si>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</si>
  <si>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</si>
  <si>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</si>
  <si>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</si>
  <si>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</si>
  <si>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</si>
  <si>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</si>
  <si>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</si>
  <si>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</si>
  <si>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</si>
  <si>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</si>
  <si>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</si>
  <si>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</si>
  <si>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</si>
  <si>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</si>
  <si>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</si>
  <si>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</si>
  <si>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</si>
  <si>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</si>
  <si>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</si>
  <si>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</si>
  <si>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</si>
  <si>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</si>
  <si>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</si>
  <si>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</si>
  <si>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</si>
  <si>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</si>
  <si>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</si>
  <si>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</si>
  <si>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</si>
  <si>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</si>
  <si>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</si>
  <si>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</si>
  <si>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</si>
  <si>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</si>
  <si>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</si>
  <si>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</si>
  <si>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</si>
  <si>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</si>
  <si>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</si>
  <si>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</si>
  <si>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</si>
  <si>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</si>
  <si>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</si>
  <si>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</si>
  <si>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</si>
  <si>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</si>
  <si>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</si>
  <si>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</si>
  <si>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</si>
  <si>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</si>
  <si>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</si>
  <si>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</si>
  <si>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</si>
  <si>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</si>
  <si>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</si>
  <si>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</si>
  <si>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</si>
  <si>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</si>
  <si>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</si>
  <si>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</si>
  <si>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</si>
  <si>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</si>
  <si>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</si>
  <si>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</si>
  <si>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</si>
  <si>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</si>
  <si>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</si>
  <si>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</si>
  <si>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</si>
  <si>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</si>
  <si>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</si>
  <si>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</si>
  <si>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</si>
  <si>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</si>
  <si>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</si>
  <si>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</si>
  <si>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</si>
  <si>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</si>
  <si>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</si>
  <si>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</si>
  <si>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</si>
  <si>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</si>
  <si>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</si>
  <si>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</si>
  <si>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</si>
  <si>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</si>
  <si>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</si>
  <si>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</si>
  <si>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</si>
  <si>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</si>
  <si>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</si>
  <si>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</si>
  <si>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</si>
  <si>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</si>
  <si>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</si>
  <si>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</si>
  <si>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</si>
  <si>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</si>
  <si>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</si>
  <si>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</si>
  <si>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</si>
  <si>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</si>
  <si>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</si>
  <si>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</si>
  <si>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</si>
  <si>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</si>
  <si>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</si>
  <si>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</si>
  <si>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</si>
  <si>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</si>
  <si>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</si>
  <si>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</si>
  <si>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</si>
  <si>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</si>
  <si>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</si>
  <si>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</si>
  <si>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</si>
  <si>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</si>
  <si>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</si>
  <si>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</si>
  <si>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</si>
  <si>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</si>
  <si>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</si>
  <si>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</si>
  <si>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</si>
  <si>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</si>
  <si>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</si>
  <si>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</si>
  <si>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</si>
  <si>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</si>
  <si>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</si>
  <si>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</si>
  <si>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</si>
  <si>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</si>
  <si>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</si>
  <si>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</si>
  <si>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</si>
  <si>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</si>
  <si>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</si>
  <si>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</si>
  <si>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</si>
  <si>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</si>
  <si>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</si>
  <si>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</si>
  <si>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</si>
  <si>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</si>
  <si>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</si>
  <si>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</si>
  <si>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</si>
  <si>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</si>
  <si>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</si>
  <si>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</si>
  <si>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</si>
  <si>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</si>
  <si>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</si>
  <si>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</si>
  <si>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</si>
  <si>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</si>
  <si>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</si>
  <si>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</si>
  <si>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</si>
  <si>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</si>
  <si>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</si>
  <si>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</si>
  <si>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</si>
  <si>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</si>
  <si>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</si>
  <si>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</si>
  <si>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</si>
  <si>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</si>
  <si>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</si>
  <si>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</si>
  <si>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</si>
  <si>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</si>
  <si>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</si>
  <si>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</si>
  <si>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</si>
  <si>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278 행정리 / 7 행정동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</si>
  <si>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</si>
  <si>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</si>
  <si>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</si>
  <si>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</si>
  <si>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</si>
  <si>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</si>
  <si>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</si>
  <si>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인1리~4리, 의1리~2리, 예1리~2리, 지1리~2리, 대신1리~3리, 봉산1리~3리, 제석1리~3리, 
국사1리~6리, 송천1리~6리, 대성1리~2리</t>
    <phoneticPr fontId="9" type="noConversion"/>
  </si>
  <si>
    <t>입석리, 신촌리, 월곡1리~4리, 용암1리~2리, 도공촌리, 봉곡1리~2리, 연명리, 노곡리</t>
    <phoneticPr fontId="9" type="noConversion"/>
  </si>
  <si>
    <t>중왕리1리~3리, 옥율리, 남산1리~2리, 다남1리~2리, 군자리, 덕마리, 구례1리~3리, 
옥계1리~2리, 능치1리~3리, 도암1리~3리, 은기리, 동좌리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</si>
  <si>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</si>
  <si>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</si>
  <si>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</si>
  <si>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</si>
  <si>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</si>
  <si>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</si>
  <si>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</si>
  <si>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</si>
  <si>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</si>
  <si>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</si>
  <si>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</si>
  <si>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</si>
  <si>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</si>
  <si>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</si>
  <si>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</si>
  <si>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</si>
  <si>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</si>
  <si>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</si>
  <si>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</si>
  <si>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</si>
  <si>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</si>
  <si>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</si>
  <si>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</si>
  <si>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</si>
  <si>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</si>
  <si>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</si>
  <si>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</si>
  <si>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</si>
  <si>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</si>
  <si>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</si>
  <si>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</si>
  <si>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</si>
  <si>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</si>
  <si>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</si>
  <si>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</si>
  <si>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</si>
  <si>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</si>
  <si>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</si>
  <si>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</si>
  <si>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</si>
  <si>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</si>
  <si>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</si>
  <si>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</si>
  <si>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</si>
  <si>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</si>
  <si>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</si>
  <si>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</si>
  <si>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</si>
  <si>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</si>
  <si>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</si>
  <si>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</si>
  <si>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</si>
  <si>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</si>
  <si>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</si>
  <si>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</si>
  <si>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</si>
  <si>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</si>
  <si>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</si>
  <si>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</si>
  <si>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</si>
  <si>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</si>
  <si>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</si>
  <si>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</si>
  <si>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</si>
  <si>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</si>
  <si>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</si>
  <si>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</si>
  <si>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</si>
  <si>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</si>
  <si>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</si>
  <si>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</si>
  <si>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</si>
  <si>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</si>
  <si>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</si>
  <si>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</si>
  <si>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</si>
  <si>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</si>
  <si>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</si>
  <si>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</si>
  <si>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</si>
  <si>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</si>
  <si>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</si>
  <si>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</si>
  <si>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</si>
  <si>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</si>
  <si>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</si>
  <si>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</si>
  <si>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</si>
  <si>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</si>
  <si>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</si>
  <si>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</si>
  <si>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</si>
  <si>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</si>
  <si>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</si>
  <si>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</si>
  <si>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</si>
  <si>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</si>
  <si>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</si>
  <si>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</si>
  <si>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</si>
  <si>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</si>
  <si>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</si>
  <si>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</si>
  <si>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</si>
  <si>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</si>
  <si>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</si>
  <si>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</si>
  <si>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</si>
  <si>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</si>
  <si>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</si>
  <si>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</si>
  <si>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</si>
  <si>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</si>
  <si>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</si>
  <si>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</si>
  <si>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</si>
  <si>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</si>
  <si>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</si>
  <si>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</si>
  <si>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</si>
  <si>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</si>
  <si>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</si>
  <si>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</si>
  <si>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</si>
  <si>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</si>
  <si>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</si>
  <si>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322 행정리 / 11 행정동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</si>
  <si>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</si>
  <si>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</si>
  <si>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</si>
  <si>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</si>
  <si>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</si>
  <si>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</si>
  <si>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</si>
  <si>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</si>
  <si>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399 행정리</t>
    <phoneticPr fontId="9" type="noConversion"/>
  </si>
  <si>
    <t>금오1리~2리, 신흥1리~3리, 옥정1리~4리, 대사1리~2리, 금천1리~2리, 빙계1리~3리, 사미리, 효선1리~2리</t>
    <phoneticPr fontId="9" type="noConversion"/>
  </si>
  <si>
    <t>154 행정리</t>
    <phoneticPr fontId="9" type="noConversion"/>
  </si>
  <si>
    <t>평리리, 호촌1~2리, 곽촌1~2리, 상곡1~7리, 좌학리, 월성리, 노곡리, 나정1~2리, 벌지1~2리, 송곡1~2리</t>
    <phoneticPr fontId="9" type="noConversion"/>
  </si>
  <si>
    <t>2025년 2/4분기 행정구역 현황</t>
    <phoneticPr fontId="9" type="noConversion"/>
  </si>
  <si>
    <t>2025. 6 .30. 현재</t>
    <phoneticPr fontId="9" type="noConversion"/>
  </si>
  <si>
    <t>행정리·행정리 명칭</t>
    <phoneticPr fontId="9" type="noConversion"/>
  </si>
  <si>
    <r>
      <t xml:space="preserve">대천리, 방지리, 방음리, </t>
    </r>
    <r>
      <rPr>
        <sz val="10"/>
        <color rgb="FF0000FF"/>
        <rFont val="돋움"/>
        <family val="3"/>
        <charset val="129"/>
      </rPr>
      <t>순지리</t>
    </r>
    <r>
      <rPr>
        <sz val="10"/>
        <rFont val="돋움"/>
        <family val="3"/>
        <charset val="129"/>
      </rPr>
      <t>, 오진리, 신원리,</t>
    </r>
    <r>
      <rPr>
        <sz val="10"/>
        <color rgb="FF0000FF"/>
        <rFont val="돋움"/>
        <family val="3"/>
        <charset val="129"/>
      </rPr>
      <t xml:space="preserve"> 서지리</t>
    </r>
    <r>
      <rPr>
        <sz val="10"/>
        <rFont val="돋움"/>
        <family val="3"/>
        <charset val="129"/>
      </rPr>
      <t>, 공암리, 지촌리, 봉하리, 정상리, 마일1리~2리</t>
    </r>
    <phoneticPr fontId="9" type="noConversion"/>
  </si>
  <si>
    <t>210 행정리</t>
    <phoneticPr fontId="9" type="noConversion"/>
  </si>
  <si>
    <t>212 행정리 / 17 행정동</t>
    <phoneticPr fontId="9" type="noConversion"/>
  </si>
  <si>
    <t>관심1리~2리, 이례1리~2리, 오로1리~3리, 대망1리~2리, 파산리, 신촌리, 황산리, 횡산리, 외예리, 내예리, 원호1리~12리, 문성1리~14리, 다식리, 괴평1리~4리, 송림리, 봉한1리~4리, 항곡1리~2리, 예강1리~2리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</si>
</sst>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_);[Red]\(#,##0\)"/>
  </numFmts>
  <fonts count="3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rgb="FF0000FF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54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76" fontId="33" fillId="0" borderId="0" xfId="0" applyNumberFormat="1" applyFont="1"/>
    <xf numFmtId="176" fontId="26" fillId="0" borderId="0" xfId="0" applyNumberFormat="1" applyFont="1"/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76" fontId="26" fillId="6" borderId="31" xfId="0" applyNumberFormat="1" applyFont="1" applyFill="1" applyBorder="1" applyAlignment="1">
      <alignment horizontal="center" vertical="center"/>
    </xf>
    <xf numFmtId="176" fontId="26" fillId="6" borderId="19" xfId="0" applyNumberFormat="1" applyFont="1" applyFill="1" applyBorder="1" applyAlignment="1">
      <alignment horizontal="right" vertical="center"/>
    </xf>
    <xf numFmtId="177" fontId="26" fillId="6" borderId="19" xfId="0" applyNumberFormat="1" applyFont="1" applyFill="1" applyBorder="1" applyAlignment="1">
      <alignment horizontal="right" vertical="center"/>
    </xf>
    <xf numFmtId="183" fontId="26" fillId="6" borderId="24" xfId="0" applyNumberFormat="1" applyFont="1" applyFill="1" applyBorder="1" applyAlignment="1">
      <alignment horizontal="right" vertical="center"/>
    </xf>
    <xf numFmtId="176" fontId="26" fillId="4" borderId="32" xfId="0" applyNumberFormat="1" applyFont="1" applyFill="1" applyBorder="1" applyAlignment="1">
      <alignment horizontal="center" vertical="center"/>
    </xf>
    <xf numFmtId="176" fontId="26" fillId="4" borderId="9" xfId="0" applyNumberFormat="1" applyFont="1" applyFill="1" applyBorder="1" applyAlignment="1">
      <alignment horizontal="right" vertical="center"/>
    </xf>
    <xf numFmtId="177" fontId="26" fillId="4" borderId="9" xfId="0" applyNumberFormat="1" applyFont="1" applyFill="1" applyBorder="1" applyAlignment="1">
      <alignment horizontal="right" vertical="center"/>
    </xf>
    <xf numFmtId="176" fontId="26" fillId="9" borderId="9" xfId="0" applyNumberFormat="1" applyFont="1" applyFill="1" applyBorder="1" applyAlignment="1">
      <alignment horizontal="right" vertical="center"/>
    </xf>
    <xf numFmtId="183" fontId="26" fillId="4" borderId="25" xfId="2" applyNumberFormat="1" applyFont="1" applyFill="1" applyBorder="1" applyAlignment="1" applyProtection="1">
      <alignment horizontal="right" vertical="center"/>
    </xf>
    <xf numFmtId="0" fontId="34" fillId="0" borderId="0" xfId="0" applyFont="1"/>
    <xf numFmtId="176" fontId="26" fillId="5" borderId="32" xfId="0" applyNumberFormat="1" applyFont="1" applyFill="1" applyBorder="1" applyAlignment="1">
      <alignment horizontal="center" vertical="center"/>
    </xf>
    <xf numFmtId="176" fontId="26" fillId="5" borderId="9" xfId="0" applyNumberFormat="1" applyFont="1" applyFill="1" applyBorder="1" applyAlignment="1">
      <alignment horizontal="right" vertical="center"/>
    </xf>
    <xf numFmtId="177" fontId="26" fillId="5" borderId="9" xfId="0" applyNumberFormat="1" applyFont="1" applyFill="1" applyBorder="1" applyAlignment="1">
      <alignment horizontal="right" vertical="center"/>
    </xf>
    <xf numFmtId="176" fontId="26" fillId="8" borderId="9" xfId="0" applyNumberFormat="1" applyFont="1" applyFill="1" applyBorder="1" applyAlignment="1">
      <alignment horizontal="right" vertical="center"/>
    </xf>
    <xf numFmtId="183" fontId="26" fillId="5" borderId="25" xfId="2" applyNumberFormat="1" applyFont="1" applyFill="1" applyBorder="1" applyAlignment="1" applyProtection="1">
      <alignment horizontal="right" vertical="center"/>
    </xf>
    <xf numFmtId="176" fontId="26" fillId="0" borderId="32" xfId="0" applyNumberFormat="1" applyFont="1" applyBorder="1" applyAlignment="1" applyProtection="1">
      <alignment horizontal="center" vertical="center"/>
      <protection locked="0"/>
    </xf>
    <xf numFmtId="176" fontId="34" fillId="0" borderId="0" xfId="0" applyNumberFormat="1" applyFont="1"/>
    <xf numFmtId="176" fontId="23" fillId="0" borderId="0" xfId="0" applyNumberFormat="1" applyFont="1"/>
    <xf numFmtId="176" fontId="26" fillId="9" borderId="32" xfId="0" applyNumberFormat="1" applyFont="1" applyFill="1" applyBorder="1" applyAlignment="1">
      <alignment horizontal="center" vertical="center"/>
    </xf>
    <xf numFmtId="176" fontId="26" fillId="0" borderId="33" xfId="0" applyNumberFormat="1" applyFont="1" applyBorder="1" applyAlignment="1" applyProtection="1">
      <alignment horizontal="center" vertical="center"/>
      <protection locked="0"/>
    </xf>
    <xf numFmtId="176" fontId="26" fillId="4" borderId="34" xfId="0" applyNumberFormat="1" applyFont="1" applyFill="1" applyBorder="1" applyAlignment="1">
      <alignment horizontal="right" vertical="center"/>
    </xf>
    <xf numFmtId="0" fontId="34" fillId="7" borderId="0" xfId="0" applyFont="1" applyFill="1"/>
    <xf numFmtId="186" fontId="34" fillId="7" borderId="0" xfId="2" applyNumberFormat="1" applyFont="1" applyFill="1" applyAlignment="1">
      <alignment horizontal="right"/>
    </xf>
    <xf numFmtId="186" fontId="34" fillId="0" borderId="0" xfId="2" applyNumberFormat="1" applyFont="1" applyAlignment="1">
      <alignment horizontal="right"/>
    </xf>
    <xf numFmtId="183" fontId="10" fillId="0" borderId="10" xfId="2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  <xf numFmtId="176" fontId="10" fillId="0" borderId="9" xfId="2518" applyNumberFormat="1" applyFont="1" applyBorder="1" applyAlignment="1" applyProtection="1">
      <alignment horizontal="right" vertical="center"/>
      <protection locked="0"/>
    </xf>
    <xf numFmtId="41" fontId="10" fillId="0" borderId="9" xfId="931" applyFont="1" applyBorder="1" applyAlignment="1" applyProtection="1">
      <alignment horizontal="right" vertical="center"/>
      <protection locked="0"/>
    </xf>
    <xf numFmtId="177" fontId="10" fillId="0" borderId="9" xfId="931" applyNumberFormat="1" applyFont="1" applyBorder="1" applyAlignment="1" applyProtection="1">
      <alignment horizontal="right" vertical="center"/>
      <protection locked="0"/>
    </xf>
    <xf numFmtId="176" fontId="10" fillId="4" borderId="9" xfId="0" applyNumberFormat="1" applyFont="1" applyFill="1" applyBorder="1" applyAlignment="1">
      <alignment horizontal="right" vertical="center"/>
    </xf>
    <xf numFmtId="176" fontId="10" fillId="0" borderId="9" xfId="2518" applyNumberFormat="1" applyFont="1" applyBorder="1" applyAlignment="1" applyProtection="1">
      <alignment vertical="center"/>
      <protection locked="0"/>
    </xf>
    <xf numFmtId="177" fontId="10" fillId="0" borderId="9" xfId="2518" applyNumberFormat="1" applyFont="1" applyBorder="1" applyAlignment="1" applyProtection="1">
      <alignment vertical="center"/>
      <protection locked="0"/>
    </xf>
    <xf numFmtId="176" fontId="10" fillId="7" borderId="9" xfId="2518" applyNumberFormat="1" applyFont="1" applyFill="1" applyBorder="1" applyAlignment="1" applyProtection="1">
      <alignment vertical="center"/>
      <protection locked="0"/>
    </xf>
    <xf numFmtId="3" fontId="10" fillId="0" borderId="9" xfId="2536" applyNumberFormat="1" applyFont="1" applyBorder="1" applyAlignment="1">
      <alignment horizontal="right" vertical="center"/>
    </xf>
    <xf numFmtId="183" fontId="10" fillId="7" borderId="25" xfId="2534" applyNumberFormat="1" applyFont="1" applyFill="1" applyBorder="1" applyAlignment="1" applyProtection="1">
      <alignment horizontal="right" vertical="center"/>
      <protection locked="0"/>
    </xf>
    <xf numFmtId="183" fontId="10" fillId="0" borderId="25" xfId="2534" applyNumberFormat="1" applyFont="1" applyBorder="1" applyAlignment="1" applyProtection="1">
      <alignment horizontal="right" vertical="center"/>
      <protection locked="0"/>
    </xf>
    <xf numFmtId="183" fontId="10" fillId="0" borderId="25" xfId="2534" applyNumberFormat="1" applyFont="1" applyFill="1" applyBorder="1" applyAlignment="1" applyProtection="1">
      <alignment horizontal="right" vertical="center"/>
      <protection locked="0"/>
    </xf>
    <xf numFmtId="176" fontId="10" fillId="5" borderId="9" xfId="0" applyNumberFormat="1" applyFont="1" applyFill="1" applyBorder="1" applyAlignment="1">
      <alignment horizontal="right" vertical="center"/>
    </xf>
    <xf numFmtId="177" fontId="10" fillId="5" borderId="9" xfId="0" applyNumberFormat="1" applyFont="1" applyFill="1" applyBorder="1" applyAlignment="1">
      <alignment horizontal="right" vertical="center"/>
    </xf>
    <xf numFmtId="176" fontId="10" fillId="8" borderId="9" xfId="0" applyNumberFormat="1" applyFont="1" applyFill="1" applyBorder="1" applyAlignment="1">
      <alignment horizontal="right" vertical="center"/>
    </xf>
    <xf numFmtId="183" fontId="10" fillId="5" borderId="25" xfId="2" applyNumberFormat="1" applyFont="1" applyFill="1" applyBorder="1" applyAlignment="1" applyProtection="1">
      <alignment horizontal="right" vertical="center"/>
    </xf>
    <xf numFmtId="3" fontId="10" fillId="0" borderId="9" xfId="5041" applyNumberFormat="1" applyFont="1" applyBorder="1" applyAlignment="1">
      <alignment horizontal="right" vertical="center"/>
    </xf>
    <xf numFmtId="183" fontId="10" fillId="7" borderId="25" xfId="7536" applyNumberFormat="1" applyFont="1" applyFill="1" applyBorder="1" applyAlignment="1" applyProtection="1">
      <alignment horizontal="right" vertical="center"/>
      <protection locked="0"/>
    </xf>
    <xf numFmtId="182" fontId="10" fillId="7" borderId="25" xfId="7536" applyNumberFormat="1" applyFont="1" applyFill="1" applyBorder="1" applyAlignment="1" applyProtection="1">
      <alignment horizontal="right" vertical="center"/>
      <protection locked="0"/>
    </xf>
    <xf numFmtId="0" fontId="10" fillId="0" borderId="9" xfId="5041" applyNumberFormat="1" applyFont="1" applyBorder="1" applyAlignment="1">
      <alignment horizontal="right" vertical="center"/>
    </xf>
    <xf numFmtId="183" fontId="10" fillId="0" borderId="25" xfId="7536" applyNumberFormat="1" applyFont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vertical="center"/>
    </xf>
    <xf numFmtId="177" fontId="10" fillId="4" borderId="9" xfId="0" applyNumberFormat="1" applyFont="1" applyFill="1" applyBorder="1" applyAlignment="1">
      <alignment horizontal="right" vertical="center"/>
    </xf>
    <xf numFmtId="176" fontId="10" fillId="9" borderId="9" xfId="0" applyNumberFormat="1" applyFont="1" applyFill="1" applyBorder="1" applyAlignment="1">
      <alignment horizontal="right" vertical="center"/>
    </xf>
    <xf numFmtId="183" fontId="10" fillId="4" borderId="25" xfId="2" applyNumberFormat="1" applyFont="1" applyFill="1" applyBorder="1" applyAlignment="1" applyProtection="1">
      <alignment horizontal="right"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177" fontId="10" fillId="0" borderId="9" xfId="0" applyNumberFormat="1" applyFont="1" applyBorder="1" applyAlignment="1" applyProtection="1">
      <alignment horizontal="right" vertical="center"/>
      <protection locked="0"/>
    </xf>
    <xf numFmtId="176" fontId="10" fillId="0" borderId="54" xfId="0" applyNumberFormat="1" applyFont="1" applyBorder="1" applyAlignment="1" applyProtection="1">
      <alignment horizontal="right" vertical="center"/>
      <protection locked="0"/>
    </xf>
    <xf numFmtId="3" fontId="10" fillId="10" borderId="55" xfId="0" applyNumberFormat="1" applyFont="1" applyFill="1" applyBorder="1" applyAlignment="1">
      <alignment horizontal="right" vertical="center"/>
    </xf>
    <xf numFmtId="3" fontId="10" fillId="10" borderId="56" xfId="0" applyNumberFormat="1" applyFont="1" applyFill="1" applyBorder="1" applyAlignment="1">
      <alignment horizontal="right" vertical="center"/>
    </xf>
    <xf numFmtId="183" fontId="10" fillId="7" borderId="25" xfId="19" applyNumberFormat="1" applyFont="1" applyFill="1" applyBorder="1" applyAlignment="1">
      <alignment horizontal="right" vertical="center"/>
    </xf>
    <xf numFmtId="176" fontId="10" fillId="3" borderId="9" xfId="0" applyNumberFormat="1" applyFont="1" applyFill="1" applyBorder="1" applyAlignment="1" applyProtection="1">
      <alignment horizontal="right" vertical="center"/>
      <protection locked="0"/>
    </xf>
    <xf numFmtId="177" fontId="10" fillId="3" borderId="9" xfId="0" applyNumberFormat="1" applyFont="1" applyFill="1" applyBorder="1" applyAlignment="1" applyProtection="1">
      <alignment horizontal="right" vertical="center"/>
      <protection locked="0"/>
    </xf>
    <xf numFmtId="176" fontId="10" fillId="3" borderId="54" xfId="0" applyNumberFormat="1" applyFont="1" applyFill="1" applyBorder="1" applyAlignment="1" applyProtection="1">
      <alignment horizontal="right" vertical="center"/>
      <protection locked="0"/>
    </xf>
    <xf numFmtId="0" fontId="10" fillId="10" borderId="55" xfId="0" applyFont="1" applyFill="1" applyBorder="1" applyAlignment="1">
      <alignment horizontal="right" vertical="center"/>
    </xf>
    <xf numFmtId="176" fontId="10" fillId="0" borderId="9" xfId="0" applyNumberFormat="1" applyFont="1" applyBorder="1" applyAlignment="1" applyProtection="1">
      <alignment vertical="center"/>
      <protection locked="0"/>
    </xf>
    <xf numFmtId="177" fontId="10" fillId="0" borderId="9" xfId="0" applyNumberFormat="1" applyFont="1" applyBorder="1" applyAlignment="1" applyProtection="1">
      <alignment vertical="center"/>
      <protection locked="0"/>
    </xf>
    <xf numFmtId="3" fontId="10" fillId="10" borderId="9" xfId="0" applyNumberFormat="1" applyFont="1" applyFill="1" applyBorder="1" applyAlignment="1">
      <alignment horizontal="right" vertical="center"/>
    </xf>
    <xf numFmtId="183" fontId="10" fillId="0" borderId="25" xfId="27" applyNumberFormat="1" applyFont="1" applyFill="1" applyBorder="1" applyAlignment="1" applyProtection="1">
      <alignment horizontal="right" vertical="center"/>
    </xf>
    <xf numFmtId="181" fontId="10" fillId="0" borderId="57" xfId="27" applyNumberFormat="1" applyFont="1" applyFill="1" applyBorder="1" applyAlignment="1" applyProtection="1">
      <alignment horizontal="right" vertical="center"/>
    </xf>
    <xf numFmtId="0" fontId="10" fillId="10" borderId="9" xfId="0" applyFont="1" applyFill="1" applyBorder="1" applyAlignment="1">
      <alignment horizontal="right" vertical="center"/>
    </xf>
    <xf numFmtId="184" fontId="10" fillId="0" borderId="9" xfId="0" applyNumberFormat="1" applyFont="1" applyBorder="1" applyAlignment="1" applyProtection="1">
      <alignment vertical="center"/>
      <protection locked="0"/>
    </xf>
    <xf numFmtId="187" fontId="10" fillId="0" borderId="9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182" fontId="10" fillId="0" borderId="25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176" fontId="10" fillId="4" borderId="19" xfId="0" applyNumberFormat="1" applyFont="1" applyFill="1" applyBorder="1" applyAlignment="1">
      <alignment horizontal="right" vertical="center"/>
    </xf>
    <xf numFmtId="177" fontId="10" fillId="4" borderId="19" xfId="0" applyNumberFormat="1" applyFont="1" applyFill="1" applyBorder="1" applyAlignment="1">
      <alignment horizontal="right" vertical="center"/>
    </xf>
    <xf numFmtId="176" fontId="10" fillId="9" borderId="19" xfId="0" applyNumberFormat="1" applyFont="1" applyFill="1" applyBorder="1" applyAlignment="1">
      <alignment horizontal="right" vertical="center"/>
    </xf>
    <xf numFmtId="183" fontId="10" fillId="4" borderId="24" xfId="2" applyNumberFormat="1" applyFont="1" applyFill="1" applyBorder="1" applyAlignment="1" applyProtection="1">
      <alignment horizontal="right" vertical="center"/>
    </xf>
    <xf numFmtId="3" fontId="36" fillId="7" borderId="9" xfId="7537" applyNumberFormat="1" applyFont="1" applyFill="1" applyBorder="1" applyAlignment="1">
      <alignment horizontal="right" vertical="center" wrapText="1"/>
    </xf>
    <xf numFmtId="3" fontId="36" fillId="7" borderId="9" xfId="7538" applyNumberFormat="1" applyFont="1" applyFill="1" applyBorder="1" applyAlignment="1">
      <alignment horizontal="right" vertical="center" wrapText="1"/>
    </xf>
    <xf numFmtId="183" fontId="10" fillId="0" borderId="57" xfId="2" applyNumberFormat="1" applyFont="1" applyBorder="1" applyAlignment="1" applyProtection="1">
      <alignment horizontal="right" vertical="center"/>
      <protection locked="0"/>
    </xf>
    <xf numFmtId="3" fontId="36" fillId="7" borderId="9" xfId="7539" applyNumberFormat="1" applyFont="1" applyFill="1" applyBorder="1" applyAlignment="1">
      <alignment horizontal="right" vertical="center" wrapText="1"/>
    </xf>
    <xf numFmtId="3" fontId="36" fillId="7" borderId="9" xfId="7540" applyNumberFormat="1" applyFont="1" applyFill="1" applyBorder="1" applyAlignment="1">
      <alignment horizontal="right" vertical="center" wrapText="1"/>
    </xf>
    <xf numFmtId="41" fontId="10" fillId="0" borderId="9" xfId="2" applyFont="1" applyBorder="1" applyAlignment="1" applyProtection="1">
      <alignment vertical="center"/>
      <protection locked="0"/>
    </xf>
    <xf numFmtId="184" fontId="10" fillId="0" borderId="9" xfId="0" applyNumberFormat="1" applyFont="1" applyBorder="1" applyAlignment="1" applyProtection="1">
      <alignment horizontal="right" vertical="center"/>
      <protection locked="0"/>
    </xf>
    <xf numFmtId="183" fontId="10" fillId="0" borderId="25" xfId="0" applyNumberFormat="1" applyFont="1" applyBorder="1" applyAlignment="1" applyProtection="1">
      <alignment horizontal="right" vertical="center"/>
      <protection locked="0"/>
    </xf>
    <xf numFmtId="179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0" applyNumberFormat="1" applyFont="1" applyBorder="1" applyAlignment="1">
      <alignment horizontal="right" vertical="center"/>
    </xf>
    <xf numFmtId="186" fontId="10" fillId="0" borderId="25" xfId="2" applyNumberFormat="1" applyFont="1" applyFill="1" applyBorder="1" applyAlignment="1" applyProtection="1">
      <alignment horizontal="right" vertical="center"/>
      <protection locked="0"/>
    </xf>
    <xf numFmtId="40" fontId="10" fillId="0" borderId="25" xfId="0" applyNumberFormat="1" applyFont="1" applyBorder="1" applyAlignment="1">
      <alignment horizontal="right" vertical="center"/>
    </xf>
    <xf numFmtId="184" fontId="10" fillId="0" borderId="9" xfId="2503" applyNumberFormat="1" applyFont="1" applyBorder="1" applyAlignment="1">
      <alignment horizontal="right" vertical="center"/>
    </xf>
    <xf numFmtId="41" fontId="10" fillId="7" borderId="9" xfId="2" applyFont="1" applyFill="1" applyBorder="1" applyAlignment="1">
      <alignment horizontal="right" vertical="center"/>
    </xf>
    <xf numFmtId="43" fontId="10" fillId="7" borderId="25" xfId="2" applyNumberFormat="1" applyFont="1" applyFill="1" applyBorder="1" applyAlignment="1">
      <alignment horizontal="right" vertical="center"/>
    </xf>
    <xf numFmtId="38" fontId="10" fillId="0" borderId="9" xfId="0" applyNumberFormat="1" applyFont="1" applyBorder="1" applyAlignment="1" applyProtection="1">
      <alignment horizontal="right" vertical="center"/>
      <protection locked="0"/>
    </xf>
    <xf numFmtId="184" fontId="10" fillId="0" borderId="9" xfId="2525" applyNumberFormat="1" applyFont="1" applyBorder="1" applyAlignment="1">
      <alignment horizontal="right" vertical="center"/>
    </xf>
    <xf numFmtId="183" fontId="10" fillId="0" borderId="25" xfId="2" applyNumberFormat="1" applyFont="1" applyFill="1" applyBorder="1" applyAlignment="1">
      <alignment horizontal="right" vertical="center"/>
    </xf>
    <xf numFmtId="3" fontId="10" fillId="0" borderId="9" xfId="2" applyNumberFormat="1" applyFont="1" applyFill="1" applyBorder="1" applyAlignment="1">
      <alignment horizontal="right" vertical="center"/>
    </xf>
    <xf numFmtId="43" fontId="37" fillId="0" borderId="25" xfId="0" applyNumberFormat="1" applyFont="1" applyBorder="1" applyAlignment="1">
      <alignment vertical="center" wrapText="1"/>
    </xf>
    <xf numFmtId="0" fontId="10" fillId="0" borderId="9" xfId="2" applyNumberFormat="1" applyFont="1" applyFill="1" applyBorder="1" applyAlignment="1">
      <alignment horizontal="right" vertical="center"/>
    </xf>
    <xf numFmtId="183" fontId="10" fillId="7" borderId="25" xfId="2" applyNumberFormat="1" applyFont="1" applyFill="1" applyBorder="1" applyAlignment="1" applyProtection="1">
      <alignment horizontal="right" vertical="center"/>
      <protection locked="0"/>
    </xf>
    <xf numFmtId="177" fontId="10" fillId="9" borderId="9" xfId="0" applyNumberFormat="1" applyFont="1" applyFill="1" applyBorder="1" applyAlignment="1">
      <alignment horizontal="right" vertical="center"/>
    </xf>
    <xf numFmtId="183" fontId="10" fillId="9" borderId="25" xfId="2" applyNumberFormat="1" applyFont="1" applyFill="1" applyBorder="1" applyAlignment="1" applyProtection="1">
      <alignment horizontal="right" vertical="center"/>
    </xf>
    <xf numFmtId="0" fontId="10" fillId="0" borderId="9" xfId="0" applyFont="1" applyBorder="1" applyAlignment="1">
      <alignment vertical="center"/>
    </xf>
    <xf numFmtId="177" fontId="10" fillId="0" borderId="9" xfId="0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183" fontId="10" fillId="0" borderId="25" xfId="0" applyNumberFormat="1" applyFont="1" applyBorder="1" applyAlignment="1">
      <alignment vertical="center"/>
    </xf>
    <xf numFmtId="183" fontId="10" fillId="0" borderId="25" xfId="2" applyNumberFormat="1" applyFont="1" applyFill="1" applyBorder="1" applyAlignment="1" applyProtection="1">
      <alignment horizontal="right" vertical="center"/>
      <protection locked="0"/>
    </xf>
    <xf numFmtId="183" fontId="10" fillId="0" borderId="25" xfId="2" applyNumberFormat="1" applyFont="1" applyFill="1" applyBorder="1" applyAlignment="1">
      <alignment horizontal="right" vertical="center" wrapText="1"/>
    </xf>
    <xf numFmtId="176" fontId="10" fillId="7" borderId="9" xfId="0" applyNumberFormat="1" applyFont="1" applyFill="1" applyBorder="1" applyAlignment="1" applyProtection="1">
      <alignment horizontal="right" vertical="center"/>
      <protection locked="0"/>
    </xf>
    <xf numFmtId="3" fontId="10" fillId="7" borderId="9" xfId="0" applyNumberFormat="1" applyFont="1" applyFill="1" applyBorder="1" applyAlignment="1">
      <alignment horizontal="right" vertical="center"/>
    </xf>
    <xf numFmtId="182" fontId="10" fillId="7" borderId="25" xfId="4" applyNumberFormat="1" applyFont="1" applyFill="1" applyBorder="1" applyAlignment="1">
      <alignment horizontal="right" vertical="center"/>
    </xf>
    <xf numFmtId="0" fontId="10" fillId="7" borderId="9" xfId="0" applyFont="1" applyFill="1" applyBorder="1" applyAlignment="1">
      <alignment horizontal="right" vertical="center"/>
    </xf>
    <xf numFmtId="176" fontId="10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10" fillId="0" borderId="25" xfId="2" applyNumberFormat="1" applyFont="1" applyBorder="1" applyAlignment="1" applyProtection="1">
      <alignment horizontal="right" vertical="center"/>
      <protection locked="0"/>
    </xf>
    <xf numFmtId="41" fontId="10" fillId="0" borderId="9" xfId="2" applyFont="1" applyFill="1" applyBorder="1" applyAlignment="1" applyProtection="1">
      <alignment horizontal="right" vertical="center" shrinkToFit="1"/>
      <protection locked="0"/>
    </xf>
    <xf numFmtId="41" fontId="10" fillId="4" borderId="9" xfId="2" applyFont="1" applyFill="1" applyBorder="1" applyAlignment="1" applyProtection="1">
      <alignment horizontal="right" vertical="center"/>
    </xf>
    <xf numFmtId="177" fontId="10" fillId="4" borderId="9" xfId="2" applyNumberFormat="1" applyFont="1" applyFill="1" applyBorder="1" applyAlignment="1" applyProtection="1">
      <alignment horizontal="right" vertical="center"/>
    </xf>
    <xf numFmtId="41" fontId="10" fillId="9" borderId="9" xfId="2" applyFont="1" applyFill="1" applyBorder="1" applyAlignment="1" applyProtection="1">
      <alignment horizontal="right" vertical="center"/>
    </xf>
    <xf numFmtId="3" fontId="10" fillId="0" borderId="9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176" fontId="10" fillId="0" borderId="34" xfId="0" applyNumberFormat="1" applyFont="1" applyBorder="1" applyAlignment="1" applyProtection="1">
      <alignment horizontal="right" vertical="center"/>
      <protection locked="0"/>
    </xf>
    <xf numFmtId="177" fontId="10" fillId="0" borderId="34" xfId="0" applyNumberFormat="1" applyFont="1" applyBorder="1" applyAlignment="1" applyProtection="1">
      <alignment horizontal="right" vertical="center"/>
      <protection locked="0"/>
    </xf>
    <xf numFmtId="176" fontId="10" fillId="4" borderId="34" xfId="0" applyNumberFormat="1" applyFont="1" applyFill="1" applyBorder="1" applyAlignment="1">
      <alignment horizontal="right" vertical="center"/>
    </xf>
    <xf numFmtId="184" fontId="10" fillId="0" borderId="34" xfId="0" applyNumberFormat="1" applyFont="1" applyBorder="1" applyAlignment="1" applyProtection="1">
      <alignment horizontal="right" vertical="center"/>
      <protection locked="0"/>
    </xf>
    <xf numFmtId="183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86" fontId="33" fillId="4" borderId="52" xfId="2" applyNumberFormat="1" applyFont="1" applyFill="1" applyBorder="1" applyAlignment="1" applyProtection="1">
      <alignment horizontal="center" vertical="center" wrapText="1"/>
    </xf>
    <xf numFmtId="186" fontId="33" fillId="4" borderId="53" xfId="2" applyNumberFormat="1" applyFont="1" applyFill="1" applyBorder="1" applyAlignment="1" applyProtection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176" fontId="25" fillId="0" borderId="0" xfId="0" applyNumberFormat="1" applyFont="1" applyAlignment="1">
      <alignment horizontal="right" vertical="center"/>
    </xf>
    <xf numFmtId="176" fontId="33" fillId="4" borderId="49" xfId="0" applyNumberFormat="1" applyFont="1" applyFill="1" applyBorder="1" applyAlignment="1">
      <alignment horizontal="center" vertical="center"/>
    </xf>
    <xf numFmtId="176" fontId="33" fillId="4" borderId="50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 wrapText="1"/>
    </xf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 wrapText="1"/>
    </xf>
    <xf numFmtId="0" fontId="31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21" t="s">
        <v>10</v>
      </c>
      <c r="B2" s="322"/>
      <c r="C2" s="322"/>
      <c r="D2" s="322"/>
      <c r="E2" s="322"/>
      <c r="F2" s="322"/>
      <c r="G2" s="322"/>
      <c r="H2" s="322"/>
      <c r="I2" s="322"/>
      <c r="J2" s="32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23" t="s">
        <v>11</v>
      </c>
      <c r="B4" s="323"/>
      <c r="C4" s="32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23" t="s">
        <v>12</v>
      </c>
      <c r="B5" s="323"/>
      <c r="C5" s="323"/>
      <c r="D5" s="4"/>
      <c r="E5" s="4"/>
      <c r="F5" s="4"/>
      <c r="G5" s="4"/>
      <c r="H5" s="324" t="s">
        <v>13</v>
      </c>
      <c r="I5" s="324"/>
      <c r="J5" s="32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25" t="s">
        <v>14</v>
      </c>
      <c r="B6" s="327" t="s">
        <v>15</v>
      </c>
      <c r="C6" s="328"/>
      <c r="D6" s="329"/>
      <c r="E6" s="327" t="s">
        <v>16</v>
      </c>
      <c r="F6" s="328"/>
      <c r="G6" s="329"/>
      <c r="H6" s="325" t="s">
        <v>17</v>
      </c>
      <c r="I6" s="325" t="s">
        <v>18</v>
      </c>
      <c r="J6" s="325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26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26"/>
      <c r="I7" s="326"/>
      <c r="J7" s="326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31" t="s">
        <v>50</v>
      </c>
      <c r="C2" s="330" t="s">
        <v>51</v>
      </c>
      <c r="D2" s="330"/>
      <c r="E2" s="330" t="s">
        <v>52</v>
      </c>
      <c r="F2" s="330"/>
      <c r="G2" s="330" t="s">
        <v>53</v>
      </c>
      <c r="H2" s="330"/>
      <c r="I2" s="330" t="s">
        <v>54</v>
      </c>
      <c r="J2" s="330"/>
      <c r="K2" s="330" t="s">
        <v>55</v>
      </c>
      <c r="L2" s="330"/>
      <c r="M2" s="330" t="s">
        <v>56</v>
      </c>
      <c r="N2" s="330"/>
      <c r="O2" s="330" t="s">
        <v>57</v>
      </c>
      <c r="P2" s="330"/>
      <c r="Q2" s="330" t="s">
        <v>58</v>
      </c>
      <c r="R2" s="330"/>
      <c r="S2" s="330" t="s">
        <v>59</v>
      </c>
      <c r="T2" s="330"/>
      <c r="U2" s="330" t="s">
        <v>60</v>
      </c>
      <c r="V2" s="330"/>
      <c r="W2" s="330" t="s">
        <v>61</v>
      </c>
      <c r="X2" s="330"/>
      <c r="Y2" s="330" t="s">
        <v>62</v>
      </c>
      <c r="Z2" s="330"/>
      <c r="AA2" s="330" t="s">
        <v>63</v>
      </c>
      <c r="AB2" s="330"/>
      <c r="AC2" s="330" t="s">
        <v>64</v>
      </c>
      <c r="AD2" s="330"/>
      <c r="AE2" s="330" t="s">
        <v>65</v>
      </c>
      <c r="AF2" s="330"/>
      <c r="AG2" s="330" t="s">
        <v>66</v>
      </c>
      <c r="AH2" s="330"/>
      <c r="AI2" s="330" t="s">
        <v>67</v>
      </c>
      <c r="AJ2" s="330"/>
      <c r="AK2" s="330" t="s">
        <v>68</v>
      </c>
      <c r="AL2" s="330"/>
      <c r="AM2" s="330" t="s">
        <v>69</v>
      </c>
      <c r="AN2" s="330"/>
      <c r="AO2" s="330" t="s">
        <v>70</v>
      </c>
      <c r="AP2" s="330"/>
      <c r="AQ2" s="330" t="s">
        <v>71</v>
      </c>
      <c r="AR2" s="330"/>
      <c r="AS2" s="330" t="s">
        <v>72</v>
      </c>
      <c r="AT2" s="330"/>
      <c r="AU2" s="330" t="s">
        <v>73</v>
      </c>
      <c r="AV2" s="330"/>
      <c r="AW2" s="330" t="s">
        <v>74</v>
      </c>
      <c r="AX2" s="330"/>
      <c r="AY2" s="330" t="s">
        <v>75</v>
      </c>
      <c r="AZ2" s="330"/>
      <c r="BA2" s="330" t="s">
        <v>76</v>
      </c>
      <c r="BB2" s="330"/>
      <c r="BC2" s="330" t="s">
        <v>77</v>
      </c>
      <c r="BD2" s="330"/>
      <c r="BE2" s="330" t="s">
        <v>78</v>
      </c>
      <c r="BF2" s="330"/>
      <c r="BG2" s="330" t="s">
        <v>79</v>
      </c>
      <c r="BH2" s="330"/>
    </row>
    <row r="3" spans="1:60" x14ac:dyDescent="0.15">
      <c r="B3" s="331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102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103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104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98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105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106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107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108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109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110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111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112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113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114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115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116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117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118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119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120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121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122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B6" sqref="B6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334" t="s">
        <v>1266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35" t="s">
        <v>1267</v>
      </c>
      <c r="O2" s="335"/>
      <c r="P2" s="335"/>
    </row>
    <row r="3" spans="1:19" ht="18.95" customHeight="1" x14ac:dyDescent="0.15">
      <c r="A3" s="336" t="s">
        <v>84</v>
      </c>
      <c r="B3" s="338" t="s">
        <v>85</v>
      </c>
      <c r="C3" s="338"/>
      <c r="D3" s="338"/>
      <c r="E3" s="338"/>
      <c r="F3" s="338"/>
      <c r="G3" s="339" t="s">
        <v>406</v>
      </c>
      <c r="H3" s="338" t="s">
        <v>87</v>
      </c>
      <c r="I3" s="338"/>
      <c r="J3" s="338"/>
      <c r="K3" s="338"/>
      <c r="L3" s="338" t="s">
        <v>88</v>
      </c>
      <c r="M3" s="339" t="s">
        <v>419</v>
      </c>
      <c r="N3" s="339" t="s">
        <v>8</v>
      </c>
      <c r="O3" s="338" t="s">
        <v>9</v>
      </c>
      <c r="P3" s="332" t="s">
        <v>7</v>
      </c>
    </row>
    <row r="4" spans="1:19" ht="18.95" customHeight="1" thickBot="1" x14ac:dyDescent="0.2">
      <c r="A4" s="337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340"/>
      <c r="H4" s="45" t="s">
        <v>0</v>
      </c>
      <c r="I4" s="45" t="s">
        <v>5</v>
      </c>
      <c r="J4" s="45" t="s">
        <v>6</v>
      </c>
      <c r="K4" s="45" t="s">
        <v>4</v>
      </c>
      <c r="L4" s="340"/>
      <c r="M4" s="340"/>
      <c r="N4" s="340"/>
      <c r="O4" s="340"/>
      <c r="P4" s="333"/>
    </row>
    <row r="5" spans="1:19" ht="18" customHeight="1" thickTop="1" x14ac:dyDescent="0.15">
      <c r="A5" s="177" t="s">
        <v>0</v>
      </c>
      <c r="B5" s="178">
        <f t="shared" ref="B5:O5" si="0">SUM(B6:B27)</f>
        <v>322</v>
      </c>
      <c r="C5" s="178">
        <f t="shared" si="0"/>
        <v>38</v>
      </c>
      <c r="D5" s="178">
        <f t="shared" si="0"/>
        <v>192</v>
      </c>
      <c r="E5" s="178">
        <f t="shared" si="0"/>
        <v>92</v>
      </c>
      <c r="F5" s="179">
        <f t="shared" si="0"/>
        <v>295</v>
      </c>
      <c r="G5" s="178">
        <f t="shared" si="0"/>
        <v>14</v>
      </c>
      <c r="H5" s="178">
        <f t="shared" si="0"/>
        <v>7985</v>
      </c>
      <c r="I5" s="178">
        <f>SUM(I6:I27)</f>
        <v>2855</v>
      </c>
      <c r="J5" s="178">
        <f t="shared" si="0"/>
        <v>5130</v>
      </c>
      <c r="K5" s="180">
        <f t="shared" si="0"/>
        <v>2691</v>
      </c>
      <c r="L5" s="178">
        <f t="shared" si="0"/>
        <v>42238</v>
      </c>
      <c r="M5" s="178">
        <f t="shared" si="0"/>
        <v>11223</v>
      </c>
      <c r="N5" s="181">
        <f t="shared" si="0"/>
        <v>1296929</v>
      </c>
      <c r="O5" s="181">
        <f t="shared" si="0"/>
        <v>2519474</v>
      </c>
      <c r="P5" s="182">
        <f>ROUND(SUM(P6:P27),2)</f>
        <v>18427</v>
      </c>
      <c r="Q5" s="49"/>
    </row>
    <row r="6" spans="1:19" ht="18" customHeight="1" x14ac:dyDescent="0.15">
      <c r="A6" s="183" t="s">
        <v>101</v>
      </c>
      <c r="B6" s="185">
        <f t="shared" ref="B6:B7" si="1">SUM(C6:E6)</f>
        <v>29</v>
      </c>
      <c r="C6" s="185">
        <f>'2.시군별'!C6</f>
        <v>4</v>
      </c>
      <c r="D6" s="185">
        <f>'2.시군별'!D6</f>
        <v>10</v>
      </c>
      <c r="E6" s="185">
        <f>'2.시군별'!E6</f>
        <v>15</v>
      </c>
      <c r="F6" s="186">
        <f>'2.시군별'!F6</f>
        <v>41</v>
      </c>
      <c r="G6" s="185">
        <f>'2.시군별'!G6</f>
        <v>1</v>
      </c>
      <c r="H6" s="185">
        <f>'2.시군별'!H6</f>
        <v>947</v>
      </c>
      <c r="I6" s="185">
        <f>'2.시군별'!I6</f>
        <v>545</v>
      </c>
      <c r="J6" s="185">
        <f>'2.시군별'!J6</f>
        <v>402</v>
      </c>
      <c r="K6" s="187">
        <f>'2.시군별'!K6</f>
        <v>196</v>
      </c>
      <c r="L6" s="185">
        <f>'2.시군별'!L6</f>
        <v>6255</v>
      </c>
      <c r="M6" s="185">
        <f>'2.시군별'!M6</f>
        <v>643</v>
      </c>
      <c r="N6" s="188">
        <f>'2.시군별'!N6</f>
        <v>237991</v>
      </c>
      <c r="O6" s="188">
        <f>'2.시군별'!O6</f>
        <v>489898</v>
      </c>
      <c r="P6" s="218">
        <f>'2.시군별'!P6</f>
        <v>1130.72</v>
      </c>
      <c r="Q6" s="50"/>
      <c r="R6" s="42"/>
      <c r="S6" s="44"/>
    </row>
    <row r="7" spans="1:19" ht="18" customHeight="1" x14ac:dyDescent="0.15">
      <c r="A7" s="183" t="s">
        <v>102</v>
      </c>
      <c r="B7" s="185">
        <f t="shared" si="1"/>
        <v>23</v>
      </c>
      <c r="C7" s="185">
        <f>'2.시군별'!C38</f>
        <v>4</v>
      </c>
      <c r="D7" s="185">
        <f>'2.시군별'!D38</f>
        <v>8</v>
      </c>
      <c r="E7" s="185">
        <f>'2.시군별'!E38</f>
        <v>11</v>
      </c>
      <c r="F7" s="186">
        <f>'2.시군별'!F38</f>
        <v>44</v>
      </c>
      <c r="G7" s="185">
        <f>'2.시군별'!G38</f>
        <v>0</v>
      </c>
      <c r="H7" s="185">
        <f>'2.시군별'!H38</f>
        <v>676</v>
      </c>
      <c r="I7" s="185">
        <f>'2.시군별'!I38</f>
        <v>349</v>
      </c>
      <c r="J7" s="185">
        <f>'2.시군별'!J38</f>
        <v>327</v>
      </c>
      <c r="K7" s="187">
        <f>'[1]2.시군별'!K38</f>
        <v>142</v>
      </c>
      <c r="L7" s="185">
        <f>'2.시군별'!L38</f>
        <v>3442</v>
      </c>
      <c r="M7" s="185">
        <f>'[1]2.시군별'!M38</f>
        <v>822</v>
      </c>
      <c r="N7" s="188">
        <f>'2.시군별'!N38</f>
        <v>126091</v>
      </c>
      <c r="O7" s="188">
        <f>'2.시군별'!O38</f>
        <v>244411</v>
      </c>
      <c r="P7" s="189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103</v>
      </c>
      <c r="B8" s="185">
        <f t="shared" ref="B8:B27" si="2">SUM(C8:E8)</f>
        <v>22</v>
      </c>
      <c r="C8" s="185">
        <f>'2.시군별'!C62</f>
        <v>1</v>
      </c>
      <c r="D8" s="185">
        <f>'2.시군별'!D62</f>
        <v>14</v>
      </c>
      <c r="E8" s="185">
        <f>'2.시군별'!E62</f>
        <v>7</v>
      </c>
      <c r="F8" s="186">
        <f>'2.시군별'!F62</f>
        <v>20</v>
      </c>
      <c r="G8" s="185">
        <f>'2.시군별'!G62</f>
        <v>0</v>
      </c>
      <c r="H8" s="185">
        <f>'2.시군별'!H62</f>
        <v>584</v>
      </c>
      <c r="I8" s="185">
        <f>'2.시군별'!I62</f>
        <v>303</v>
      </c>
      <c r="J8" s="185">
        <f>'2.시군별'!J62</f>
        <v>281</v>
      </c>
      <c r="K8" s="187">
        <f>'2.시군별'!K62</f>
        <v>150</v>
      </c>
      <c r="L8" s="185">
        <f>'2.시군별'!L62</f>
        <v>2654</v>
      </c>
      <c r="M8" s="185">
        <f>'2.시군별'!M62</f>
        <v>514</v>
      </c>
      <c r="N8" s="188">
        <f>'2.시군별'!N62</f>
        <v>69397</v>
      </c>
      <c r="O8" s="188">
        <f>'2.시군별'!O62</f>
        <v>134925</v>
      </c>
      <c r="P8" s="189">
        <f>'2.시군별'!P62</f>
        <v>1010.0599999999998</v>
      </c>
      <c r="Q8" s="50"/>
      <c r="R8" s="42"/>
      <c r="S8" s="44"/>
    </row>
    <row r="9" spans="1:19" ht="18" customHeight="1" x14ac:dyDescent="0.15">
      <c r="A9" s="183" t="s">
        <v>412</v>
      </c>
      <c r="B9" s="185">
        <f t="shared" si="2"/>
        <v>24</v>
      </c>
      <c r="C9" s="185">
        <f>'2.시군별'!C85</f>
        <v>1</v>
      </c>
      <c r="D9" s="185">
        <f>'2.시군별'!D85</f>
        <v>13</v>
      </c>
      <c r="E9" s="185">
        <f>'2.시군별'!E85</f>
        <v>10</v>
      </c>
      <c r="F9" s="186">
        <f>'2.시군별'!F85</f>
        <v>42</v>
      </c>
      <c r="G9" s="185">
        <f>'2.시군별'!G85</f>
        <v>0</v>
      </c>
      <c r="H9" s="185">
        <f>'2.시군별'!H85</f>
        <v>601</v>
      </c>
      <c r="I9" s="185">
        <f>'2.시군별'!I85</f>
        <v>322</v>
      </c>
      <c r="J9" s="185">
        <f>'2.시군별'!J85</f>
        <v>279</v>
      </c>
      <c r="K9" s="187">
        <f>'2.시군별'!K85</f>
        <v>175</v>
      </c>
      <c r="L9" s="185">
        <f>'2.시군별'!L85</f>
        <v>3379</v>
      </c>
      <c r="M9" s="185">
        <f>'2.시군별'!M85</f>
        <v>968</v>
      </c>
      <c r="N9" s="188">
        <f>'2.시군별'!N85</f>
        <v>81320</v>
      </c>
      <c r="O9" s="188">
        <f>'2.시군별'!O85</f>
        <v>153754</v>
      </c>
      <c r="P9" s="189">
        <f>'2.시군별'!P85</f>
        <v>1522.35</v>
      </c>
      <c r="Q9" s="50"/>
      <c r="R9" s="42"/>
      <c r="S9" s="44"/>
    </row>
    <row r="10" spans="1:19" ht="18" customHeight="1" x14ac:dyDescent="0.15">
      <c r="A10" s="183" t="s">
        <v>98</v>
      </c>
      <c r="B10" s="185">
        <f t="shared" si="2"/>
        <v>25</v>
      </c>
      <c r="C10" s="185">
        <f>'2.시군별'!C110</f>
        <v>3</v>
      </c>
      <c r="D10" s="185">
        <f>'2.시군별'!D110</f>
        <v>5</v>
      </c>
      <c r="E10" s="185">
        <f>'2.시군별'!E110</f>
        <v>17</v>
      </c>
      <c r="F10" s="186">
        <f>'2.시군별'!F110</f>
        <v>30</v>
      </c>
      <c r="G10" s="185">
        <f>'2.시군별'!G110</f>
        <v>1</v>
      </c>
      <c r="H10" s="185">
        <f>'2.시군별'!H110</f>
        <v>714</v>
      </c>
      <c r="I10" s="185">
        <f>'2.시군별'!I110</f>
        <v>502</v>
      </c>
      <c r="J10" s="185">
        <f>'2.시군별'!J110</f>
        <v>212</v>
      </c>
      <c r="K10" s="187">
        <f>'2.시군별'!K110</f>
        <v>98</v>
      </c>
      <c r="L10" s="185">
        <f>'2.시군별'!L110</f>
        <v>5192</v>
      </c>
      <c r="M10" s="185">
        <f>'2.시군별'!M110</f>
        <v>427</v>
      </c>
      <c r="N10" s="188">
        <f>'2.시군별'!N110</f>
        <v>192196</v>
      </c>
      <c r="O10" s="188">
        <f>'2.시군별'!O110</f>
        <v>403974</v>
      </c>
      <c r="P10" s="189">
        <f>'2.시군별'!P110</f>
        <v>615.35</v>
      </c>
      <c r="Q10" s="50"/>
      <c r="R10" s="42"/>
      <c r="S10" s="44"/>
    </row>
    <row r="11" spans="1:19" ht="18" customHeight="1" x14ac:dyDescent="0.15">
      <c r="A11" s="183" t="s">
        <v>105</v>
      </c>
      <c r="B11" s="185">
        <f t="shared" si="2"/>
        <v>19</v>
      </c>
      <c r="C11" s="185">
        <f>'2.시군별'!C136</f>
        <v>1</v>
      </c>
      <c r="D11" s="185">
        <f>'2.시군별'!D136</f>
        <v>9</v>
      </c>
      <c r="E11" s="185">
        <f>'2.시군별'!E136</f>
        <v>9</v>
      </c>
      <c r="F11" s="186">
        <f>'2.시군별'!F136</f>
        <v>13</v>
      </c>
      <c r="G11" s="185">
        <f>'2.시군별'!G136</f>
        <v>0</v>
      </c>
      <c r="H11" s="185">
        <f>'2.시군별'!H136</f>
        <v>432</v>
      </c>
      <c r="I11" s="185">
        <f>'2.시군별'!I136</f>
        <v>232</v>
      </c>
      <c r="J11" s="185">
        <f>'2.시군별'!J136</f>
        <v>200</v>
      </c>
      <c r="K11" s="186">
        <f>'2.시군별'!K136</f>
        <v>94</v>
      </c>
      <c r="L11" s="185">
        <f>'2.시군별'!L136</f>
        <v>1941</v>
      </c>
      <c r="M11" s="185">
        <f>'2.시군별'!M136</f>
        <v>525</v>
      </c>
      <c r="N11" s="188">
        <f>'2.시군별'!N136</f>
        <v>51587</v>
      </c>
      <c r="O11" s="188">
        <f>'2.시군별'!O136</f>
        <v>98042</v>
      </c>
      <c r="P11" s="218">
        <f>'2.시군별'!P136</f>
        <v>670.17</v>
      </c>
      <c r="Q11" s="50"/>
      <c r="R11" s="42"/>
      <c r="S11" s="44"/>
    </row>
    <row r="12" spans="1:19" ht="18" customHeight="1" x14ac:dyDescent="0.15">
      <c r="A12" s="183" t="s">
        <v>106</v>
      </c>
      <c r="B12" s="185">
        <f t="shared" si="2"/>
        <v>16</v>
      </c>
      <c r="C12" s="185">
        <f>'2.시군별'!C156</f>
        <v>1</v>
      </c>
      <c r="D12" s="185">
        <f>'2.시군별'!D156</f>
        <v>10</v>
      </c>
      <c r="E12" s="185">
        <f>'2.시군별'!E156</f>
        <v>5</v>
      </c>
      <c r="F12" s="186">
        <f>'2.시군별'!F156</f>
        <v>30</v>
      </c>
      <c r="G12" s="185">
        <f>'2.시군별'!G156</f>
        <v>0</v>
      </c>
      <c r="H12" s="185">
        <f>'2.시군별'!H156</f>
        <v>416</v>
      </c>
      <c r="I12" s="185">
        <f>'2.시군별'!I156</f>
        <v>141</v>
      </c>
      <c r="J12" s="185">
        <f>'2.시군별'!J156</f>
        <v>275</v>
      </c>
      <c r="K12" s="187">
        <f>'2.시군별'!K156</f>
        <v>179</v>
      </c>
      <c r="L12" s="185">
        <f>'2.시군별'!L156</f>
        <v>1700</v>
      </c>
      <c r="M12" s="185">
        <f>'2.시군별'!M156</f>
        <v>639</v>
      </c>
      <c r="N12" s="188">
        <f>'2.시군별'!N156</f>
        <v>54505</v>
      </c>
      <c r="O12" s="188">
        <f>'2.시군별'!O156</f>
        <v>96797</v>
      </c>
      <c r="P12" s="189">
        <f>'2.시군별'!P156</f>
        <v>919.21</v>
      </c>
      <c r="Q12" s="50"/>
      <c r="R12" s="42"/>
      <c r="S12" s="44"/>
    </row>
    <row r="13" spans="1:19" ht="18" customHeight="1" x14ac:dyDescent="0.15">
      <c r="A13" s="183" t="s">
        <v>107</v>
      </c>
      <c r="B13" s="185">
        <f t="shared" si="2"/>
        <v>24</v>
      </c>
      <c r="C13" s="185">
        <f>'2.시군별'!C173</f>
        <v>1</v>
      </c>
      <c r="D13" s="185">
        <f>'2.시군별'!D173</f>
        <v>17</v>
      </c>
      <c r="E13" s="185">
        <f>'2.시군별'!E173</f>
        <v>6</v>
      </c>
      <c r="F13" s="186">
        <f>'2.시군별'!F173</f>
        <v>36</v>
      </c>
      <c r="G13" s="185">
        <f>'2.시군별'!G173</f>
        <v>4</v>
      </c>
      <c r="H13" s="185">
        <f>'2.시군별'!H173</f>
        <v>516</v>
      </c>
      <c r="I13" s="185">
        <f>'2.시군별'!I173</f>
        <v>149</v>
      </c>
      <c r="J13" s="185">
        <f>'2.시군별'!J173</f>
        <v>367</v>
      </c>
      <c r="K13" s="187">
        <f>'2.시군별'!K173</f>
        <v>200</v>
      </c>
      <c r="L13" s="185">
        <f>'2.시군별'!L173</f>
        <v>2200</v>
      </c>
      <c r="M13" s="185">
        <f>'2.시군별'!M173</f>
        <v>1003</v>
      </c>
      <c r="N13" s="188">
        <f>'2.시군별'!N173</f>
        <v>49059</v>
      </c>
      <c r="O13" s="188">
        <f>'2.시군별'!O173</f>
        <v>90996</v>
      </c>
      <c r="P13" s="189">
        <f>'2.시군별'!P173</f>
        <v>1254.7061540999998</v>
      </c>
      <c r="Q13" s="50"/>
      <c r="R13" s="42"/>
      <c r="S13" s="44"/>
    </row>
    <row r="14" spans="1:19" s="41" customFormat="1" ht="18" customHeight="1" x14ac:dyDescent="0.15">
      <c r="A14" s="183" t="s">
        <v>108</v>
      </c>
      <c r="B14" s="185">
        <f t="shared" si="2"/>
        <v>14</v>
      </c>
      <c r="C14" s="185">
        <f>'2.시군별'!C198</f>
        <v>2</v>
      </c>
      <c r="D14" s="185">
        <f>'2.시군별'!D198</f>
        <v>7</v>
      </c>
      <c r="E14" s="185">
        <f>'2.시군별'!E198</f>
        <v>5</v>
      </c>
      <c r="F14" s="186">
        <f>'2.시군별'!F198</f>
        <v>11</v>
      </c>
      <c r="G14" s="185">
        <f>'2.시군별'!G198</f>
        <v>2</v>
      </c>
      <c r="H14" s="185">
        <f>'2.시군별'!H198</f>
        <v>335</v>
      </c>
      <c r="I14" s="185">
        <f>'2.시군별'!I198</f>
        <v>117</v>
      </c>
      <c r="J14" s="185">
        <f>'2.시군별'!J198</f>
        <v>218</v>
      </c>
      <c r="K14" s="187">
        <f>'2.시군별'!K198</f>
        <v>119</v>
      </c>
      <c r="L14" s="185">
        <f>'2.시군별'!L198</f>
        <v>1618</v>
      </c>
      <c r="M14" s="185">
        <f>'2.시군별'!M198</f>
        <v>523</v>
      </c>
      <c r="N14" s="188">
        <f>'2.시군별'!N198</f>
        <v>36422</v>
      </c>
      <c r="O14" s="188">
        <f>'2.시군별'!O198</f>
        <v>66259</v>
      </c>
      <c r="P14" s="219">
        <f>'2.시군별'!P198</f>
        <v>912.08</v>
      </c>
      <c r="Q14" s="50"/>
      <c r="R14" s="42"/>
      <c r="S14" s="44"/>
    </row>
    <row r="15" spans="1:19" ht="18" customHeight="1" x14ac:dyDescent="0.15">
      <c r="A15" s="183" t="s">
        <v>109</v>
      </c>
      <c r="B15" s="185">
        <f t="shared" si="2"/>
        <v>15</v>
      </c>
      <c r="C15" s="185">
        <f>'2.시군별'!C213</f>
        <v>3</v>
      </c>
      <c r="D15" s="185">
        <f>'2.시군별'!D213</f>
        <v>5</v>
      </c>
      <c r="E15" s="185">
        <f>'2.시군별'!E213</f>
        <v>7</v>
      </c>
      <c r="F15" s="186">
        <f>'2.시군별'!F213</f>
        <v>28</v>
      </c>
      <c r="G15" s="185">
        <f>'2.시군별'!G213</f>
        <v>0</v>
      </c>
      <c r="H15" s="185">
        <f>'2.시군별'!H213</f>
        <v>439</v>
      </c>
      <c r="I15" s="185">
        <f>'2.시군별'!I213</f>
        <v>195</v>
      </c>
      <c r="J15" s="185">
        <f>'2.시군별'!J213</f>
        <v>244</v>
      </c>
      <c r="K15" s="187">
        <f>'2.시군별'!K213</f>
        <v>137</v>
      </c>
      <c r="L15" s="185">
        <f>'2.시군별'!L213</f>
        <v>3254</v>
      </c>
      <c r="M15" s="185">
        <f>'2.시군별'!M213</f>
        <v>351</v>
      </c>
      <c r="N15" s="188">
        <f>'2.시군별'!N213</f>
        <v>132328</v>
      </c>
      <c r="O15" s="188">
        <f>'2.시군별'!O213</f>
        <v>265622</v>
      </c>
      <c r="P15" s="219">
        <f>'2.시군별'!P213</f>
        <v>411.84000000000009</v>
      </c>
      <c r="Q15" s="50"/>
      <c r="R15" s="42"/>
      <c r="S15" s="44"/>
    </row>
    <row r="16" spans="1:19" ht="18" customHeight="1" x14ac:dyDescent="0.15">
      <c r="A16" s="183" t="s">
        <v>111</v>
      </c>
      <c r="B16" s="185">
        <f t="shared" si="2"/>
        <v>18</v>
      </c>
      <c r="C16" s="185">
        <f>'2.시군별'!C229</f>
        <v>1</v>
      </c>
      <c r="D16" s="185">
        <f>'2.시군별'!D229</f>
        <v>17</v>
      </c>
      <c r="E16" s="185">
        <f>'2.시군별'!E229</f>
        <v>0</v>
      </c>
      <c r="F16" s="186">
        <f>'2.시군별'!F229</f>
        <v>0</v>
      </c>
      <c r="G16" s="185">
        <f>'2.시군별'!G229</f>
        <v>0</v>
      </c>
      <c r="H16" s="185">
        <f>'2.시군별'!H229</f>
        <v>399</v>
      </c>
      <c r="I16" s="185">
        <f>'2.시군별'!I229</f>
        <v>0</v>
      </c>
      <c r="J16" s="185">
        <f>'2.시군별'!J229</f>
        <v>399</v>
      </c>
      <c r="K16" s="187">
        <f>'2.시군별'!K229</f>
        <v>182</v>
      </c>
      <c r="L16" s="185">
        <f>'2.시군별'!L229</f>
        <v>1558</v>
      </c>
      <c r="M16" s="185">
        <f>'2.시군별'!M229</f>
        <v>699</v>
      </c>
      <c r="N16" s="188">
        <f>'2.시군별'!N229</f>
        <v>29179</v>
      </c>
      <c r="O16" s="188">
        <f>'2.시군별'!O229</f>
        <v>48325</v>
      </c>
      <c r="P16" s="189">
        <f>'2.시군별'!P229</f>
        <v>1174.594454</v>
      </c>
      <c r="Q16" s="50"/>
      <c r="R16" s="42"/>
      <c r="S16" s="44"/>
    </row>
    <row r="17" spans="1:19" ht="18" customHeight="1" x14ac:dyDescent="0.15">
      <c r="A17" s="183" t="s">
        <v>112</v>
      </c>
      <c r="B17" s="185">
        <f t="shared" si="2"/>
        <v>8</v>
      </c>
      <c r="C17" s="185">
        <f>'2.시군별'!C248</f>
        <v>1</v>
      </c>
      <c r="D17" s="185">
        <f>'2.시군별'!D248</f>
        <v>7</v>
      </c>
      <c r="E17" s="185">
        <f>'2.시군별'!E248</f>
        <v>0</v>
      </c>
      <c r="F17" s="186">
        <f>'2.시군별'!F248</f>
        <v>0</v>
      </c>
      <c r="G17" s="185">
        <f>'2.시군별'!G248</f>
        <v>0</v>
      </c>
      <c r="H17" s="185">
        <f>'2.시군별'!H248</f>
        <v>136</v>
      </c>
      <c r="I17" s="185">
        <f>'2.시군별'!I248</f>
        <v>0</v>
      </c>
      <c r="J17" s="185">
        <f>'2.시군별'!J248</f>
        <v>136</v>
      </c>
      <c r="K17" s="187">
        <f>'2.시군별'!K248</f>
        <v>86</v>
      </c>
      <c r="L17" s="185">
        <f>'2.시군별'!L248</f>
        <v>542</v>
      </c>
      <c r="M17" s="185">
        <f>'2.시군별'!M248</f>
        <v>397</v>
      </c>
      <c r="N17" s="188">
        <f>'2.시군별'!N248</f>
        <v>14007</v>
      </c>
      <c r="O17" s="188">
        <f>'2.시군별'!O248</f>
        <v>23552</v>
      </c>
      <c r="P17" s="189">
        <f>'2.시군별'!P248</f>
        <v>846.14999999999986</v>
      </c>
      <c r="Q17" s="50"/>
      <c r="R17" s="42"/>
      <c r="S17" s="44"/>
    </row>
    <row r="18" spans="1:19" ht="18" customHeight="1" x14ac:dyDescent="0.15">
      <c r="A18" s="183" t="s">
        <v>113</v>
      </c>
      <c r="B18" s="185">
        <f t="shared" si="2"/>
        <v>6</v>
      </c>
      <c r="C18" s="185">
        <f>'2.시군별'!C257</f>
        <v>1</v>
      </c>
      <c r="D18" s="185">
        <f>'2.시군별'!D257</f>
        <v>5</v>
      </c>
      <c r="E18" s="185">
        <f>'2.시군별'!E257</f>
        <v>0</v>
      </c>
      <c r="F18" s="186">
        <f>'2.시군별'!F257</f>
        <v>0</v>
      </c>
      <c r="G18" s="185">
        <f>'2.시군별'!G257</f>
        <v>0</v>
      </c>
      <c r="H18" s="185">
        <f>'2.시군별'!H257</f>
        <v>115</v>
      </c>
      <c r="I18" s="185">
        <f>'2.시군별'!I257</f>
        <v>0</v>
      </c>
      <c r="J18" s="185">
        <f>'2.시군별'!J257</f>
        <v>115</v>
      </c>
      <c r="K18" s="187">
        <f>'2.시군별'!K257</f>
        <v>74</v>
      </c>
      <c r="L18" s="185">
        <f>'2.시군별'!L257</f>
        <v>485</v>
      </c>
      <c r="M18" s="185">
        <f>'2.시군별'!M257</f>
        <v>275</v>
      </c>
      <c r="N18" s="188">
        <f>'2.시군별'!N257</f>
        <v>8938</v>
      </c>
      <c r="O18" s="188">
        <f>'2.시군별'!O257</f>
        <v>15231</v>
      </c>
      <c r="P18" s="189">
        <f>'2.시군별'!P257</f>
        <v>815.86</v>
      </c>
      <c r="Q18" s="50"/>
      <c r="R18" s="42"/>
      <c r="S18" s="44"/>
    </row>
    <row r="19" spans="1:19" ht="18" customHeight="1" x14ac:dyDescent="0.15">
      <c r="A19" s="183" t="s">
        <v>114</v>
      </c>
      <c r="B19" s="185">
        <f>SUM(C19:E19)</f>
        <v>9</v>
      </c>
      <c r="C19" s="185">
        <f>'2.시군별'!C264</f>
        <v>1</v>
      </c>
      <c r="D19" s="185">
        <f>'2.시군별'!D264</f>
        <v>8</v>
      </c>
      <c r="E19" s="185">
        <f>'2.시군별'!E264</f>
        <v>0</v>
      </c>
      <c r="F19" s="186">
        <f>'2.시군별'!F264</f>
        <v>0</v>
      </c>
      <c r="G19" s="185">
        <f>'2.시군별'!G264</f>
        <v>2</v>
      </c>
      <c r="H19" s="185">
        <f>'2.시군별'!H264</f>
        <v>204</v>
      </c>
      <c r="I19" s="185">
        <f>'2.시군별'!I264</f>
        <v>0</v>
      </c>
      <c r="J19" s="185">
        <f>'2.시군별'!J264</f>
        <v>204</v>
      </c>
      <c r="K19" s="187">
        <f>'2.시군별'!K264</f>
        <v>118</v>
      </c>
      <c r="L19" s="185">
        <f>'2.시군별'!L264</f>
        <v>881</v>
      </c>
      <c r="M19" s="185">
        <f>'2.시군별'!M264</f>
        <v>325</v>
      </c>
      <c r="N19" s="188">
        <f>'2.시군별'!N264</f>
        <v>19469</v>
      </c>
      <c r="O19" s="188">
        <f>'2.시군별'!O264</f>
        <v>32958</v>
      </c>
      <c r="P19" s="189">
        <f>'2.시군별'!P264</f>
        <v>741.25999999999988</v>
      </c>
      <c r="Q19" s="50"/>
      <c r="R19" s="42"/>
      <c r="S19" s="44"/>
    </row>
    <row r="20" spans="1:19" ht="18" customHeight="1" x14ac:dyDescent="0.15">
      <c r="A20" s="183" t="s">
        <v>115</v>
      </c>
      <c r="B20" s="185">
        <f t="shared" si="2"/>
        <v>9</v>
      </c>
      <c r="C20" s="185">
        <f>'2.시군별'!C274</f>
        <v>2</v>
      </c>
      <c r="D20" s="185">
        <f>'2.시군별'!D274</f>
        <v>7</v>
      </c>
      <c r="E20" s="185">
        <f>'2.시군별'!E274</f>
        <v>0</v>
      </c>
      <c r="F20" s="186">
        <f>'2.시군별'!F274</f>
        <v>0</v>
      </c>
      <c r="G20" s="185">
        <f>'2.시군별'!G274</f>
        <v>2</v>
      </c>
      <c r="H20" s="185">
        <f>'2.시군별'!H274</f>
        <v>210</v>
      </c>
      <c r="I20" s="185">
        <f>'2.시군별'!I274</f>
        <v>0</v>
      </c>
      <c r="J20" s="185">
        <f>'2.시군별'!J274</f>
        <v>210</v>
      </c>
      <c r="K20" s="187">
        <f>'2.시군별'!K274</f>
        <v>127</v>
      </c>
      <c r="L20" s="185">
        <f>'2.시군별'!L274</f>
        <v>1032</v>
      </c>
      <c r="M20" s="185">
        <f>'2.시군별'!M274</f>
        <v>412</v>
      </c>
      <c r="N20" s="188">
        <f>'2.시군별'!N274</f>
        <v>23437</v>
      </c>
      <c r="O20" s="188">
        <f>'2.시군별'!O274</f>
        <v>40286</v>
      </c>
      <c r="P20" s="189">
        <f>'2.시군별'!P274</f>
        <v>698.44448599999987</v>
      </c>
      <c r="Q20" s="50"/>
      <c r="R20" s="42"/>
      <c r="S20" s="44"/>
    </row>
    <row r="21" spans="1:19" ht="18" customHeight="1" x14ac:dyDescent="0.15">
      <c r="A21" s="183" t="s">
        <v>116</v>
      </c>
      <c r="B21" s="185">
        <f t="shared" si="2"/>
        <v>8</v>
      </c>
      <c r="C21" s="185">
        <f>'2.시군별'!C284</f>
        <v>1</v>
      </c>
      <c r="D21" s="185">
        <f>'2.시군별'!D284</f>
        <v>7</v>
      </c>
      <c r="E21" s="185">
        <f>'2.시군별'!E284</f>
        <v>0</v>
      </c>
      <c r="F21" s="186">
        <f>'2.시군별'!F284</f>
        <v>0</v>
      </c>
      <c r="G21" s="185">
        <f>'2.시군별'!G284</f>
        <v>0</v>
      </c>
      <c r="H21" s="185">
        <f>'2.시군별'!H284</f>
        <v>154</v>
      </c>
      <c r="I21" s="185">
        <f>'2.시군별'!I284</f>
        <v>0</v>
      </c>
      <c r="J21" s="185">
        <f>'2.시군별'!J284</f>
        <v>154</v>
      </c>
      <c r="K21" s="187">
        <f>'2.시군별'!K284</f>
        <v>96</v>
      </c>
      <c r="L21" s="185">
        <f>'2.시군별'!L284</f>
        <v>682</v>
      </c>
      <c r="M21" s="185">
        <f>'2.시군별'!M284</f>
        <v>256</v>
      </c>
      <c r="N21" s="188">
        <f>'2.시군별'!N284</f>
        <v>17320</v>
      </c>
      <c r="O21" s="188">
        <f>'2.시군별'!O284</f>
        <v>29874</v>
      </c>
      <c r="P21" s="218">
        <f>'2.시군별'!P284</f>
        <v>384.24000000000007</v>
      </c>
      <c r="Q21" s="50"/>
      <c r="R21" s="42"/>
      <c r="S21" s="44"/>
    </row>
    <row r="22" spans="1:19" ht="18" customHeight="1" x14ac:dyDescent="0.15">
      <c r="A22" s="183" t="s">
        <v>117</v>
      </c>
      <c r="B22" s="185">
        <f t="shared" si="2"/>
        <v>10</v>
      </c>
      <c r="C22" s="185">
        <f>'2.시군별'!C293</f>
        <v>1</v>
      </c>
      <c r="D22" s="185">
        <f>'2.시군별'!D293</f>
        <v>9</v>
      </c>
      <c r="E22" s="185">
        <f>'2.시군별'!E293</f>
        <v>0</v>
      </c>
      <c r="F22" s="186">
        <f>'2.시군별'!F293</f>
        <v>0</v>
      </c>
      <c r="G22" s="185">
        <f>'2.시군별'!G293</f>
        <v>0</v>
      </c>
      <c r="H22" s="185">
        <f>'2.시군별'!H293</f>
        <v>233</v>
      </c>
      <c r="I22" s="185">
        <f>'2.시군별'!I293</f>
        <v>0</v>
      </c>
      <c r="J22" s="185">
        <f>'2.시군별'!J293</f>
        <v>233</v>
      </c>
      <c r="K22" s="187">
        <f>'2.시군별'!K293</f>
        <v>111</v>
      </c>
      <c r="L22" s="185">
        <f>'2.시군별'!L293</f>
        <v>799</v>
      </c>
      <c r="M22" s="185">
        <f>'2.시군별'!M293</f>
        <v>449</v>
      </c>
      <c r="N22" s="188">
        <f>'2.시군별'!N293</f>
        <v>24024</v>
      </c>
      <c r="O22" s="188">
        <f>'2.시군별'!O293</f>
        <v>41029</v>
      </c>
      <c r="P22" s="189">
        <f>'2.시군별'!P293</f>
        <v>616.15</v>
      </c>
      <c r="Q22" s="50"/>
      <c r="R22" s="42"/>
      <c r="S22" s="44"/>
    </row>
    <row r="23" spans="1:19" ht="18" customHeight="1" x14ac:dyDescent="0.15">
      <c r="A23" s="183" t="s">
        <v>118</v>
      </c>
      <c r="B23" s="185">
        <f t="shared" si="2"/>
        <v>8</v>
      </c>
      <c r="C23" s="185">
        <f>'2.시군별'!C304</f>
        <v>3</v>
      </c>
      <c r="D23" s="185">
        <f>'2.시군별'!D304</f>
        <v>5</v>
      </c>
      <c r="E23" s="185">
        <f>'2.시군별'!E304</f>
        <v>0</v>
      </c>
      <c r="F23" s="186">
        <f>'2.시군별'!F304</f>
        <v>0</v>
      </c>
      <c r="G23" s="185">
        <f>'2.시군별'!G304</f>
        <v>0</v>
      </c>
      <c r="H23" s="185">
        <f>'2.시군별'!H304</f>
        <v>216</v>
      </c>
      <c r="I23" s="185">
        <f>'2.시군별'!I304</f>
        <v>0</v>
      </c>
      <c r="J23" s="185">
        <f>'2.시군별'!J304</f>
        <v>216</v>
      </c>
      <c r="K23" s="187">
        <f>'2.시군별'!K304</f>
        <v>73</v>
      </c>
      <c r="L23" s="185">
        <f>'2.시군별'!L304</f>
        <v>1495</v>
      </c>
      <c r="M23" s="185">
        <f>'2.시군별'!M304</f>
        <v>344</v>
      </c>
      <c r="N23" s="188">
        <f>'2.시군별'!N304</f>
        <v>53666</v>
      </c>
      <c r="O23" s="188">
        <f>'2.시군별'!O304</f>
        <v>105895</v>
      </c>
      <c r="P23" s="189">
        <f>'2.시군별'!P304</f>
        <v>451.04</v>
      </c>
      <c r="Q23" s="50"/>
      <c r="R23" s="42"/>
      <c r="S23" s="44"/>
    </row>
    <row r="24" spans="1:19" ht="18" customHeight="1" x14ac:dyDescent="0.15">
      <c r="A24" s="183" t="s">
        <v>119</v>
      </c>
      <c r="B24" s="185">
        <f t="shared" si="2"/>
        <v>12</v>
      </c>
      <c r="C24" s="185">
        <f>'2.시군별'!C313</f>
        <v>2</v>
      </c>
      <c r="D24" s="185">
        <f>'2.시군별'!D313</f>
        <v>10</v>
      </c>
      <c r="E24" s="185">
        <f>'2.시군별'!E313</f>
        <v>0</v>
      </c>
      <c r="F24" s="186">
        <f>'2.시군별'!F313</f>
        <v>0</v>
      </c>
      <c r="G24" s="185">
        <f>'2.시군별'!G313</f>
        <v>0</v>
      </c>
      <c r="H24" s="185">
        <f>'2.시군별'!H313</f>
        <v>281</v>
      </c>
      <c r="I24" s="185">
        <f>'2.시군별'!I313</f>
        <v>0</v>
      </c>
      <c r="J24" s="185">
        <f>'2.시군별'!J313</f>
        <v>281</v>
      </c>
      <c r="K24" s="187">
        <f>'2.시군별'!K313</f>
        <v>173</v>
      </c>
      <c r="L24" s="185">
        <f>'2.시군별'!L313</f>
        <v>1345</v>
      </c>
      <c r="M24" s="185">
        <f>'2.시군별'!M313</f>
        <v>698</v>
      </c>
      <c r="N24" s="188">
        <f>'2.시군별'!N313</f>
        <v>28011</v>
      </c>
      <c r="O24" s="188">
        <f>'2.시군별'!O313</f>
        <v>54117</v>
      </c>
      <c r="P24" s="189">
        <f>'2.시군별'!P313</f>
        <v>661.56999999999994</v>
      </c>
      <c r="Q24" s="50"/>
      <c r="R24" s="42"/>
      <c r="S24" s="44"/>
    </row>
    <row r="25" spans="1:19" ht="18" customHeight="1" x14ac:dyDescent="0.15">
      <c r="A25" s="183" t="s">
        <v>120</v>
      </c>
      <c r="B25" s="185">
        <f t="shared" si="2"/>
        <v>10</v>
      </c>
      <c r="C25" s="185">
        <f>'2.시군별'!C326</f>
        <v>1</v>
      </c>
      <c r="D25" s="185">
        <f>'2.시군별'!D326</f>
        <v>9</v>
      </c>
      <c r="E25" s="185">
        <f>'2.시군별'!E326</f>
        <v>0</v>
      </c>
      <c r="F25" s="186">
        <f>'2.시군별'!F326</f>
        <v>0</v>
      </c>
      <c r="G25" s="185">
        <f>'2.시군별'!G326</f>
        <v>0</v>
      </c>
      <c r="H25" s="185">
        <f>'2.시군별'!H326</f>
        <v>157</v>
      </c>
      <c r="I25" s="185">
        <f>'2.시군별'!I326</f>
        <v>0</v>
      </c>
      <c r="J25" s="185">
        <f>'2.시군별'!J326</f>
        <v>157</v>
      </c>
      <c r="K25" s="187">
        <f>'2.시군별'!K326</f>
        <v>72</v>
      </c>
      <c r="L25" s="185">
        <f>'2.시군별'!L326</f>
        <v>758</v>
      </c>
      <c r="M25" s="185">
        <f>'2.시군별'!M326</f>
        <v>501</v>
      </c>
      <c r="N25" s="188">
        <f>'2.시군별'!N326</f>
        <v>16578</v>
      </c>
      <c r="O25" s="188">
        <f>'2.시군별'!O326</f>
        <v>28508</v>
      </c>
      <c r="P25" s="189">
        <f>'2.시군별'!P326</f>
        <v>1202.6600000000001</v>
      </c>
      <c r="Q25" s="50"/>
      <c r="R25" s="42"/>
      <c r="S25" s="44"/>
    </row>
    <row r="26" spans="1:19" ht="18" customHeight="1" x14ac:dyDescent="0.15">
      <c r="A26" s="183" t="s">
        <v>121</v>
      </c>
      <c r="B26" s="185">
        <f t="shared" si="2"/>
        <v>10</v>
      </c>
      <c r="C26" s="185">
        <f>'2.시군별'!C337</f>
        <v>2</v>
      </c>
      <c r="D26" s="185">
        <f>'2.시군별'!D337</f>
        <v>8</v>
      </c>
      <c r="E26" s="185">
        <f>'2.시군별'!E337</f>
        <v>0</v>
      </c>
      <c r="F26" s="186">
        <f>'2.시군별'!F337</f>
        <v>0</v>
      </c>
      <c r="G26" s="185">
        <f>'2.시군별'!G337</f>
        <v>1</v>
      </c>
      <c r="H26" s="185">
        <f>'2.시군별'!H337</f>
        <v>195</v>
      </c>
      <c r="I26" s="185">
        <f>'2.시군별'!I337</f>
        <v>0</v>
      </c>
      <c r="J26" s="185">
        <f>'2.시군별'!J337</f>
        <v>195</v>
      </c>
      <c r="K26" s="187">
        <f>'2.시군별'!K337</f>
        <v>79</v>
      </c>
      <c r="L26" s="185">
        <f>'2.시군별'!L337</f>
        <v>801</v>
      </c>
      <c r="M26" s="185">
        <f>'2.시군별'!M337</f>
        <v>395</v>
      </c>
      <c r="N26" s="188">
        <f>'2.시군별'!N337</f>
        <v>25757</v>
      </c>
      <c r="O26" s="188">
        <f>'2.시군별'!O337</f>
        <v>45999</v>
      </c>
      <c r="P26" s="189">
        <f>'2.시군별'!P337</f>
        <v>990.65200000000004</v>
      </c>
      <c r="Q26" s="50"/>
      <c r="R26" s="42"/>
      <c r="S26" s="44"/>
    </row>
    <row r="27" spans="1:19" ht="18" customHeight="1" x14ac:dyDescent="0.15">
      <c r="A27" s="184" t="s">
        <v>417</v>
      </c>
      <c r="B27" s="220">
        <f t="shared" si="2"/>
        <v>3</v>
      </c>
      <c r="C27" s="220">
        <f>'2.시군별'!C348</f>
        <v>1</v>
      </c>
      <c r="D27" s="220">
        <f>'2.시군별'!D348</f>
        <v>2</v>
      </c>
      <c r="E27" s="220">
        <f>'2.시군별'!E348</f>
        <v>0</v>
      </c>
      <c r="F27" s="221">
        <f>'2.시군별'!F348</f>
        <v>0</v>
      </c>
      <c r="G27" s="220">
        <f>'2.시군별'!G348</f>
        <v>1</v>
      </c>
      <c r="H27" s="220">
        <f>'2.시군별'!H348</f>
        <v>25</v>
      </c>
      <c r="I27" s="220">
        <f>'2.시군별'!I348</f>
        <v>0</v>
      </c>
      <c r="J27" s="220">
        <f>'2.시군별'!J348</f>
        <v>25</v>
      </c>
      <c r="K27" s="222">
        <f>'2.시군별'!K348</f>
        <v>10</v>
      </c>
      <c r="L27" s="220">
        <f>'2.시군별'!L348</f>
        <v>225</v>
      </c>
      <c r="M27" s="220">
        <f>'2.시군별'!M348</f>
        <v>57</v>
      </c>
      <c r="N27" s="223">
        <f>'2.시군별'!N348</f>
        <v>5647</v>
      </c>
      <c r="O27" s="223">
        <f>'2.시군별'!O348</f>
        <v>9022</v>
      </c>
      <c r="P27" s="224">
        <f>'2.시군별'!P348</f>
        <v>73.03</v>
      </c>
      <c r="Q27" s="50"/>
      <c r="R27" s="42"/>
      <c r="S27" s="44"/>
    </row>
    <row r="28" spans="1:19" x14ac:dyDescent="0.15">
      <c r="A28" s="43" t="s">
        <v>1120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A5" sqref="A5"/>
    </sheetView>
  </sheetViews>
  <sheetFormatPr defaultRowHeight="13.5" x14ac:dyDescent="0.15"/>
  <cols>
    <col min="1" max="1" width="7.88671875" style="35" customWidth="1"/>
    <col min="2" max="2" width="6.88671875" style="203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203" customWidth="1"/>
    <col min="9" max="11" width="6.88671875" style="35" customWidth="1"/>
    <col min="12" max="13" width="7.44140625" style="35" customWidth="1"/>
    <col min="14" max="15" width="10.88671875" style="203" customWidth="1"/>
    <col min="16" max="16" width="10.88671875" style="217" customWidth="1"/>
    <col min="17" max="16384" width="8.88671875" style="35"/>
  </cols>
  <sheetData>
    <row r="1" spans="1:16" ht="25.5" x14ac:dyDescent="0.15">
      <c r="A1" s="345" t="str">
        <f>'1.전체'!A1</f>
        <v>2025년 2/4분기 행정구역 현황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</row>
    <row r="2" spans="1:16" ht="15" thickBot="1" x14ac:dyDescent="0.2">
      <c r="A2" s="40"/>
      <c r="B2" s="190"/>
      <c r="C2" s="191"/>
      <c r="D2" s="191"/>
      <c r="E2" s="191"/>
      <c r="F2" s="191"/>
      <c r="G2" s="191"/>
      <c r="H2" s="190"/>
      <c r="I2" s="191"/>
      <c r="J2" s="191"/>
      <c r="K2" s="191"/>
      <c r="L2" s="191"/>
      <c r="M2" s="191"/>
      <c r="N2" s="346" t="str">
        <f>'1.전체'!N2</f>
        <v>2025. 6 .30. 현재</v>
      </c>
      <c r="O2" s="346"/>
      <c r="P2" s="346"/>
    </row>
    <row r="3" spans="1:16" ht="18.95" customHeight="1" x14ac:dyDescent="0.15">
      <c r="A3" s="347" t="s">
        <v>84</v>
      </c>
      <c r="B3" s="349" t="s">
        <v>85</v>
      </c>
      <c r="C3" s="349"/>
      <c r="D3" s="349"/>
      <c r="E3" s="349"/>
      <c r="F3" s="349"/>
      <c r="G3" s="350" t="s">
        <v>86</v>
      </c>
      <c r="H3" s="349" t="s">
        <v>87</v>
      </c>
      <c r="I3" s="349"/>
      <c r="J3" s="349"/>
      <c r="K3" s="349"/>
      <c r="L3" s="352" t="s">
        <v>88</v>
      </c>
      <c r="M3" s="352" t="s">
        <v>418</v>
      </c>
      <c r="N3" s="352" t="s">
        <v>8</v>
      </c>
      <c r="O3" s="341" t="s">
        <v>9</v>
      </c>
      <c r="P3" s="343" t="s">
        <v>7</v>
      </c>
    </row>
    <row r="4" spans="1:16" ht="18.95" customHeight="1" thickBot="1" x14ac:dyDescent="0.2">
      <c r="A4" s="348"/>
      <c r="B4" s="192" t="s">
        <v>0</v>
      </c>
      <c r="C4" s="192" t="s">
        <v>1</v>
      </c>
      <c r="D4" s="192" t="s">
        <v>2</v>
      </c>
      <c r="E4" s="192" t="s">
        <v>3</v>
      </c>
      <c r="F4" s="192" t="s">
        <v>4</v>
      </c>
      <c r="G4" s="351"/>
      <c r="H4" s="192" t="s">
        <v>0</v>
      </c>
      <c r="I4" s="193" t="s">
        <v>5</v>
      </c>
      <c r="J4" s="193" t="s">
        <v>6</v>
      </c>
      <c r="K4" s="193" t="s">
        <v>4</v>
      </c>
      <c r="L4" s="342"/>
      <c r="M4" s="342"/>
      <c r="N4" s="342"/>
      <c r="O4" s="342"/>
      <c r="P4" s="344"/>
    </row>
    <row r="5" spans="1:16" ht="18" customHeight="1" thickTop="1" x14ac:dyDescent="0.15">
      <c r="A5" s="194" t="s">
        <v>774</v>
      </c>
      <c r="B5" s="195">
        <f>SUM(C5:E5)</f>
        <v>322</v>
      </c>
      <c r="C5" s="195">
        <f>SUM(C6,C38,C62,C85,C110,C136,C156,C173,C198,C213,C229,C248,C257,C264,C274,C284,C293,C304,C313,C326,C337,C348)</f>
        <v>38</v>
      </c>
      <c r="D5" s="195">
        <f>SUM(D6,D38,D62,D85,D110,D136,D156,D173,D198,D213,D229,D248,D257,D264,D274,D284,D293,D304,D313,D326,D337,D348)</f>
        <v>192</v>
      </c>
      <c r="E5" s="195">
        <f>SUM(E6,E38,E62,E85,E110,E136,E156,E173,E198,E213,E229,E248,E257,E264,E274,E284,E293,E304,E313,E326,E337,E348)</f>
        <v>92</v>
      </c>
      <c r="F5" s="196">
        <f>SUM(F6,F38,F62,F85,F110,F136,F156,F173,F198,F213,F229,F248,F257,F264,F274,F284,F293,F304,F313,F326,F337,F348)</f>
        <v>295</v>
      </c>
      <c r="G5" s="195">
        <f>SUM(G6,G38,G62,G85,G110,G136,G156,G173,G198,G213,G229,G248,G257,G264,G274,G284,G293,G304,G313,G326,G337,G348)</f>
        <v>14</v>
      </c>
      <c r="H5" s="195">
        <f t="shared" ref="H5:H61" si="0">SUM(I5:J5)</f>
        <v>7985</v>
      </c>
      <c r="I5" s="195">
        <f t="shared" ref="I5:P5" si="1">SUM(I6,I38,I62,I85,I110,I136,I156,I173,I198,I213,I229,I248,I257,I264,I274,I284,I293,I304,I313,I326,I337,I348)</f>
        <v>2855</v>
      </c>
      <c r="J5" s="195">
        <f t="shared" si="1"/>
        <v>5130</v>
      </c>
      <c r="K5" s="195">
        <f t="shared" si="1"/>
        <v>2691</v>
      </c>
      <c r="L5" s="195">
        <f t="shared" si="1"/>
        <v>42238</v>
      </c>
      <c r="M5" s="195">
        <f t="shared" si="1"/>
        <v>11223</v>
      </c>
      <c r="N5" s="195">
        <f t="shared" si="1"/>
        <v>1296929</v>
      </c>
      <c r="O5" s="195">
        <f t="shared" si="1"/>
        <v>2519474</v>
      </c>
      <c r="P5" s="197">
        <f t="shared" si="1"/>
        <v>18426.997094099999</v>
      </c>
    </row>
    <row r="6" spans="1:16" s="203" customFormat="1" ht="18" customHeight="1" x14ac:dyDescent="0.15">
      <c r="A6" s="198" t="s">
        <v>1111</v>
      </c>
      <c r="B6" s="199">
        <f t="shared" ref="B6:B61" si="2">SUM(C6:E6)</f>
        <v>29</v>
      </c>
      <c r="C6" s="199">
        <f t="shared" ref="C6:P6" si="3">SUM(C7,C22)</f>
        <v>4</v>
      </c>
      <c r="D6" s="199">
        <f t="shared" si="3"/>
        <v>10</v>
      </c>
      <c r="E6" s="199">
        <f t="shared" si="3"/>
        <v>15</v>
      </c>
      <c r="F6" s="200">
        <f t="shared" si="3"/>
        <v>41</v>
      </c>
      <c r="G6" s="199">
        <f t="shared" si="3"/>
        <v>1</v>
      </c>
      <c r="H6" s="199">
        <f t="shared" si="0"/>
        <v>947</v>
      </c>
      <c r="I6" s="199">
        <f t="shared" si="3"/>
        <v>545</v>
      </c>
      <c r="J6" s="199">
        <f>SUM(J7,J22)</f>
        <v>402</v>
      </c>
      <c r="K6" s="200">
        <f>SUM(K7,K22)</f>
        <v>196</v>
      </c>
      <c r="L6" s="201">
        <f t="shared" si="3"/>
        <v>6255</v>
      </c>
      <c r="M6" s="199">
        <f t="shared" si="3"/>
        <v>643</v>
      </c>
      <c r="N6" s="199">
        <f t="shared" si="3"/>
        <v>237991</v>
      </c>
      <c r="O6" s="199">
        <f t="shared" si="3"/>
        <v>489898</v>
      </c>
      <c r="P6" s="202">
        <f t="shared" si="3"/>
        <v>1130.72</v>
      </c>
    </row>
    <row r="7" spans="1:16" s="203" customFormat="1" ht="18" customHeight="1" x14ac:dyDescent="0.15">
      <c r="A7" s="204" t="s">
        <v>1112</v>
      </c>
      <c r="B7" s="205">
        <f t="shared" si="2"/>
        <v>14</v>
      </c>
      <c r="C7" s="205">
        <f t="shared" ref="C7:O7" si="4">SUM(C8:C21)</f>
        <v>3</v>
      </c>
      <c r="D7" s="205">
        <f t="shared" si="4"/>
        <v>4</v>
      </c>
      <c r="E7" s="205">
        <f t="shared" si="4"/>
        <v>7</v>
      </c>
      <c r="F7" s="206">
        <f>SUM(F8:F21)</f>
        <v>17</v>
      </c>
      <c r="G7" s="205">
        <f t="shared" si="4"/>
        <v>0</v>
      </c>
      <c r="H7" s="205">
        <f t="shared" si="0"/>
        <v>405</v>
      </c>
      <c r="I7" s="205">
        <f t="shared" si="4"/>
        <v>211</v>
      </c>
      <c r="J7" s="205">
        <f t="shared" si="4"/>
        <v>194</v>
      </c>
      <c r="K7" s="206">
        <f t="shared" si="4"/>
        <v>84</v>
      </c>
      <c r="L7" s="207">
        <f t="shared" si="4"/>
        <v>3020</v>
      </c>
      <c r="M7" s="205">
        <f t="shared" si="4"/>
        <v>284</v>
      </c>
      <c r="N7" s="205">
        <f t="shared" si="4"/>
        <v>109254</v>
      </c>
      <c r="O7" s="205">
        <f t="shared" si="4"/>
        <v>217551</v>
      </c>
      <c r="P7" s="208">
        <f>SUM(P8:P21)</f>
        <v>394.05</v>
      </c>
    </row>
    <row r="8" spans="1:16" ht="18" customHeight="1" x14ac:dyDescent="0.15">
      <c r="A8" s="209" t="s">
        <v>1121</v>
      </c>
      <c r="B8" s="199">
        <f>SUM(C8:E8)</f>
        <v>1</v>
      </c>
      <c r="C8" s="225">
        <v>1</v>
      </c>
      <c r="D8" s="226"/>
      <c r="E8" s="226"/>
      <c r="F8" s="227"/>
      <c r="G8" s="226"/>
      <c r="H8" s="228">
        <f t="shared" si="0"/>
        <v>26</v>
      </c>
      <c r="I8" s="229"/>
      <c r="J8" s="229">
        <v>26</v>
      </c>
      <c r="K8" s="230">
        <v>10</v>
      </c>
      <c r="L8" s="231">
        <v>192</v>
      </c>
      <c r="M8" s="229">
        <v>40</v>
      </c>
      <c r="N8" s="232">
        <v>4244</v>
      </c>
      <c r="O8" s="232">
        <v>6466</v>
      </c>
      <c r="P8" s="233">
        <v>45.16</v>
      </c>
    </row>
    <row r="9" spans="1:16" ht="18" customHeight="1" x14ac:dyDescent="0.15">
      <c r="A9" s="209" t="s">
        <v>128</v>
      </c>
      <c r="B9" s="199">
        <f t="shared" si="2"/>
        <v>1</v>
      </c>
      <c r="C9" s="225">
        <v>1</v>
      </c>
      <c r="D9" s="226"/>
      <c r="E9" s="226"/>
      <c r="F9" s="227"/>
      <c r="G9" s="226"/>
      <c r="H9" s="228">
        <f t="shared" si="0"/>
        <v>32</v>
      </c>
      <c r="I9" s="229"/>
      <c r="J9" s="229">
        <v>32</v>
      </c>
      <c r="K9" s="230">
        <v>13</v>
      </c>
      <c r="L9" s="231">
        <v>358</v>
      </c>
      <c r="M9" s="229">
        <v>35</v>
      </c>
      <c r="N9" s="232">
        <v>12069</v>
      </c>
      <c r="O9" s="232">
        <v>27502</v>
      </c>
      <c r="P9" s="233">
        <v>36.06</v>
      </c>
    </row>
    <row r="10" spans="1:16" ht="18" customHeight="1" x14ac:dyDescent="0.15">
      <c r="A10" s="209" t="s">
        <v>129</v>
      </c>
      <c r="B10" s="199">
        <f t="shared" si="2"/>
        <v>1</v>
      </c>
      <c r="C10" s="225">
        <v>1</v>
      </c>
      <c r="D10" s="226"/>
      <c r="E10" s="226"/>
      <c r="F10" s="227"/>
      <c r="G10" s="226"/>
      <c r="H10" s="228">
        <f t="shared" si="0"/>
        <v>50</v>
      </c>
      <c r="I10" s="229"/>
      <c r="J10" s="229">
        <v>50</v>
      </c>
      <c r="K10" s="230">
        <v>11</v>
      </c>
      <c r="L10" s="231">
        <v>602</v>
      </c>
      <c r="M10" s="229">
        <v>30</v>
      </c>
      <c r="N10" s="232">
        <v>28086</v>
      </c>
      <c r="O10" s="232">
        <v>57015</v>
      </c>
      <c r="P10" s="233">
        <v>70.62</v>
      </c>
    </row>
    <row r="11" spans="1:16" ht="18" customHeight="1" x14ac:dyDescent="0.15">
      <c r="A11" s="209" t="s">
        <v>130</v>
      </c>
      <c r="B11" s="199">
        <f t="shared" si="2"/>
        <v>1</v>
      </c>
      <c r="C11" s="225"/>
      <c r="D11" s="226">
        <v>1</v>
      </c>
      <c r="E11" s="226"/>
      <c r="F11" s="227"/>
      <c r="G11" s="226"/>
      <c r="H11" s="228">
        <f t="shared" si="0"/>
        <v>17</v>
      </c>
      <c r="I11" s="229"/>
      <c r="J11" s="229">
        <v>17</v>
      </c>
      <c r="K11" s="230">
        <v>9</v>
      </c>
      <c r="L11" s="231">
        <v>90</v>
      </c>
      <c r="M11" s="229">
        <v>38</v>
      </c>
      <c r="N11" s="232">
        <v>1815</v>
      </c>
      <c r="O11" s="232">
        <v>3012</v>
      </c>
      <c r="P11" s="233">
        <v>32.61</v>
      </c>
    </row>
    <row r="12" spans="1:16" ht="18" customHeight="1" x14ac:dyDescent="0.15">
      <c r="A12" s="209" t="s">
        <v>131</v>
      </c>
      <c r="B12" s="199">
        <f t="shared" si="2"/>
        <v>1</v>
      </c>
      <c r="C12" s="225"/>
      <c r="D12" s="226">
        <v>1</v>
      </c>
      <c r="E12" s="226"/>
      <c r="F12" s="227"/>
      <c r="G12" s="226"/>
      <c r="H12" s="228">
        <f t="shared" si="0"/>
        <v>26</v>
      </c>
      <c r="I12" s="229"/>
      <c r="J12" s="229">
        <v>26</v>
      </c>
      <c r="K12" s="230">
        <v>14</v>
      </c>
      <c r="L12" s="231">
        <v>149</v>
      </c>
      <c r="M12" s="229">
        <v>35</v>
      </c>
      <c r="N12" s="232">
        <v>4769</v>
      </c>
      <c r="O12" s="232">
        <v>9094</v>
      </c>
      <c r="P12" s="233">
        <v>43.62</v>
      </c>
    </row>
    <row r="13" spans="1:16" ht="18" customHeight="1" x14ac:dyDescent="0.15">
      <c r="A13" s="209" t="s">
        <v>132</v>
      </c>
      <c r="B13" s="199">
        <f t="shared" si="2"/>
        <v>1</v>
      </c>
      <c r="C13" s="225"/>
      <c r="D13" s="226">
        <v>1</v>
      </c>
      <c r="E13" s="226"/>
      <c r="F13" s="227"/>
      <c r="G13" s="226"/>
      <c r="H13" s="228">
        <f t="shared" si="0"/>
        <v>33</v>
      </c>
      <c r="I13" s="229"/>
      <c r="J13" s="229">
        <v>33</v>
      </c>
      <c r="K13" s="230">
        <v>23</v>
      </c>
      <c r="L13" s="231">
        <v>153</v>
      </c>
      <c r="M13" s="229">
        <v>88</v>
      </c>
      <c r="N13" s="232">
        <v>2338</v>
      </c>
      <c r="O13" s="232">
        <v>3702</v>
      </c>
      <c r="P13" s="233">
        <v>100.45</v>
      </c>
    </row>
    <row r="14" spans="1:16" ht="18" customHeight="1" x14ac:dyDescent="0.15">
      <c r="A14" s="209" t="s">
        <v>795</v>
      </c>
      <c r="B14" s="199">
        <f t="shared" si="2"/>
        <v>1</v>
      </c>
      <c r="C14" s="225"/>
      <c r="D14" s="226">
        <v>1</v>
      </c>
      <c r="E14" s="226"/>
      <c r="F14" s="227"/>
      <c r="G14" s="226"/>
      <c r="H14" s="228">
        <f t="shared" si="0"/>
        <v>10</v>
      </c>
      <c r="I14" s="229"/>
      <c r="J14" s="229">
        <v>10</v>
      </c>
      <c r="K14" s="230">
        <v>4</v>
      </c>
      <c r="L14" s="231">
        <v>57</v>
      </c>
      <c r="M14" s="229">
        <v>18</v>
      </c>
      <c r="N14" s="232">
        <v>1072</v>
      </c>
      <c r="O14" s="232">
        <v>1648</v>
      </c>
      <c r="P14" s="233">
        <v>20.440000000000001</v>
      </c>
    </row>
    <row r="15" spans="1:16" ht="18" customHeight="1" x14ac:dyDescent="0.15">
      <c r="A15" s="209" t="s">
        <v>832</v>
      </c>
      <c r="B15" s="199">
        <f t="shared" si="2"/>
        <v>1</v>
      </c>
      <c r="C15" s="225"/>
      <c r="D15" s="226"/>
      <c r="E15" s="226">
        <v>1</v>
      </c>
      <c r="F15" s="227">
        <v>2</v>
      </c>
      <c r="G15" s="226"/>
      <c r="H15" s="228">
        <f t="shared" si="0"/>
        <v>44</v>
      </c>
      <c r="I15" s="229">
        <v>44</v>
      </c>
      <c r="J15" s="229"/>
      <c r="K15" s="230"/>
      <c r="L15" s="231">
        <v>272</v>
      </c>
      <c r="M15" s="229"/>
      <c r="N15" s="232">
        <v>13384</v>
      </c>
      <c r="O15" s="232">
        <v>22589</v>
      </c>
      <c r="P15" s="234">
        <v>3.43</v>
      </c>
    </row>
    <row r="16" spans="1:16" ht="18" customHeight="1" x14ac:dyDescent="0.15">
      <c r="A16" s="209" t="s">
        <v>1113</v>
      </c>
      <c r="B16" s="199">
        <f t="shared" si="2"/>
        <v>1</v>
      </c>
      <c r="C16" s="225"/>
      <c r="D16" s="226"/>
      <c r="E16" s="226">
        <v>1</v>
      </c>
      <c r="F16" s="227">
        <v>1</v>
      </c>
      <c r="G16" s="226"/>
      <c r="H16" s="228">
        <f t="shared" si="0"/>
        <v>45</v>
      </c>
      <c r="I16" s="229">
        <v>45</v>
      </c>
      <c r="J16" s="229"/>
      <c r="K16" s="230"/>
      <c r="L16" s="231">
        <v>257</v>
      </c>
      <c r="M16" s="229"/>
      <c r="N16" s="232">
        <v>9679</v>
      </c>
      <c r="O16" s="232">
        <v>15685</v>
      </c>
      <c r="P16" s="234">
        <v>1.94</v>
      </c>
    </row>
    <row r="17" spans="1:16" ht="18" customHeight="1" x14ac:dyDescent="0.15">
      <c r="A17" s="209" t="s">
        <v>133</v>
      </c>
      <c r="B17" s="199">
        <f t="shared" si="2"/>
        <v>1</v>
      </c>
      <c r="C17" s="225"/>
      <c r="D17" s="226"/>
      <c r="E17" s="226">
        <v>1</v>
      </c>
      <c r="F17" s="227">
        <v>1</v>
      </c>
      <c r="G17" s="226"/>
      <c r="H17" s="228">
        <f t="shared" si="0"/>
        <v>31</v>
      </c>
      <c r="I17" s="229">
        <v>31</v>
      </c>
      <c r="J17" s="229"/>
      <c r="K17" s="230"/>
      <c r="L17" s="231">
        <v>238</v>
      </c>
      <c r="M17" s="229"/>
      <c r="N17" s="232">
        <v>6320</v>
      </c>
      <c r="O17" s="232">
        <v>11061</v>
      </c>
      <c r="P17" s="235">
        <v>1.93</v>
      </c>
    </row>
    <row r="18" spans="1:16" ht="18" customHeight="1" x14ac:dyDescent="0.15">
      <c r="A18" s="209" t="s">
        <v>134</v>
      </c>
      <c r="B18" s="199">
        <f t="shared" si="2"/>
        <v>1</v>
      </c>
      <c r="C18" s="225"/>
      <c r="D18" s="226"/>
      <c r="E18" s="226">
        <v>1</v>
      </c>
      <c r="F18" s="227">
        <v>2</v>
      </c>
      <c r="G18" s="226"/>
      <c r="H18" s="228">
        <f t="shared" si="0"/>
        <v>19</v>
      </c>
      <c r="I18" s="229">
        <v>19</v>
      </c>
      <c r="J18" s="229"/>
      <c r="K18" s="230"/>
      <c r="L18" s="231">
        <v>89</v>
      </c>
      <c r="M18" s="229"/>
      <c r="N18" s="232">
        <v>2775</v>
      </c>
      <c r="O18" s="232">
        <v>4492</v>
      </c>
      <c r="P18" s="234">
        <v>6.73</v>
      </c>
    </row>
    <row r="19" spans="1:16" ht="18" customHeight="1" x14ac:dyDescent="0.15">
      <c r="A19" s="209" t="s">
        <v>135</v>
      </c>
      <c r="B19" s="199">
        <f t="shared" si="2"/>
        <v>1</v>
      </c>
      <c r="C19" s="225"/>
      <c r="D19" s="226"/>
      <c r="E19" s="226">
        <v>1</v>
      </c>
      <c r="F19" s="227">
        <v>7</v>
      </c>
      <c r="G19" s="226"/>
      <c r="H19" s="228">
        <f t="shared" si="0"/>
        <v>11</v>
      </c>
      <c r="I19" s="229">
        <v>11</v>
      </c>
      <c r="J19" s="229"/>
      <c r="K19" s="230"/>
      <c r="L19" s="231">
        <v>52</v>
      </c>
      <c r="M19" s="229"/>
      <c r="N19" s="232">
        <v>1235</v>
      </c>
      <c r="O19" s="232">
        <v>2325</v>
      </c>
      <c r="P19" s="234">
        <v>20.25</v>
      </c>
    </row>
    <row r="20" spans="1:16" ht="18" customHeight="1" x14ac:dyDescent="0.15">
      <c r="A20" s="209" t="s">
        <v>136</v>
      </c>
      <c r="B20" s="199">
        <f t="shared" si="2"/>
        <v>1</v>
      </c>
      <c r="C20" s="225"/>
      <c r="D20" s="226"/>
      <c r="E20" s="226">
        <v>1</v>
      </c>
      <c r="F20" s="227">
        <v>2</v>
      </c>
      <c r="G20" s="226"/>
      <c r="H20" s="228">
        <f t="shared" si="0"/>
        <v>36</v>
      </c>
      <c r="I20" s="229">
        <v>36</v>
      </c>
      <c r="J20" s="229"/>
      <c r="K20" s="230"/>
      <c r="L20" s="231">
        <v>316</v>
      </c>
      <c r="M20" s="229"/>
      <c r="N20" s="232">
        <v>11160</v>
      </c>
      <c r="O20" s="232">
        <v>29151</v>
      </c>
      <c r="P20" s="234">
        <v>5.88</v>
      </c>
    </row>
    <row r="21" spans="1:16" ht="18" customHeight="1" x14ac:dyDescent="0.15">
      <c r="A21" s="209" t="s">
        <v>137</v>
      </c>
      <c r="B21" s="199">
        <f t="shared" si="2"/>
        <v>1</v>
      </c>
      <c r="C21" s="225"/>
      <c r="D21" s="226"/>
      <c r="E21" s="226">
        <v>1</v>
      </c>
      <c r="F21" s="227">
        <v>2</v>
      </c>
      <c r="G21" s="226"/>
      <c r="H21" s="228">
        <f t="shared" si="0"/>
        <v>25</v>
      </c>
      <c r="I21" s="229">
        <v>25</v>
      </c>
      <c r="J21" s="229"/>
      <c r="K21" s="230"/>
      <c r="L21" s="231">
        <v>195</v>
      </c>
      <c r="M21" s="229"/>
      <c r="N21" s="232">
        <v>10308</v>
      </c>
      <c r="O21" s="232">
        <v>23809</v>
      </c>
      <c r="P21" s="234">
        <v>4.93</v>
      </c>
    </row>
    <row r="22" spans="1:16" s="203" customFormat="1" ht="18" customHeight="1" x14ac:dyDescent="0.15">
      <c r="A22" s="204" t="s">
        <v>411</v>
      </c>
      <c r="B22" s="205">
        <f t="shared" si="2"/>
        <v>15</v>
      </c>
      <c r="C22" s="236">
        <f t="shared" ref="C22:O22" si="5">SUM(C23:C37)</f>
        <v>1</v>
      </c>
      <c r="D22" s="236">
        <f t="shared" si="5"/>
        <v>6</v>
      </c>
      <c r="E22" s="236">
        <f t="shared" si="5"/>
        <v>8</v>
      </c>
      <c r="F22" s="237">
        <f t="shared" si="5"/>
        <v>24</v>
      </c>
      <c r="G22" s="236">
        <f t="shared" si="5"/>
        <v>1</v>
      </c>
      <c r="H22" s="236">
        <f t="shared" si="0"/>
        <v>542</v>
      </c>
      <c r="I22" s="236">
        <f t="shared" si="5"/>
        <v>334</v>
      </c>
      <c r="J22" s="236">
        <f t="shared" si="5"/>
        <v>208</v>
      </c>
      <c r="K22" s="237">
        <f t="shared" si="5"/>
        <v>112</v>
      </c>
      <c r="L22" s="238">
        <f t="shared" si="5"/>
        <v>3235</v>
      </c>
      <c r="M22" s="236">
        <f t="shared" si="5"/>
        <v>359</v>
      </c>
      <c r="N22" s="236">
        <f>SUM(N23:N37)</f>
        <v>128737</v>
      </c>
      <c r="O22" s="236">
        <f t="shared" si="5"/>
        <v>272347</v>
      </c>
      <c r="P22" s="239">
        <f>SUM(P23:P37)</f>
        <v>736.67000000000007</v>
      </c>
    </row>
    <row r="23" spans="1:16" ht="18" customHeight="1" x14ac:dyDescent="0.15">
      <c r="A23" s="209" t="s">
        <v>1122</v>
      </c>
      <c r="B23" s="199">
        <f t="shared" si="2"/>
        <v>1</v>
      </c>
      <c r="C23" s="229">
        <v>1</v>
      </c>
      <c r="D23" s="229"/>
      <c r="E23" s="229"/>
      <c r="F23" s="230"/>
      <c r="G23" s="229"/>
      <c r="H23" s="228">
        <f t="shared" si="0"/>
        <v>78</v>
      </c>
      <c r="I23" s="229"/>
      <c r="J23" s="229">
        <v>78</v>
      </c>
      <c r="K23" s="230">
        <v>30</v>
      </c>
      <c r="L23" s="231">
        <v>571</v>
      </c>
      <c r="M23" s="229">
        <v>92</v>
      </c>
      <c r="N23" s="240">
        <v>26560</v>
      </c>
      <c r="O23" s="240">
        <v>58929</v>
      </c>
      <c r="P23" s="241">
        <v>107.17</v>
      </c>
    </row>
    <row r="24" spans="1:16" ht="18" customHeight="1" x14ac:dyDescent="0.15">
      <c r="A24" s="209" t="s">
        <v>139</v>
      </c>
      <c r="B24" s="199">
        <f t="shared" si="2"/>
        <v>1</v>
      </c>
      <c r="C24" s="229"/>
      <c r="D24" s="229">
        <v>1</v>
      </c>
      <c r="E24" s="229"/>
      <c r="F24" s="230"/>
      <c r="G24" s="229"/>
      <c r="H24" s="228">
        <f t="shared" si="0"/>
        <v>22</v>
      </c>
      <c r="I24" s="229"/>
      <c r="J24" s="229">
        <v>22</v>
      </c>
      <c r="K24" s="230">
        <v>13</v>
      </c>
      <c r="L24" s="231">
        <v>61</v>
      </c>
      <c r="M24" s="229">
        <v>46</v>
      </c>
      <c r="N24" s="240">
        <v>1624</v>
      </c>
      <c r="O24" s="240">
        <v>2706</v>
      </c>
      <c r="P24" s="242">
        <v>80.28</v>
      </c>
    </row>
    <row r="25" spans="1:16" ht="18" customHeight="1" x14ac:dyDescent="0.15">
      <c r="A25" s="209" t="s">
        <v>140</v>
      </c>
      <c r="B25" s="199">
        <f t="shared" si="2"/>
        <v>1</v>
      </c>
      <c r="C25" s="229"/>
      <c r="D25" s="229">
        <v>1</v>
      </c>
      <c r="E25" s="229"/>
      <c r="F25" s="230"/>
      <c r="G25" s="229"/>
      <c r="H25" s="228">
        <f t="shared" si="0"/>
        <v>28</v>
      </c>
      <c r="I25" s="229"/>
      <c r="J25" s="229">
        <v>28</v>
      </c>
      <c r="K25" s="230">
        <v>18</v>
      </c>
      <c r="L25" s="231">
        <v>93</v>
      </c>
      <c r="M25" s="229">
        <v>43</v>
      </c>
      <c r="N25" s="240">
        <v>2615</v>
      </c>
      <c r="O25" s="240">
        <v>4318</v>
      </c>
      <c r="P25" s="241">
        <v>78.2</v>
      </c>
    </row>
    <row r="26" spans="1:16" ht="18" customHeight="1" x14ac:dyDescent="0.15">
      <c r="A26" s="209" t="s">
        <v>141</v>
      </c>
      <c r="B26" s="199">
        <f t="shared" si="2"/>
        <v>1</v>
      </c>
      <c r="C26" s="229"/>
      <c r="D26" s="229">
        <v>1</v>
      </c>
      <c r="E26" s="229"/>
      <c r="F26" s="230"/>
      <c r="G26" s="229"/>
      <c r="H26" s="228">
        <f t="shared" si="0"/>
        <v>21</v>
      </c>
      <c r="I26" s="229"/>
      <c r="J26" s="229">
        <v>21</v>
      </c>
      <c r="K26" s="230">
        <v>9</v>
      </c>
      <c r="L26" s="231">
        <v>48</v>
      </c>
      <c r="M26" s="229">
        <v>22</v>
      </c>
      <c r="N26" s="240">
        <v>1537</v>
      </c>
      <c r="O26" s="240">
        <v>2307</v>
      </c>
      <c r="P26" s="241">
        <v>59.44</v>
      </c>
    </row>
    <row r="27" spans="1:16" ht="18" customHeight="1" x14ac:dyDescent="0.15">
      <c r="A27" s="209" t="s">
        <v>142</v>
      </c>
      <c r="B27" s="199">
        <f t="shared" si="2"/>
        <v>1</v>
      </c>
      <c r="C27" s="229"/>
      <c r="D27" s="229">
        <v>1</v>
      </c>
      <c r="E27" s="229"/>
      <c r="F27" s="230"/>
      <c r="G27" s="229"/>
      <c r="H27" s="228">
        <f t="shared" si="0"/>
        <v>24</v>
      </c>
      <c r="I27" s="229"/>
      <c r="J27" s="229">
        <v>24</v>
      </c>
      <c r="K27" s="230">
        <v>16</v>
      </c>
      <c r="L27" s="231">
        <v>102</v>
      </c>
      <c r="M27" s="229">
        <v>55</v>
      </c>
      <c r="N27" s="240">
        <v>2741</v>
      </c>
      <c r="O27" s="240">
        <v>4740</v>
      </c>
      <c r="P27" s="241">
        <v>91.93</v>
      </c>
    </row>
    <row r="28" spans="1:16" ht="18" customHeight="1" x14ac:dyDescent="0.15">
      <c r="A28" s="209" t="s">
        <v>143</v>
      </c>
      <c r="B28" s="199">
        <f t="shared" si="2"/>
        <v>1</v>
      </c>
      <c r="C28" s="229"/>
      <c r="D28" s="229">
        <v>1</v>
      </c>
      <c r="E28" s="229"/>
      <c r="F28" s="230"/>
      <c r="G28" s="229">
        <v>1</v>
      </c>
      <c r="H28" s="228">
        <f t="shared" si="0"/>
        <v>23</v>
      </c>
      <c r="I28" s="229"/>
      <c r="J28" s="229">
        <v>23</v>
      </c>
      <c r="K28" s="230">
        <v>19</v>
      </c>
      <c r="L28" s="231">
        <v>79</v>
      </c>
      <c r="M28" s="229">
        <v>80</v>
      </c>
      <c r="N28" s="240">
        <v>1748</v>
      </c>
      <c r="O28" s="240">
        <v>2652</v>
      </c>
      <c r="P28" s="241">
        <v>235.83</v>
      </c>
    </row>
    <row r="29" spans="1:16" ht="18" customHeight="1" x14ac:dyDescent="0.15">
      <c r="A29" s="209" t="s">
        <v>144</v>
      </c>
      <c r="B29" s="199">
        <f t="shared" si="2"/>
        <v>1</v>
      </c>
      <c r="C29" s="229"/>
      <c r="D29" s="229">
        <v>1</v>
      </c>
      <c r="E29" s="229"/>
      <c r="F29" s="230"/>
      <c r="G29" s="229"/>
      <c r="H29" s="228">
        <f t="shared" si="0"/>
        <v>12</v>
      </c>
      <c r="I29" s="229"/>
      <c r="J29" s="229">
        <v>12</v>
      </c>
      <c r="K29" s="230">
        <v>7</v>
      </c>
      <c r="L29" s="231">
        <v>40</v>
      </c>
      <c r="M29" s="229">
        <v>21</v>
      </c>
      <c r="N29" s="243">
        <v>775</v>
      </c>
      <c r="O29" s="240">
        <v>1279</v>
      </c>
      <c r="P29" s="241">
        <v>52.45</v>
      </c>
    </row>
    <row r="30" spans="1:16" ht="18" customHeight="1" x14ac:dyDescent="0.15">
      <c r="A30" s="209" t="s">
        <v>145</v>
      </c>
      <c r="B30" s="199">
        <f t="shared" si="2"/>
        <v>1</v>
      </c>
      <c r="C30" s="229"/>
      <c r="D30" s="229"/>
      <c r="E30" s="229">
        <v>1</v>
      </c>
      <c r="F30" s="230">
        <v>13</v>
      </c>
      <c r="G30" s="229"/>
      <c r="H30" s="228">
        <f t="shared" si="0"/>
        <v>51</v>
      </c>
      <c r="I30" s="229">
        <v>51</v>
      </c>
      <c r="J30" s="229"/>
      <c r="K30" s="230"/>
      <c r="L30" s="231">
        <v>281</v>
      </c>
      <c r="M30" s="229"/>
      <c r="N30" s="240">
        <v>8113</v>
      </c>
      <c r="O30" s="240">
        <v>13512</v>
      </c>
      <c r="P30" s="241">
        <v>2.2799999999999998</v>
      </c>
    </row>
    <row r="31" spans="1:16" ht="18" customHeight="1" x14ac:dyDescent="0.15">
      <c r="A31" s="209" t="s">
        <v>146</v>
      </c>
      <c r="B31" s="199">
        <f t="shared" si="2"/>
        <v>1</v>
      </c>
      <c r="C31" s="229"/>
      <c r="D31" s="229"/>
      <c r="E31" s="229">
        <v>1</v>
      </c>
      <c r="F31" s="230">
        <v>2</v>
      </c>
      <c r="G31" s="229"/>
      <c r="H31" s="228">
        <f t="shared" si="0"/>
        <v>30</v>
      </c>
      <c r="I31" s="229">
        <v>30</v>
      </c>
      <c r="J31" s="229"/>
      <c r="K31" s="230"/>
      <c r="L31" s="231">
        <v>222</v>
      </c>
      <c r="M31" s="229"/>
      <c r="N31" s="240">
        <v>7194</v>
      </c>
      <c r="O31" s="240">
        <v>16103</v>
      </c>
      <c r="P31" s="244">
        <v>1.98</v>
      </c>
    </row>
    <row r="32" spans="1:16" ht="18" customHeight="1" x14ac:dyDescent="0.15">
      <c r="A32" s="209" t="s">
        <v>833</v>
      </c>
      <c r="B32" s="199">
        <f t="shared" si="2"/>
        <v>1</v>
      </c>
      <c r="C32" s="229"/>
      <c r="D32" s="229"/>
      <c r="E32" s="229">
        <v>1</v>
      </c>
      <c r="F32" s="230">
        <v>1</v>
      </c>
      <c r="G32" s="229"/>
      <c r="H32" s="228">
        <f t="shared" si="0"/>
        <v>47</v>
      </c>
      <c r="I32" s="229">
        <v>47</v>
      </c>
      <c r="J32" s="229"/>
      <c r="K32" s="230"/>
      <c r="L32" s="231">
        <v>332</v>
      </c>
      <c r="M32" s="229"/>
      <c r="N32" s="240">
        <v>11239</v>
      </c>
      <c r="O32" s="240">
        <v>18300</v>
      </c>
      <c r="P32" s="244">
        <v>1.86</v>
      </c>
    </row>
    <row r="33" spans="1:16" ht="18" customHeight="1" x14ac:dyDescent="0.15">
      <c r="A33" s="209" t="s">
        <v>147</v>
      </c>
      <c r="B33" s="199">
        <f t="shared" si="2"/>
        <v>1</v>
      </c>
      <c r="C33" s="229"/>
      <c r="D33" s="229"/>
      <c r="E33" s="229">
        <v>1</v>
      </c>
      <c r="F33" s="230">
        <v>1</v>
      </c>
      <c r="G33" s="229"/>
      <c r="H33" s="228">
        <f t="shared" si="0"/>
        <v>34</v>
      </c>
      <c r="I33" s="229">
        <v>34</v>
      </c>
      <c r="J33" s="229"/>
      <c r="K33" s="230"/>
      <c r="L33" s="231">
        <v>325</v>
      </c>
      <c r="M33" s="229"/>
      <c r="N33" s="240">
        <v>9132</v>
      </c>
      <c r="O33" s="240">
        <v>19573</v>
      </c>
      <c r="P33" s="244">
        <v>3.95</v>
      </c>
    </row>
    <row r="34" spans="1:16" ht="18" customHeight="1" x14ac:dyDescent="0.15">
      <c r="A34" s="209" t="s">
        <v>148</v>
      </c>
      <c r="B34" s="199">
        <f t="shared" si="2"/>
        <v>1</v>
      </c>
      <c r="C34" s="229"/>
      <c r="D34" s="229"/>
      <c r="E34" s="229">
        <v>1</v>
      </c>
      <c r="F34" s="230">
        <v>2</v>
      </c>
      <c r="G34" s="229"/>
      <c r="H34" s="228">
        <f t="shared" si="0"/>
        <v>50</v>
      </c>
      <c r="I34" s="229">
        <v>50</v>
      </c>
      <c r="J34" s="229"/>
      <c r="K34" s="230"/>
      <c r="L34" s="231">
        <v>348</v>
      </c>
      <c r="M34" s="229"/>
      <c r="N34" s="240">
        <v>13980</v>
      </c>
      <c r="O34" s="240">
        <v>31131</v>
      </c>
      <c r="P34" s="244">
        <v>6.25</v>
      </c>
    </row>
    <row r="35" spans="1:16" ht="18" customHeight="1" x14ac:dyDescent="0.15">
      <c r="A35" s="209" t="s">
        <v>1123</v>
      </c>
      <c r="B35" s="199">
        <f t="shared" si="2"/>
        <v>1</v>
      </c>
      <c r="C35" s="229"/>
      <c r="D35" s="229"/>
      <c r="E35" s="229">
        <v>1</v>
      </c>
      <c r="F35" s="230">
        <v>1</v>
      </c>
      <c r="G35" s="229"/>
      <c r="H35" s="228">
        <f t="shared" si="0"/>
        <v>31</v>
      </c>
      <c r="I35" s="229">
        <v>31</v>
      </c>
      <c r="J35" s="229"/>
      <c r="K35" s="230"/>
      <c r="L35" s="231">
        <v>254</v>
      </c>
      <c r="M35" s="229"/>
      <c r="N35" s="240">
        <v>8980</v>
      </c>
      <c r="O35" s="240">
        <v>21073</v>
      </c>
      <c r="P35" s="244">
        <v>1.42</v>
      </c>
    </row>
    <row r="36" spans="1:16" ht="18" customHeight="1" x14ac:dyDescent="0.15">
      <c r="A36" s="209" t="s">
        <v>150</v>
      </c>
      <c r="B36" s="199">
        <f t="shared" si="2"/>
        <v>1</v>
      </c>
      <c r="C36" s="229"/>
      <c r="D36" s="229"/>
      <c r="E36" s="229">
        <v>1</v>
      </c>
      <c r="F36" s="230">
        <v>2</v>
      </c>
      <c r="G36" s="229"/>
      <c r="H36" s="228">
        <f t="shared" si="0"/>
        <v>73</v>
      </c>
      <c r="I36" s="229">
        <v>73</v>
      </c>
      <c r="J36" s="229"/>
      <c r="K36" s="230"/>
      <c r="L36" s="231">
        <v>363</v>
      </c>
      <c r="M36" s="229"/>
      <c r="N36" s="240">
        <v>28678</v>
      </c>
      <c r="O36" s="240">
        <v>67101</v>
      </c>
      <c r="P36" s="244">
        <v>11.25</v>
      </c>
    </row>
    <row r="37" spans="1:16" ht="18" customHeight="1" x14ac:dyDescent="0.15">
      <c r="A37" s="209" t="s">
        <v>151</v>
      </c>
      <c r="B37" s="199">
        <f t="shared" si="2"/>
        <v>1</v>
      </c>
      <c r="C37" s="229"/>
      <c r="D37" s="229"/>
      <c r="E37" s="229">
        <v>1</v>
      </c>
      <c r="F37" s="230">
        <v>2</v>
      </c>
      <c r="G37" s="229"/>
      <c r="H37" s="228">
        <f t="shared" si="0"/>
        <v>18</v>
      </c>
      <c r="I37" s="229">
        <v>18</v>
      </c>
      <c r="J37" s="229"/>
      <c r="K37" s="230"/>
      <c r="L37" s="231">
        <v>116</v>
      </c>
      <c r="M37" s="229"/>
      <c r="N37" s="245">
        <v>3821</v>
      </c>
      <c r="O37" s="240">
        <v>8623</v>
      </c>
      <c r="P37" s="244">
        <v>2.38</v>
      </c>
    </row>
    <row r="38" spans="1:16" s="203" customFormat="1" ht="18" customHeight="1" x14ac:dyDescent="0.15">
      <c r="A38" s="198" t="s">
        <v>1041</v>
      </c>
      <c r="B38" s="199">
        <f t="shared" si="2"/>
        <v>23</v>
      </c>
      <c r="C38" s="228">
        <f t="shared" ref="C38:P38" si="6">SUM(C39:C61)</f>
        <v>4</v>
      </c>
      <c r="D38" s="228">
        <f t="shared" si="6"/>
        <v>8</v>
      </c>
      <c r="E38" s="228">
        <f t="shared" si="6"/>
        <v>11</v>
      </c>
      <c r="F38" s="246">
        <f t="shared" si="6"/>
        <v>44</v>
      </c>
      <c r="G38" s="228">
        <f t="shared" si="6"/>
        <v>0</v>
      </c>
      <c r="H38" s="228">
        <f t="shared" si="0"/>
        <v>676</v>
      </c>
      <c r="I38" s="228">
        <f t="shared" si="6"/>
        <v>349</v>
      </c>
      <c r="J38" s="228">
        <f t="shared" si="6"/>
        <v>327</v>
      </c>
      <c r="K38" s="246">
        <f>SUM(K39:K61)</f>
        <v>142</v>
      </c>
      <c r="L38" s="247">
        <f t="shared" si="6"/>
        <v>3442</v>
      </c>
      <c r="M38" s="228">
        <f t="shared" si="6"/>
        <v>822</v>
      </c>
      <c r="N38" s="228">
        <f t="shared" si="6"/>
        <v>126091</v>
      </c>
      <c r="O38" s="228">
        <f t="shared" si="6"/>
        <v>244411</v>
      </c>
      <c r="P38" s="248">
        <f t="shared" si="6"/>
        <v>1324.8599999999997</v>
      </c>
    </row>
    <row r="39" spans="1:16" ht="18" customHeight="1" x14ac:dyDescent="0.15">
      <c r="A39" s="209" t="s">
        <v>153</v>
      </c>
      <c r="B39" s="199">
        <f t="shared" si="2"/>
        <v>1</v>
      </c>
      <c r="C39" s="249">
        <v>1</v>
      </c>
      <c r="D39" s="249"/>
      <c r="E39" s="249"/>
      <c r="F39" s="250"/>
      <c r="G39" s="249"/>
      <c r="H39" s="228">
        <f t="shared" si="0"/>
        <v>20</v>
      </c>
      <c r="I39" s="249"/>
      <c r="J39" s="249">
        <v>20</v>
      </c>
      <c r="K39" s="250">
        <v>9</v>
      </c>
      <c r="L39" s="249">
        <v>111</v>
      </c>
      <c r="M39" s="251">
        <v>52</v>
      </c>
      <c r="N39" s="252">
        <v>3171</v>
      </c>
      <c r="O39" s="253">
        <v>5101</v>
      </c>
      <c r="P39" s="254">
        <v>44.9</v>
      </c>
    </row>
    <row r="40" spans="1:16" ht="18" customHeight="1" x14ac:dyDescent="0.15">
      <c r="A40" s="209" t="s">
        <v>154</v>
      </c>
      <c r="B40" s="199">
        <f t="shared" si="2"/>
        <v>1</v>
      </c>
      <c r="C40" s="249">
        <v>1</v>
      </c>
      <c r="D40" s="249"/>
      <c r="E40" s="249"/>
      <c r="F40" s="250"/>
      <c r="G40" s="249"/>
      <c r="H40" s="228">
        <f t="shared" si="0"/>
        <v>46</v>
      </c>
      <c r="I40" s="249"/>
      <c r="J40" s="249">
        <v>46</v>
      </c>
      <c r="K40" s="250">
        <v>15</v>
      </c>
      <c r="L40" s="249">
        <v>361</v>
      </c>
      <c r="M40" s="251">
        <v>63</v>
      </c>
      <c r="N40" s="252">
        <v>12028</v>
      </c>
      <c r="O40" s="253">
        <v>22122</v>
      </c>
      <c r="P40" s="254">
        <v>138.9</v>
      </c>
    </row>
    <row r="41" spans="1:16" ht="18" customHeight="1" x14ac:dyDescent="0.15">
      <c r="A41" s="209" t="s">
        <v>155</v>
      </c>
      <c r="B41" s="199">
        <f t="shared" si="2"/>
        <v>1</v>
      </c>
      <c r="C41" s="249">
        <v>1</v>
      </c>
      <c r="D41" s="249"/>
      <c r="E41" s="249"/>
      <c r="F41" s="250"/>
      <c r="G41" s="249"/>
      <c r="H41" s="228">
        <f t="shared" si="0"/>
        <v>32</v>
      </c>
      <c r="I41" s="249"/>
      <c r="J41" s="249">
        <v>32</v>
      </c>
      <c r="K41" s="250">
        <v>11</v>
      </c>
      <c r="L41" s="249">
        <v>177</v>
      </c>
      <c r="M41" s="251">
        <v>64</v>
      </c>
      <c r="N41" s="252">
        <v>7463</v>
      </c>
      <c r="O41" s="253">
        <v>13619</v>
      </c>
      <c r="P41" s="254">
        <v>92.4</v>
      </c>
    </row>
    <row r="42" spans="1:16" ht="18" customHeight="1" x14ac:dyDescent="0.15">
      <c r="A42" s="209" t="s">
        <v>156</v>
      </c>
      <c r="B42" s="199">
        <f t="shared" si="2"/>
        <v>1</v>
      </c>
      <c r="C42" s="249">
        <v>1</v>
      </c>
      <c r="D42" s="249"/>
      <c r="E42" s="249"/>
      <c r="F42" s="250"/>
      <c r="G42" s="249"/>
      <c r="H42" s="228">
        <f t="shared" si="0"/>
        <v>36</v>
      </c>
      <c r="I42" s="249"/>
      <c r="J42" s="249">
        <v>36</v>
      </c>
      <c r="K42" s="250">
        <v>17</v>
      </c>
      <c r="L42" s="249">
        <v>258</v>
      </c>
      <c r="M42" s="251">
        <v>98</v>
      </c>
      <c r="N42" s="252">
        <v>11661</v>
      </c>
      <c r="O42" s="253">
        <v>21302</v>
      </c>
      <c r="P42" s="254">
        <v>109.93</v>
      </c>
    </row>
    <row r="43" spans="1:16" ht="18" customHeight="1" x14ac:dyDescent="0.15">
      <c r="A43" s="209" t="s">
        <v>864</v>
      </c>
      <c r="B43" s="199">
        <f t="shared" si="2"/>
        <v>1</v>
      </c>
      <c r="C43" s="249"/>
      <c r="D43" s="249">
        <v>1</v>
      </c>
      <c r="E43" s="249"/>
      <c r="F43" s="250"/>
      <c r="G43" s="249"/>
      <c r="H43" s="228">
        <f t="shared" si="0"/>
        <v>20</v>
      </c>
      <c r="I43" s="249"/>
      <c r="J43" s="249">
        <v>20</v>
      </c>
      <c r="K43" s="250">
        <v>15</v>
      </c>
      <c r="L43" s="249">
        <v>79</v>
      </c>
      <c r="M43" s="251">
        <v>73</v>
      </c>
      <c r="N43" s="252">
        <v>2341</v>
      </c>
      <c r="O43" s="253">
        <v>3992</v>
      </c>
      <c r="P43" s="254">
        <v>120.26</v>
      </c>
    </row>
    <row r="44" spans="1:16" ht="18" customHeight="1" x14ac:dyDescent="0.15">
      <c r="A44" s="209" t="s">
        <v>157</v>
      </c>
      <c r="B44" s="199">
        <f t="shared" si="2"/>
        <v>1</v>
      </c>
      <c r="C44" s="249"/>
      <c r="D44" s="249">
        <v>1</v>
      </c>
      <c r="E44" s="249"/>
      <c r="F44" s="250"/>
      <c r="G44" s="249"/>
      <c r="H44" s="228">
        <f t="shared" si="0"/>
        <v>22</v>
      </c>
      <c r="I44" s="249"/>
      <c r="J44" s="249">
        <v>22</v>
      </c>
      <c r="K44" s="250">
        <v>15</v>
      </c>
      <c r="L44" s="249">
        <v>77</v>
      </c>
      <c r="M44" s="251">
        <v>56</v>
      </c>
      <c r="N44" s="252">
        <v>3599</v>
      </c>
      <c r="O44" s="253">
        <v>6282</v>
      </c>
      <c r="P44" s="254">
        <v>85.09</v>
      </c>
    </row>
    <row r="45" spans="1:16" ht="18" customHeight="1" x14ac:dyDescent="0.15">
      <c r="A45" s="209" t="s">
        <v>158</v>
      </c>
      <c r="B45" s="199">
        <f t="shared" si="2"/>
        <v>1</v>
      </c>
      <c r="C45" s="249"/>
      <c r="D45" s="249">
        <v>1</v>
      </c>
      <c r="E45" s="249"/>
      <c r="F45" s="250"/>
      <c r="G45" s="249"/>
      <c r="H45" s="228">
        <f t="shared" si="0"/>
        <v>34</v>
      </c>
      <c r="I45" s="249"/>
      <c r="J45" s="249">
        <v>34</v>
      </c>
      <c r="K45" s="250">
        <v>13</v>
      </c>
      <c r="L45" s="249">
        <v>114</v>
      </c>
      <c r="M45" s="251">
        <v>57</v>
      </c>
      <c r="N45" s="252">
        <v>2623</v>
      </c>
      <c r="O45" s="253">
        <v>4402</v>
      </c>
      <c r="P45" s="254">
        <v>122.07</v>
      </c>
    </row>
    <row r="46" spans="1:16" ht="18" customHeight="1" x14ac:dyDescent="0.15">
      <c r="A46" s="209" t="s">
        <v>159</v>
      </c>
      <c r="B46" s="199">
        <f t="shared" si="2"/>
        <v>1</v>
      </c>
      <c r="C46" s="249"/>
      <c r="D46" s="249">
        <v>1</v>
      </c>
      <c r="E46" s="249"/>
      <c r="F46" s="250"/>
      <c r="G46" s="249"/>
      <c r="H46" s="228">
        <f t="shared" si="0"/>
        <v>20</v>
      </c>
      <c r="I46" s="249"/>
      <c r="J46" s="249">
        <v>20</v>
      </c>
      <c r="K46" s="250">
        <v>9</v>
      </c>
      <c r="L46" s="249">
        <v>69</v>
      </c>
      <c r="M46" s="251">
        <v>60</v>
      </c>
      <c r="N46" s="252">
        <v>2054</v>
      </c>
      <c r="O46" s="253">
        <v>3161</v>
      </c>
      <c r="P46" s="254">
        <v>143.02000000000001</v>
      </c>
    </row>
    <row r="47" spans="1:16" ht="18" customHeight="1" x14ac:dyDescent="0.15">
      <c r="A47" s="209" t="s">
        <v>160</v>
      </c>
      <c r="B47" s="199">
        <f t="shared" si="2"/>
        <v>1</v>
      </c>
      <c r="C47" s="249"/>
      <c r="D47" s="249">
        <v>1</v>
      </c>
      <c r="E47" s="249"/>
      <c r="F47" s="250"/>
      <c r="G47" s="249"/>
      <c r="H47" s="228">
        <f t="shared" si="0"/>
        <v>13</v>
      </c>
      <c r="I47" s="249"/>
      <c r="J47" s="249">
        <v>13</v>
      </c>
      <c r="K47" s="250">
        <v>8</v>
      </c>
      <c r="L47" s="249">
        <v>61</v>
      </c>
      <c r="M47" s="251">
        <v>43</v>
      </c>
      <c r="N47" s="252">
        <v>1785</v>
      </c>
      <c r="O47" s="253">
        <v>2932</v>
      </c>
      <c r="P47" s="254">
        <v>52.15</v>
      </c>
    </row>
    <row r="48" spans="1:16" ht="18" customHeight="1" x14ac:dyDescent="0.15">
      <c r="A48" s="209" t="s">
        <v>161</v>
      </c>
      <c r="B48" s="199">
        <f t="shared" si="2"/>
        <v>1</v>
      </c>
      <c r="C48" s="249"/>
      <c r="D48" s="249">
        <v>1</v>
      </c>
      <c r="E48" s="249"/>
      <c r="F48" s="250"/>
      <c r="G48" s="249"/>
      <c r="H48" s="228">
        <f t="shared" si="0"/>
        <v>38</v>
      </c>
      <c r="I48" s="249"/>
      <c r="J48" s="249">
        <v>38</v>
      </c>
      <c r="K48" s="250">
        <v>10</v>
      </c>
      <c r="L48" s="249">
        <v>205</v>
      </c>
      <c r="M48" s="251">
        <v>28</v>
      </c>
      <c r="N48" s="252">
        <v>8881</v>
      </c>
      <c r="O48" s="253">
        <v>21571</v>
      </c>
      <c r="P48" s="254">
        <v>55.73</v>
      </c>
    </row>
    <row r="49" spans="1:16" ht="18" customHeight="1" x14ac:dyDescent="0.15">
      <c r="A49" s="209" t="s">
        <v>162</v>
      </c>
      <c r="B49" s="199">
        <f t="shared" si="2"/>
        <v>1</v>
      </c>
      <c r="C49" s="249"/>
      <c r="D49" s="249">
        <v>1</v>
      </c>
      <c r="E49" s="249"/>
      <c r="F49" s="250"/>
      <c r="G49" s="249"/>
      <c r="H49" s="228">
        <f t="shared" si="0"/>
        <v>28</v>
      </c>
      <c r="I49" s="249"/>
      <c r="J49" s="249">
        <v>28</v>
      </c>
      <c r="K49" s="250">
        <v>11</v>
      </c>
      <c r="L49" s="249">
        <v>90</v>
      </c>
      <c r="M49" s="251">
        <v>49</v>
      </c>
      <c r="N49" s="252">
        <v>3497</v>
      </c>
      <c r="O49" s="253">
        <v>5846</v>
      </c>
      <c r="P49" s="254">
        <v>81.239999999999995</v>
      </c>
    </row>
    <row r="50" spans="1:16" ht="18" customHeight="1" x14ac:dyDescent="0.15">
      <c r="A50" s="209" t="s">
        <v>163</v>
      </c>
      <c r="B50" s="199">
        <f t="shared" si="2"/>
        <v>1</v>
      </c>
      <c r="C50" s="249"/>
      <c r="D50" s="249">
        <v>1</v>
      </c>
      <c r="E50" s="249"/>
      <c r="F50" s="250"/>
      <c r="G50" s="249"/>
      <c r="H50" s="228">
        <f t="shared" si="0"/>
        <v>18</v>
      </c>
      <c r="I50" s="249"/>
      <c r="J50" s="249">
        <v>18</v>
      </c>
      <c r="K50" s="250">
        <v>9</v>
      </c>
      <c r="L50" s="249">
        <v>85</v>
      </c>
      <c r="M50" s="251">
        <v>35</v>
      </c>
      <c r="N50" s="252">
        <v>2981</v>
      </c>
      <c r="O50" s="253">
        <v>5435</v>
      </c>
      <c r="P50" s="254">
        <v>58.12</v>
      </c>
    </row>
    <row r="51" spans="1:16" ht="18" customHeight="1" x14ac:dyDescent="0.15">
      <c r="A51" s="209" t="s">
        <v>164</v>
      </c>
      <c r="B51" s="199">
        <f t="shared" si="2"/>
        <v>1</v>
      </c>
      <c r="C51" s="255"/>
      <c r="D51" s="255"/>
      <c r="E51" s="255">
        <v>1</v>
      </c>
      <c r="F51" s="256">
        <v>5</v>
      </c>
      <c r="G51" s="255"/>
      <c r="H51" s="228">
        <f t="shared" si="0"/>
        <v>20</v>
      </c>
      <c r="I51" s="255">
        <v>20</v>
      </c>
      <c r="J51" s="255"/>
      <c r="K51" s="256"/>
      <c r="L51" s="249">
        <v>86</v>
      </c>
      <c r="M51" s="257"/>
      <c r="N51" s="252">
        <v>2578</v>
      </c>
      <c r="O51" s="253">
        <v>4406</v>
      </c>
      <c r="P51" s="254">
        <v>0.93</v>
      </c>
    </row>
    <row r="52" spans="1:16" ht="18" customHeight="1" x14ac:dyDescent="0.15">
      <c r="A52" s="209" t="s">
        <v>166</v>
      </c>
      <c r="B52" s="199">
        <f t="shared" si="2"/>
        <v>1</v>
      </c>
      <c r="C52" s="255"/>
      <c r="D52" s="255"/>
      <c r="E52" s="255">
        <v>1</v>
      </c>
      <c r="F52" s="256">
        <v>2</v>
      </c>
      <c r="G52" s="255"/>
      <c r="H52" s="228">
        <f t="shared" si="0"/>
        <v>26</v>
      </c>
      <c r="I52" s="255">
        <v>26</v>
      </c>
      <c r="J52" s="255"/>
      <c r="K52" s="256"/>
      <c r="L52" s="249">
        <v>121</v>
      </c>
      <c r="M52" s="257">
        <v>1</v>
      </c>
      <c r="N52" s="252">
        <v>3261</v>
      </c>
      <c r="O52" s="253">
        <v>5532</v>
      </c>
      <c r="P52" s="254">
        <v>1.33</v>
      </c>
    </row>
    <row r="53" spans="1:16" ht="18" customHeight="1" x14ac:dyDescent="0.15">
      <c r="A53" s="209" t="s">
        <v>168</v>
      </c>
      <c r="B53" s="199">
        <f t="shared" si="2"/>
        <v>1</v>
      </c>
      <c r="C53" s="255"/>
      <c r="D53" s="255"/>
      <c r="E53" s="255">
        <v>1</v>
      </c>
      <c r="F53" s="256">
        <v>2</v>
      </c>
      <c r="G53" s="255"/>
      <c r="H53" s="228">
        <f t="shared" si="0"/>
        <v>45</v>
      </c>
      <c r="I53" s="255">
        <v>45</v>
      </c>
      <c r="J53" s="255"/>
      <c r="K53" s="256"/>
      <c r="L53" s="249">
        <v>212</v>
      </c>
      <c r="M53" s="257">
        <v>2</v>
      </c>
      <c r="N53" s="252">
        <v>7798</v>
      </c>
      <c r="O53" s="253">
        <v>12641</v>
      </c>
      <c r="P53" s="254">
        <v>6.41</v>
      </c>
    </row>
    <row r="54" spans="1:16" ht="18" customHeight="1" x14ac:dyDescent="0.15">
      <c r="A54" s="209" t="s">
        <v>170</v>
      </c>
      <c r="B54" s="199">
        <f t="shared" si="2"/>
        <v>1</v>
      </c>
      <c r="C54" s="255"/>
      <c r="D54" s="255"/>
      <c r="E54" s="255">
        <v>1</v>
      </c>
      <c r="F54" s="256">
        <v>5</v>
      </c>
      <c r="G54" s="255"/>
      <c r="H54" s="228">
        <f t="shared" si="0"/>
        <v>27</v>
      </c>
      <c r="I54" s="255">
        <v>27</v>
      </c>
      <c r="J54" s="255"/>
      <c r="K54" s="256"/>
      <c r="L54" s="249">
        <v>120</v>
      </c>
      <c r="M54" s="257">
        <v>16</v>
      </c>
      <c r="N54" s="252">
        <v>2223</v>
      </c>
      <c r="O54" s="253">
        <v>3715</v>
      </c>
      <c r="P54" s="254">
        <v>20.46</v>
      </c>
    </row>
    <row r="55" spans="1:16" ht="18" customHeight="1" x14ac:dyDescent="0.15">
      <c r="A55" s="209" t="s">
        <v>172</v>
      </c>
      <c r="B55" s="199">
        <f t="shared" si="2"/>
        <v>1</v>
      </c>
      <c r="C55" s="249"/>
      <c r="D55" s="249"/>
      <c r="E55" s="255">
        <v>1</v>
      </c>
      <c r="F55" s="250">
        <v>8</v>
      </c>
      <c r="G55" s="249"/>
      <c r="H55" s="228">
        <f t="shared" si="0"/>
        <v>25</v>
      </c>
      <c r="I55" s="255">
        <v>25</v>
      </c>
      <c r="J55" s="255"/>
      <c r="K55" s="256"/>
      <c r="L55" s="249">
        <v>102</v>
      </c>
      <c r="M55" s="257">
        <v>37</v>
      </c>
      <c r="N55" s="252">
        <v>2816</v>
      </c>
      <c r="O55" s="253">
        <v>5333</v>
      </c>
      <c r="P55" s="254">
        <v>31.37</v>
      </c>
    </row>
    <row r="56" spans="1:16" ht="18" customHeight="1" x14ac:dyDescent="0.15">
      <c r="A56" s="209" t="s">
        <v>174</v>
      </c>
      <c r="B56" s="199">
        <f t="shared" si="2"/>
        <v>1</v>
      </c>
      <c r="C56" s="249"/>
      <c r="D56" s="249"/>
      <c r="E56" s="255">
        <v>1</v>
      </c>
      <c r="F56" s="250">
        <v>4</v>
      </c>
      <c r="G56" s="249"/>
      <c r="H56" s="228">
        <f t="shared" si="0"/>
        <v>32</v>
      </c>
      <c r="I56" s="249">
        <v>32</v>
      </c>
      <c r="J56" s="249"/>
      <c r="K56" s="250"/>
      <c r="L56" s="249">
        <v>167</v>
      </c>
      <c r="M56" s="251">
        <v>25</v>
      </c>
      <c r="N56" s="252">
        <v>6627</v>
      </c>
      <c r="O56" s="253">
        <v>13666</v>
      </c>
      <c r="P56" s="254">
        <v>28.01</v>
      </c>
    </row>
    <row r="57" spans="1:16" ht="18" customHeight="1" x14ac:dyDescent="0.15">
      <c r="A57" s="209" t="s">
        <v>176</v>
      </c>
      <c r="B57" s="199">
        <f t="shared" si="2"/>
        <v>1</v>
      </c>
      <c r="C57" s="249"/>
      <c r="D57" s="249"/>
      <c r="E57" s="255">
        <v>1</v>
      </c>
      <c r="F57" s="250">
        <v>1</v>
      </c>
      <c r="G57" s="249"/>
      <c r="H57" s="228">
        <f t="shared" si="0"/>
        <v>38</v>
      </c>
      <c r="I57" s="249">
        <v>38</v>
      </c>
      <c r="J57" s="249"/>
      <c r="K57" s="250"/>
      <c r="L57" s="249">
        <v>227</v>
      </c>
      <c r="M57" s="251">
        <v>5</v>
      </c>
      <c r="N57" s="252">
        <v>10393</v>
      </c>
      <c r="O57" s="253">
        <v>24694</v>
      </c>
      <c r="P57" s="254">
        <v>5.07</v>
      </c>
    </row>
    <row r="58" spans="1:16" ht="18" customHeight="1" x14ac:dyDescent="0.15">
      <c r="A58" s="209" t="s">
        <v>177</v>
      </c>
      <c r="B58" s="199">
        <f t="shared" si="2"/>
        <v>1</v>
      </c>
      <c r="C58" s="249"/>
      <c r="D58" s="249"/>
      <c r="E58" s="255">
        <v>1</v>
      </c>
      <c r="F58" s="250">
        <v>1</v>
      </c>
      <c r="G58" s="249"/>
      <c r="H58" s="228">
        <f t="shared" si="0"/>
        <v>56</v>
      </c>
      <c r="I58" s="249">
        <v>56</v>
      </c>
      <c r="J58" s="249"/>
      <c r="K58" s="250"/>
      <c r="L58" s="249">
        <v>317</v>
      </c>
      <c r="M58" s="251">
        <v>4</v>
      </c>
      <c r="N58" s="252">
        <v>11815</v>
      </c>
      <c r="O58" s="253">
        <v>27506</v>
      </c>
      <c r="P58" s="254">
        <v>3.9</v>
      </c>
    </row>
    <row r="59" spans="1:16" ht="18" customHeight="1" x14ac:dyDescent="0.15">
      <c r="A59" s="209" t="s">
        <v>178</v>
      </c>
      <c r="B59" s="199">
        <f t="shared" si="2"/>
        <v>1</v>
      </c>
      <c r="C59" s="249"/>
      <c r="D59" s="249"/>
      <c r="E59" s="255">
        <v>1</v>
      </c>
      <c r="F59" s="250">
        <v>1</v>
      </c>
      <c r="G59" s="249"/>
      <c r="H59" s="228">
        <f t="shared" si="0"/>
        <v>43</v>
      </c>
      <c r="I59" s="249">
        <v>43</v>
      </c>
      <c r="J59" s="249"/>
      <c r="K59" s="250"/>
      <c r="L59" s="249">
        <v>262</v>
      </c>
      <c r="M59" s="251">
        <v>2</v>
      </c>
      <c r="N59" s="252">
        <v>10237</v>
      </c>
      <c r="O59" s="253">
        <v>19994</v>
      </c>
      <c r="P59" s="254">
        <v>5.26</v>
      </c>
    </row>
    <row r="60" spans="1:16" ht="18" customHeight="1" x14ac:dyDescent="0.15">
      <c r="A60" s="209" t="s">
        <v>179</v>
      </c>
      <c r="B60" s="199">
        <f t="shared" si="2"/>
        <v>1</v>
      </c>
      <c r="C60" s="249"/>
      <c r="D60" s="249"/>
      <c r="E60" s="255">
        <v>1</v>
      </c>
      <c r="F60" s="250">
        <v>8</v>
      </c>
      <c r="G60" s="249"/>
      <c r="H60" s="228">
        <f t="shared" si="0"/>
        <v>25</v>
      </c>
      <c r="I60" s="249">
        <v>25</v>
      </c>
      <c r="J60" s="249"/>
      <c r="K60" s="250"/>
      <c r="L60" s="249">
        <v>103</v>
      </c>
      <c r="M60" s="251">
        <v>30</v>
      </c>
      <c r="N60" s="252">
        <v>5263</v>
      </c>
      <c r="O60" s="253">
        <v>9548</v>
      </c>
      <c r="P60" s="254">
        <v>37.35</v>
      </c>
    </row>
    <row r="61" spans="1:16" ht="18" customHeight="1" x14ac:dyDescent="0.15">
      <c r="A61" s="209" t="s">
        <v>181</v>
      </c>
      <c r="B61" s="199">
        <f t="shared" si="2"/>
        <v>1</v>
      </c>
      <c r="C61" s="249"/>
      <c r="D61" s="249"/>
      <c r="E61" s="255">
        <v>1</v>
      </c>
      <c r="F61" s="250">
        <v>7</v>
      </c>
      <c r="G61" s="249"/>
      <c r="H61" s="228">
        <f t="shared" si="0"/>
        <v>12</v>
      </c>
      <c r="I61" s="249">
        <v>12</v>
      </c>
      <c r="J61" s="249"/>
      <c r="K61" s="250"/>
      <c r="L61" s="249">
        <v>38</v>
      </c>
      <c r="M61" s="251">
        <v>22</v>
      </c>
      <c r="N61" s="258">
        <v>996</v>
      </c>
      <c r="O61" s="253">
        <v>1611</v>
      </c>
      <c r="P61" s="254">
        <v>80.959999999999994</v>
      </c>
    </row>
    <row r="62" spans="1:16" s="203" customFormat="1" ht="18" customHeight="1" x14ac:dyDescent="0.15">
      <c r="A62" s="198" t="s">
        <v>1089</v>
      </c>
      <c r="B62" s="199">
        <f t="shared" ref="B62:P62" si="7">SUM(B63:B84)</f>
        <v>22</v>
      </c>
      <c r="C62" s="228">
        <f t="shared" si="7"/>
        <v>1</v>
      </c>
      <c r="D62" s="228">
        <f t="shared" si="7"/>
        <v>14</v>
      </c>
      <c r="E62" s="228">
        <f t="shared" si="7"/>
        <v>7</v>
      </c>
      <c r="F62" s="246">
        <f t="shared" si="7"/>
        <v>20</v>
      </c>
      <c r="G62" s="228">
        <f t="shared" si="7"/>
        <v>0</v>
      </c>
      <c r="H62" s="228">
        <f t="shared" si="7"/>
        <v>584</v>
      </c>
      <c r="I62" s="228">
        <f>SUM(I63:I84)</f>
        <v>303</v>
      </c>
      <c r="J62" s="228">
        <f t="shared" si="7"/>
        <v>281</v>
      </c>
      <c r="K62" s="246">
        <f t="shared" si="7"/>
        <v>150</v>
      </c>
      <c r="L62" s="247">
        <f t="shared" si="7"/>
        <v>2654</v>
      </c>
      <c r="M62" s="228">
        <f t="shared" si="7"/>
        <v>514</v>
      </c>
      <c r="N62" s="228">
        <f t="shared" si="7"/>
        <v>69397</v>
      </c>
      <c r="O62" s="228">
        <f t="shared" si="7"/>
        <v>134925</v>
      </c>
      <c r="P62" s="248">
        <f t="shared" si="7"/>
        <v>1010.0599999999998</v>
      </c>
    </row>
    <row r="63" spans="1:16" ht="18" customHeight="1" x14ac:dyDescent="0.15">
      <c r="A63" s="209" t="s">
        <v>1090</v>
      </c>
      <c r="B63" s="199">
        <v>1</v>
      </c>
      <c r="C63" s="259">
        <v>1</v>
      </c>
      <c r="D63" s="259"/>
      <c r="E63" s="259"/>
      <c r="F63" s="260"/>
      <c r="G63" s="259"/>
      <c r="H63" s="228">
        <f>I63+J63</f>
        <v>35</v>
      </c>
      <c r="I63" s="259"/>
      <c r="J63" s="259">
        <v>35</v>
      </c>
      <c r="K63" s="260">
        <v>10</v>
      </c>
      <c r="L63" s="259">
        <v>154</v>
      </c>
      <c r="M63" s="259">
        <v>47</v>
      </c>
      <c r="N63" s="261">
        <v>4398</v>
      </c>
      <c r="O63" s="261">
        <v>8089</v>
      </c>
      <c r="P63" s="262">
        <v>53.23</v>
      </c>
    </row>
    <row r="64" spans="1:16" ht="18" customHeight="1" x14ac:dyDescent="0.15">
      <c r="A64" s="209" t="s">
        <v>1091</v>
      </c>
      <c r="B64" s="199">
        <v>1</v>
      </c>
      <c r="C64" s="259"/>
      <c r="D64" s="259">
        <v>1</v>
      </c>
      <c r="E64" s="259"/>
      <c r="F64" s="260"/>
      <c r="G64" s="259"/>
      <c r="H64" s="228">
        <f t="shared" ref="H64:H84" si="8">I64+J64</f>
        <v>13</v>
      </c>
      <c r="I64" s="259"/>
      <c r="J64" s="259">
        <v>13</v>
      </c>
      <c r="K64" s="260">
        <v>7</v>
      </c>
      <c r="L64" s="259">
        <v>72</v>
      </c>
      <c r="M64" s="259">
        <v>18</v>
      </c>
      <c r="N64" s="261">
        <v>1616</v>
      </c>
      <c r="O64" s="261">
        <v>3059</v>
      </c>
      <c r="P64" s="262">
        <v>45.35</v>
      </c>
    </row>
    <row r="65" spans="1:16" ht="18" customHeight="1" x14ac:dyDescent="0.15">
      <c r="A65" s="209" t="s">
        <v>834</v>
      </c>
      <c r="B65" s="199">
        <v>1</v>
      </c>
      <c r="C65" s="259"/>
      <c r="D65" s="259">
        <v>1</v>
      </c>
      <c r="E65" s="259"/>
      <c r="F65" s="260"/>
      <c r="G65" s="259"/>
      <c r="H65" s="228">
        <f t="shared" si="8"/>
        <v>16</v>
      </c>
      <c r="I65" s="259"/>
      <c r="J65" s="259">
        <v>16</v>
      </c>
      <c r="K65" s="260">
        <v>9</v>
      </c>
      <c r="L65" s="259">
        <v>65</v>
      </c>
      <c r="M65" s="259">
        <v>32</v>
      </c>
      <c r="N65" s="261">
        <v>1696</v>
      </c>
      <c r="O65" s="261">
        <v>2851</v>
      </c>
      <c r="P65" s="262">
        <v>66.42</v>
      </c>
    </row>
    <row r="66" spans="1:16" ht="18" customHeight="1" x14ac:dyDescent="0.15">
      <c r="A66" s="209" t="s">
        <v>1092</v>
      </c>
      <c r="B66" s="199">
        <v>1</v>
      </c>
      <c r="C66" s="259"/>
      <c r="D66" s="259">
        <v>1</v>
      </c>
      <c r="E66" s="259"/>
      <c r="F66" s="260"/>
      <c r="G66" s="259"/>
      <c r="H66" s="228">
        <f t="shared" si="8"/>
        <v>12</v>
      </c>
      <c r="I66" s="259"/>
      <c r="J66" s="259">
        <v>12</v>
      </c>
      <c r="K66" s="260">
        <v>8</v>
      </c>
      <c r="L66" s="259">
        <v>53</v>
      </c>
      <c r="M66" s="259">
        <v>19</v>
      </c>
      <c r="N66" s="261">
        <v>1203</v>
      </c>
      <c r="O66" s="261">
        <v>2201</v>
      </c>
      <c r="P66" s="263">
        <v>27.87</v>
      </c>
    </row>
    <row r="67" spans="1:16" ht="18" customHeight="1" x14ac:dyDescent="0.15">
      <c r="A67" s="209" t="s">
        <v>1093</v>
      </c>
      <c r="B67" s="199">
        <v>1</v>
      </c>
      <c r="C67" s="259"/>
      <c r="D67" s="259">
        <v>1</v>
      </c>
      <c r="E67" s="259"/>
      <c r="F67" s="260"/>
      <c r="G67" s="259"/>
      <c r="H67" s="228">
        <f t="shared" si="8"/>
        <v>23</v>
      </c>
      <c r="I67" s="259"/>
      <c r="J67" s="259">
        <v>23</v>
      </c>
      <c r="K67" s="260">
        <v>15</v>
      </c>
      <c r="L67" s="259">
        <v>100</v>
      </c>
      <c r="M67" s="259">
        <v>28</v>
      </c>
      <c r="N67" s="261">
        <v>1835</v>
      </c>
      <c r="O67" s="261">
        <v>3059</v>
      </c>
      <c r="P67" s="262">
        <v>59.43</v>
      </c>
    </row>
    <row r="68" spans="1:16" ht="18" customHeight="1" x14ac:dyDescent="0.15">
      <c r="A68" s="209" t="s">
        <v>1094</v>
      </c>
      <c r="B68" s="199">
        <v>1</v>
      </c>
      <c r="C68" s="259"/>
      <c r="D68" s="259">
        <v>1</v>
      </c>
      <c r="E68" s="259"/>
      <c r="F68" s="260"/>
      <c r="G68" s="259"/>
      <c r="H68" s="228">
        <f t="shared" si="8"/>
        <v>24</v>
      </c>
      <c r="I68" s="259"/>
      <c r="J68" s="259">
        <v>24</v>
      </c>
      <c r="K68" s="260">
        <v>12</v>
      </c>
      <c r="L68" s="259">
        <v>101</v>
      </c>
      <c r="M68" s="259">
        <v>40</v>
      </c>
      <c r="N68" s="261">
        <v>2136</v>
      </c>
      <c r="O68" s="261">
        <v>3944</v>
      </c>
      <c r="P68" s="262">
        <v>65.319999999999993</v>
      </c>
    </row>
    <row r="69" spans="1:16" ht="18" customHeight="1" x14ac:dyDescent="0.15">
      <c r="A69" s="209" t="s">
        <v>1095</v>
      </c>
      <c r="B69" s="199">
        <v>1</v>
      </c>
      <c r="C69" s="259"/>
      <c r="D69" s="259">
        <v>1</v>
      </c>
      <c r="E69" s="259"/>
      <c r="F69" s="260"/>
      <c r="G69" s="259"/>
      <c r="H69" s="228">
        <f t="shared" si="8"/>
        <v>16</v>
      </c>
      <c r="I69" s="259"/>
      <c r="J69" s="259">
        <v>16</v>
      </c>
      <c r="K69" s="260">
        <v>8</v>
      </c>
      <c r="L69" s="259">
        <v>50</v>
      </c>
      <c r="M69" s="259">
        <v>27</v>
      </c>
      <c r="N69" s="261">
        <v>1549</v>
      </c>
      <c r="O69" s="261">
        <v>2827</v>
      </c>
      <c r="P69" s="262">
        <v>56.46</v>
      </c>
    </row>
    <row r="70" spans="1:16" ht="18" customHeight="1" x14ac:dyDescent="0.15">
      <c r="A70" s="209" t="s">
        <v>1096</v>
      </c>
      <c r="B70" s="199">
        <v>1</v>
      </c>
      <c r="C70" s="259"/>
      <c r="D70" s="259">
        <v>1</v>
      </c>
      <c r="E70" s="259"/>
      <c r="F70" s="260"/>
      <c r="G70" s="259"/>
      <c r="H70" s="228">
        <f t="shared" si="8"/>
        <v>19</v>
      </c>
      <c r="I70" s="259"/>
      <c r="J70" s="259">
        <v>19</v>
      </c>
      <c r="K70" s="260">
        <v>7</v>
      </c>
      <c r="L70" s="259">
        <v>71</v>
      </c>
      <c r="M70" s="259">
        <v>26</v>
      </c>
      <c r="N70" s="261">
        <v>1703</v>
      </c>
      <c r="O70" s="261">
        <v>3130</v>
      </c>
      <c r="P70" s="262">
        <v>66.44</v>
      </c>
    </row>
    <row r="71" spans="1:16" ht="18" customHeight="1" x14ac:dyDescent="0.15">
      <c r="A71" s="209" t="s">
        <v>835</v>
      </c>
      <c r="B71" s="199">
        <v>1</v>
      </c>
      <c r="C71" s="259"/>
      <c r="D71" s="259">
        <v>1</v>
      </c>
      <c r="E71" s="259"/>
      <c r="F71" s="260"/>
      <c r="G71" s="259"/>
      <c r="H71" s="228">
        <f t="shared" si="8"/>
        <v>13</v>
      </c>
      <c r="I71" s="259"/>
      <c r="J71" s="259">
        <v>13</v>
      </c>
      <c r="K71" s="260">
        <v>5</v>
      </c>
      <c r="L71" s="259">
        <v>44</v>
      </c>
      <c r="M71" s="259">
        <v>29</v>
      </c>
      <c r="N71" s="264">
        <v>932</v>
      </c>
      <c r="O71" s="261">
        <v>1726</v>
      </c>
      <c r="P71" s="262">
        <v>27.48</v>
      </c>
    </row>
    <row r="72" spans="1:16" ht="18" customHeight="1" x14ac:dyDescent="0.15">
      <c r="A72" s="209" t="s">
        <v>836</v>
      </c>
      <c r="B72" s="199">
        <v>1</v>
      </c>
      <c r="C72" s="259"/>
      <c r="D72" s="259">
        <v>1</v>
      </c>
      <c r="E72" s="259"/>
      <c r="F72" s="260"/>
      <c r="G72" s="259"/>
      <c r="H72" s="228">
        <f t="shared" si="8"/>
        <v>19</v>
      </c>
      <c r="I72" s="259"/>
      <c r="J72" s="259">
        <v>19</v>
      </c>
      <c r="K72" s="260">
        <v>7</v>
      </c>
      <c r="L72" s="259">
        <v>58</v>
      </c>
      <c r="M72" s="259">
        <v>27</v>
      </c>
      <c r="N72" s="261">
        <v>1152</v>
      </c>
      <c r="O72" s="261">
        <v>2043</v>
      </c>
      <c r="P72" s="262">
        <v>70.959999999999994</v>
      </c>
    </row>
    <row r="73" spans="1:16" ht="18" customHeight="1" x14ac:dyDescent="0.15">
      <c r="A73" s="209" t="s">
        <v>837</v>
      </c>
      <c r="B73" s="199">
        <v>1</v>
      </c>
      <c r="C73" s="259"/>
      <c r="D73" s="259">
        <v>1</v>
      </c>
      <c r="E73" s="259"/>
      <c r="F73" s="260"/>
      <c r="G73" s="259"/>
      <c r="H73" s="228">
        <f t="shared" si="8"/>
        <v>25</v>
      </c>
      <c r="I73" s="259"/>
      <c r="J73" s="259">
        <v>25</v>
      </c>
      <c r="K73" s="260">
        <v>17</v>
      </c>
      <c r="L73" s="259">
        <v>95</v>
      </c>
      <c r="M73" s="259">
        <v>61</v>
      </c>
      <c r="N73" s="261">
        <v>1579</v>
      </c>
      <c r="O73" s="261">
        <v>2568</v>
      </c>
      <c r="P73" s="262">
        <v>95.8</v>
      </c>
    </row>
    <row r="74" spans="1:16" ht="18" customHeight="1" x14ac:dyDescent="0.15">
      <c r="A74" s="209" t="s">
        <v>838</v>
      </c>
      <c r="B74" s="199">
        <v>1</v>
      </c>
      <c r="C74" s="259"/>
      <c r="D74" s="259">
        <v>1</v>
      </c>
      <c r="E74" s="259"/>
      <c r="F74" s="260"/>
      <c r="G74" s="259"/>
      <c r="H74" s="228">
        <f t="shared" si="8"/>
        <v>16</v>
      </c>
      <c r="I74" s="259"/>
      <c r="J74" s="259">
        <v>16</v>
      </c>
      <c r="K74" s="260">
        <v>10</v>
      </c>
      <c r="L74" s="259">
        <v>49</v>
      </c>
      <c r="M74" s="259">
        <v>28</v>
      </c>
      <c r="N74" s="264">
        <v>855</v>
      </c>
      <c r="O74" s="261">
        <v>1385</v>
      </c>
      <c r="P74" s="262">
        <v>54.17</v>
      </c>
    </row>
    <row r="75" spans="1:16" ht="18" customHeight="1" x14ac:dyDescent="0.15">
      <c r="A75" s="209" t="s">
        <v>839</v>
      </c>
      <c r="B75" s="199">
        <v>1</v>
      </c>
      <c r="C75" s="259"/>
      <c r="D75" s="259">
        <v>1</v>
      </c>
      <c r="E75" s="259"/>
      <c r="F75" s="260"/>
      <c r="G75" s="259"/>
      <c r="H75" s="228">
        <f t="shared" si="8"/>
        <v>18</v>
      </c>
      <c r="I75" s="259"/>
      <c r="J75" s="259">
        <v>18</v>
      </c>
      <c r="K75" s="260">
        <v>13</v>
      </c>
      <c r="L75" s="259">
        <v>42</v>
      </c>
      <c r="M75" s="259">
        <v>33</v>
      </c>
      <c r="N75" s="264">
        <v>758</v>
      </c>
      <c r="O75" s="261">
        <v>1190</v>
      </c>
      <c r="P75" s="262">
        <v>82.96</v>
      </c>
    </row>
    <row r="76" spans="1:16" ht="18" customHeight="1" x14ac:dyDescent="0.15">
      <c r="A76" s="209" t="s">
        <v>840</v>
      </c>
      <c r="B76" s="199">
        <v>1</v>
      </c>
      <c r="C76" s="259"/>
      <c r="D76" s="259">
        <v>1</v>
      </c>
      <c r="E76" s="259"/>
      <c r="F76" s="260"/>
      <c r="G76" s="259"/>
      <c r="H76" s="228">
        <f t="shared" si="8"/>
        <v>21</v>
      </c>
      <c r="I76" s="259"/>
      <c r="J76" s="259">
        <v>21</v>
      </c>
      <c r="K76" s="260">
        <v>12</v>
      </c>
      <c r="L76" s="259">
        <v>57</v>
      </c>
      <c r="M76" s="259">
        <v>35</v>
      </c>
      <c r="N76" s="261">
        <v>1405</v>
      </c>
      <c r="O76" s="261">
        <v>2131</v>
      </c>
      <c r="P76" s="263">
        <v>98.43</v>
      </c>
    </row>
    <row r="77" spans="1:16" ht="18" customHeight="1" x14ac:dyDescent="0.15">
      <c r="A77" s="209" t="s">
        <v>841</v>
      </c>
      <c r="B77" s="199">
        <v>1</v>
      </c>
      <c r="C77" s="259"/>
      <c r="D77" s="259">
        <v>1</v>
      </c>
      <c r="E77" s="259"/>
      <c r="F77" s="260"/>
      <c r="G77" s="259"/>
      <c r="H77" s="228">
        <f t="shared" si="8"/>
        <v>11</v>
      </c>
      <c r="I77" s="259"/>
      <c r="J77" s="259">
        <v>11</v>
      </c>
      <c r="K77" s="260">
        <v>10</v>
      </c>
      <c r="L77" s="259">
        <v>43</v>
      </c>
      <c r="M77" s="259">
        <v>27</v>
      </c>
      <c r="N77" s="264">
        <v>597</v>
      </c>
      <c r="O77" s="261">
        <v>953</v>
      </c>
      <c r="P77" s="262">
        <v>75.260000000000005</v>
      </c>
    </row>
    <row r="78" spans="1:16" ht="18" customHeight="1" x14ac:dyDescent="0.15">
      <c r="A78" s="209" t="s">
        <v>842</v>
      </c>
      <c r="B78" s="199">
        <v>1</v>
      </c>
      <c r="C78" s="259"/>
      <c r="D78" s="259"/>
      <c r="E78" s="259">
        <v>1</v>
      </c>
      <c r="F78" s="260">
        <v>4</v>
      </c>
      <c r="G78" s="259"/>
      <c r="H78" s="228">
        <f t="shared" si="8"/>
        <v>37</v>
      </c>
      <c r="I78" s="259">
        <v>37</v>
      </c>
      <c r="J78" s="260"/>
      <c r="K78" s="260"/>
      <c r="L78" s="259">
        <v>185</v>
      </c>
      <c r="M78" s="259"/>
      <c r="N78" s="261">
        <v>3461</v>
      </c>
      <c r="O78" s="261">
        <v>5876</v>
      </c>
      <c r="P78" s="262">
        <v>1.34</v>
      </c>
    </row>
    <row r="79" spans="1:16" ht="18" customHeight="1" x14ac:dyDescent="0.15">
      <c r="A79" s="209" t="s">
        <v>1097</v>
      </c>
      <c r="B79" s="199">
        <v>1</v>
      </c>
      <c r="C79" s="259"/>
      <c r="D79" s="259"/>
      <c r="E79" s="259">
        <v>1</v>
      </c>
      <c r="F79" s="260">
        <v>2</v>
      </c>
      <c r="G79" s="259"/>
      <c r="H79" s="228">
        <f t="shared" si="8"/>
        <v>50</v>
      </c>
      <c r="I79" s="259">
        <v>50</v>
      </c>
      <c r="J79" s="260"/>
      <c r="K79" s="260"/>
      <c r="L79" s="259">
        <v>231</v>
      </c>
      <c r="M79" s="259"/>
      <c r="N79" s="261">
        <v>4163</v>
      </c>
      <c r="O79" s="261">
        <v>6864</v>
      </c>
      <c r="P79" s="262">
        <v>2.25</v>
      </c>
    </row>
    <row r="80" spans="1:16" ht="18" customHeight="1" x14ac:dyDescent="0.15">
      <c r="A80" s="209" t="s">
        <v>843</v>
      </c>
      <c r="B80" s="199">
        <v>1</v>
      </c>
      <c r="C80" s="259"/>
      <c r="D80" s="259"/>
      <c r="E80" s="259">
        <v>1</v>
      </c>
      <c r="F80" s="260">
        <v>2</v>
      </c>
      <c r="G80" s="259"/>
      <c r="H80" s="228">
        <f t="shared" si="8"/>
        <v>26</v>
      </c>
      <c r="I80" s="259">
        <v>26</v>
      </c>
      <c r="J80" s="260"/>
      <c r="K80" s="260"/>
      <c r="L80" s="259">
        <v>113</v>
      </c>
      <c r="M80" s="259">
        <v>6</v>
      </c>
      <c r="N80" s="261">
        <v>1846</v>
      </c>
      <c r="O80" s="261">
        <v>3373</v>
      </c>
      <c r="P80" s="262">
        <v>9.24</v>
      </c>
    </row>
    <row r="81" spans="1:16" ht="18" customHeight="1" x14ac:dyDescent="0.15">
      <c r="A81" s="209" t="s">
        <v>844</v>
      </c>
      <c r="B81" s="199">
        <v>1</v>
      </c>
      <c r="C81" s="259"/>
      <c r="D81" s="259"/>
      <c r="E81" s="259">
        <v>1</v>
      </c>
      <c r="F81" s="260">
        <v>6</v>
      </c>
      <c r="G81" s="259"/>
      <c r="H81" s="228">
        <f t="shared" si="8"/>
        <v>63</v>
      </c>
      <c r="I81" s="259">
        <v>63</v>
      </c>
      <c r="J81" s="260"/>
      <c r="K81" s="260"/>
      <c r="L81" s="259">
        <v>362</v>
      </c>
      <c r="M81" s="259">
        <v>19</v>
      </c>
      <c r="N81" s="261">
        <v>11465</v>
      </c>
      <c r="O81" s="261">
        <v>23406</v>
      </c>
      <c r="P81" s="262">
        <v>23.41</v>
      </c>
    </row>
    <row r="82" spans="1:16" ht="18" customHeight="1" x14ac:dyDescent="0.15">
      <c r="A82" s="209" t="s">
        <v>845</v>
      </c>
      <c r="B82" s="199">
        <v>1</v>
      </c>
      <c r="C82" s="259"/>
      <c r="D82" s="259"/>
      <c r="E82" s="259">
        <v>1</v>
      </c>
      <c r="F82" s="260">
        <v>3</v>
      </c>
      <c r="G82" s="259"/>
      <c r="H82" s="228">
        <f t="shared" si="8"/>
        <v>61</v>
      </c>
      <c r="I82" s="259">
        <v>61</v>
      </c>
      <c r="J82" s="260"/>
      <c r="K82" s="260"/>
      <c r="L82" s="259">
        <v>331</v>
      </c>
      <c r="M82" s="259">
        <v>8</v>
      </c>
      <c r="N82" s="261">
        <v>10114</v>
      </c>
      <c r="O82" s="261">
        <v>20408</v>
      </c>
      <c r="P82" s="262">
        <v>13.93</v>
      </c>
    </row>
    <row r="83" spans="1:16" ht="18" customHeight="1" x14ac:dyDescent="0.15">
      <c r="A83" s="209" t="s">
        <v>1098</v>
      </c>
      <c r="B83" s="199">
        <v>1</v>
      </c>
      <c r="C83" s="259"/>
      <c r="D83" s="259"/>
      <c r="E83" s="259">
        <v>1</v>
      </c>
      <c r="F83" s="260">
        <v>2</v>
      </c>
      <c r="G83" s="259"/>
      <c r="H83" s="228">
        <f t="shared" si="8"/>
        <v>32</v>
      </c>
      <c r="I83" s="259">
        <v>32</v>
      </c>
      <c r="J83" s="260"/>
      <c r="K83" s="260"/>
      <c r="L83" s="259">
        <v>167</v>
      </c>
      <c r="M83" s="259">
        <v>4</v>
      </c>
      <c r="N83" s="261">
        <v>5346</v>
      </c>
      <c r="O83" s="261">
        <v>10453</v>
      </c>
      <c r="P83" s="263">
        <v>10</v>
      </c>
    </row>
    <row r="84" spans="1:16" ht="18" customHeight="1" x14ac:dyDescent="0.15">
      <c r="A84" s="209" t="s">
        <v>1099</v>
      </c>
      <c r="B84" s="199">
        <v>1</v>
      </c>
      <c r="C84" s="259"/>
      <c r="D84" s="259"/>
      <c r="E84" s="259">
        <v>1</v>
      </c>
      <c r="F84" s="260">
        <v>1</v>
      </c>
      <c r="G84" s="259"/>
      <c r="H84" s="228">
        <f t="shared" si="8"/>
        <v>34</v>
      </c>
      <c r="I84" s="259">
        <v>34</v>
      </c>
      <c r="J84" s="260"/>
      <c r="K84" s="260"/>
      <c r="L84" s="259">
        <v>211</v>
      </c>
      <c r="M84" s="259"/>
      <c r="N84" s="261">
        <v>9588</v>
      </c>
      <c r="O84" s="261">
        <v>23389</v>
      </c>
      <c r="P84" s="262">
        <v>4.3099999999999996</v>
      </c>
    </row>
    <row r="85" spans="1:16" s="203" customFormat="1" ht="18" customHeight="1" x14ac:dyDescent="0.15">
      <c r="A85" s="198" t="s">
        <v>412</v>
      </c>
      <c r="B85" s="199">
        <f t="shared" ref="B85:B109" si="9">SUM(C85:E85)</f>
        <v>24</v>
      </c>
      <c r="C85" s="228">
        <f t="shared" ref="C85:O85" si="10">SUM(C86:C109)</f>
        <v>1</v>
      </c>
      <c r="D85" s="228">
        <f t="shared" si="10"/>
        <v>13</v>
      </c>
      <c r="E85" s="228">
        <f t="shared" si="10"/>
        <v>10</v>
      </c>
      <c r="F85" s="246">
        <f t="shared" si="10"/>
        <v>42</v>
      </c>
      <c r="G85" s="228">
        <f t="shared" si="10"/>
        <v>0</v>
      </c>
      <c r="H85" s="228">
        <f t="shared" ref="H85:H109" si="11">SUM(I85:J85)</f>
        <v>601</v>
      </c>
      <c r="I85" s="228">
        <f t="shared" si="10"/>
        <v>322</v>
      </c>
      <c r="J85" s="228">
        <f t="shared" si="10"/>
        <v>279</v>
      </c>
      <c r="K85" s="246">
        <f t="shared" si="10"/>
        <v>175</v>
      </c>
      <c r="L85" s="247">
        <f>SUM(L86:L109)</f>
        <v>3379</v>
      </c>
      <c r="M85" s="228">
        <f t="shared" si="10"/>
        <v>968</v>
      </c>
      <c r="N85" s="228">
        <f t="shared" si="10"/>
        <v>81320</v>
      </c>
      <c r="O85" s="228">
        <f t="shared" si="10"/>
        <v>153754</v>
      </c>
      <c r="P85" s="248">
        <f>SUM(P86:P109)</f>
        <v>1522.35</v>
      </c>
    </row>
    <row r="86" spans="1:16" ht="18" customHeight="1" x14ac:dyDescent="0.15">
      <c r="A86" s="209" t="s">
        <v>846</v>
      </c>
      <c r="B86" s="199">
        <f t="shared" si="9"/>
        <v>1</v>
      </c>
      <c r="C86" s="259">
        <v>1</v>
      </c>
      <c r="D86" s="259"/>
      <c r="E86" s="259"/>
      <c r="F86" s="260"/>
      <c r="G86" s="259"/>
      <c r="H86" s="228">
        <f t="shared" si="11"/>
        <v>34</v>
      </c>
      <c r="I86" s="265"/>
      <c r="J86" s="265">
        <v>34</v>
      </c>
      <c r="K86" s="265">
        <v>19</v>
      </c>
      <c r="L86" s="265">
        <v>221</v>
      </c>
      <c r="M86" s="265">
        <v>103</v>
      </c>
      <c r="N86" s="266">
        <v>4320</v>
      </c>
      <c r="O86" s="267">
        <v>7954</v>
      </c>
      <c r="P86" s="268">
        <v>96.66</v>
      </c>
    </row>
    <row r="87" spans="1:16" ht="18" customHeight="1" x14ac:dyDescent="0.15">
      <c r="A87" s="209" t="s">
        <v>796</v>
      </c>
      <c r="B87" s="199">
        <f t="shared" si="9"/>
        <v>1</v>
      </c>
      <c r="C87" s="259"/>
      <c r="D87" s="259">
        <v>1</v>
      </c>
      <c r="E87" s="259"/>
      <c r="F87" s="260"/>
      <c r="G87" s="259"/>
      <c r="H87" s="228">
        <f t="shared" si="11"/>
        <v>29</v>
      </c>
      <c r="I87" s="265"/>
      <c r="J87" s="265">
        <v>29</v>
      </c>
      <c r="K87" s="265">
        <v>18</v>
      </c>
      <c r="L87" s="265">
        <v>125</v>
      </c>
      <c r="M87" s="265">
        <v>107</v>
      </c>
      <c r="N87" s="266">
        <v>2099</v>
      </c>
      <c r="O87" s="267">
        <v>3704</v>
      </c>
      <c r="P87" s="268">
        <v>117.04</v>
      </c>
    </row>
    <row r="88" spans="1:16" ht="18" customHeight="1" x14ac:dyDescent="0.15">
      <c r="A88" s="209" t="s">
        <v>1043</v>
      </c>
      <c r="B88" s="199">
        <f t="shared" si="9"/>
        <v>1</v>
      </c>
      <c r="C88" s="259"/>
      <c r="D88" s="259">
        <v>1</v>
      </c>
      <c r="E88" s="259"/>
      <c r="F88" s="260"/>
      <c r="G88" s="259"/>
      <c r="H88" s="228">
        <f t="shared" si="11"/>
        <v>17</v>
      </c>
      <c r="I88" s="265"/>
      <c r="J88" s="265">
        <v>17</v>
      </c>
      <c r="K88" s="265">
        <v>12</v>
      </c>
      <c r="L88" s="265">
        <v>122</v>
      </c>
      <c r="M88" s="265">
        <v>70</v>
      </c>
      <c r="N88" s="267">
        <v>1719</v>
      </c>
      <c r="O88" s="267">
        <v>2733</v>
      </c>
      <c r="P88" s="268">
        <v>76.91</v>
      </c>
    </row>
    <row r="89" spans="1:16" ht="18" customHeight="1" x14ac:dyDescent="0.15">
      <c r="A89" s="209" t="s">
        <v>797</v>
      </c>
      <c r="B89" s="199">
        <f t="shared" si="9"/>
        <v>1</v>
      </c>
      <c r="C89" s="259"/>
      <c r="D89" s="259">
        <v>1</v>
      </c>
      <c r="E89" s="259"/>
      <c r="F89" s="260"/>
      <c r="G89" s="259"/>
      <c r="H89" s="228">
        <f t="shared" si="11"/>
        <v>16</v>
      </c>
      <c r="I89" s="265"/>
      <c r="J89" s="265">
        <v>16</v>
      </c>
      <c r="K89" s="265">
        <v>11</v>
      </c>
      <c r="L89" s="265">
        <v>108</v>
      </c>
      <c r="M89" s="265">
        <v>63</v>
      </c>
      <c r="N89" s="267">
        <v>2308</v>
      </c>
      <c r="O89" s="267">
        <v>3718</v>
      </c>
      <c r="P89" s="268">
        <v>65.38</v>
      </c>
    </row>
    <row r="90" spans="1:16" ht="18" customHeight="1" x14ac:dyDescent="0.15">
      <c r="A90" s="209" t="s">
        <v>1044</v>
      </c>
      <c r="B90" s="199">
        <f t="shared" si="9"/>
        <v>1</v>
      </c>
      <c r="C90" s="259"/>
      <c r="D90" s="259">
        <v>1</v>
      </c>
      <c r="E90" s="259"/>
      <c r="F90" s="260"/>
      <c r="G90" s="259"/>
      <c r="H90" s="228">
        <f t="shared" si="11"/>
        <v>30</v>
      </c>
      <c r="I90" s="265"/>
      <c r="J90" s="265">
        <v>30</v>
      </c>
      <c r="K90" s="265">
        <v>13</v>
      </c>
      <c r="L90" s="265">
        <v>173</v>
      </c>
      <c r="M90" s="265">
        <v>83</v>
      </c>
      <c r="N90" s="267">
        <v>4371</v>
      </c>
      <c r="O90" s="267">
        <v>7435</v>
      </c>
      <c r="P90" s="268">
        <v>93.85</v>
      </c>
    </row>
    <row r="91" spans="1:16" ht="18" customHeight="1" x14ac:dyDescent="0.15">
      <c r="A91" s="209" t="s">
        <v>798</v>
      </c>
      <c r="B91" s="199">
        <f t="shared" si="9"/>
        <v>1</v>
      </c>
      <c r="C91" s="259"/>
      <c r="D91" s="259">
        <v>1</v>
      </c>
      <c r="E91" s="259"/>
      <c r="F91" s="260"/>
      <c r="G91" s="259"/>
      <c r="H91" s="228">
        <f t="shared" si="11"/>
        <v>20</v>
      </c>
      <c r="I91" s="265"/>
      <c r="J91" s="265">
        <v>20</v>
      </c>
      <c r="K91" s="265">
        <v>13</v>
      </c>
      <c r="L91" s="265">
        <v>88</v>
      </c>
      <c r="M91" s="265">
        <v>38</v>
      </c>
      <c r="N91" s="267">
        <v>1416</v>
      </c>
      <c r="O91" s="267">
        <v>2384</v>
      </c>
      <c r="P91" s="268">
        <v>85.63</v>
      </c>
    </row>
    <row r="92" spans="1:16" ht="18" customHeight="1" x14ac:dyDescent="0.15">
      <c r="A92" s="209" t="s">
        <v>805</v>
      </c>
      <c r="B92" s="199">
        <f t="shared" si="9"/>
        <v>1</v>
      </c>
      <c r="C92" s="259"/>
      <c r="D92" s="259">
        <v>1</v>
      </c>
      <c r="E92" s="259"/>
      <c r="F92" s="260"/>
      <c r="G92" s="259"/>
      <c r="H92" s="228">
        <f t="shared" si="11"/>
        <v>14</v>
      </c>
      <c r="I92" s="265"/>
      <c r="J92" s="265">
        <v>14</v>
      </c>
      <c r="K92" s="265">
        <v>9</v>
      </c>
      <c r="L92" s="265">
        <v>66</v>
      </c>
      <c r="M92" s="265">
        <v>33</v>
      </c>
      <c r="N92" s="269">
        <v>964</v>
      </c>
      <c r="O92" s="267">
        <v>1579</v>
      </c>
      <c r="P92" s="268">
        <v>63.32</v>
      </c>
    </row>
    <row r="93" spans="1:16" ht="18" customHeight="1" x14ac:dyDescent="0.15">
      <c r="A93" s="209" t="s">
        <v>799</v>
      </c>
      <c r="B93" s="199">
        <f t="shared" si="9"/>
        <v>1</v>
      </c>
      <c r="C93" s="259"/>
      <c r="D93" s="259">
        <v>1</v>
      </c>
      <c r="E93" s="259"/>
      <c r="F93" s="260"/>
      <c r="G93" s="259"/>
      <c r="H93" s="228">
        <f t="shared" si="11"/>
        <v>13</v>
      </c>
      <c r="I93" s="265"/>
      <c r="J93" s="265">
        <v>13</v>
      </c>
      <c r="K93" s="265">
        <v>8</v>
      </c>
      <c r="L93" s="265">
        <v>72</v>
      </c>
      <c r="M93" s="265">
        <v>31</v>
      </c>
      <c r="N93" s="267">
        <v>1157</v>
      </c>
      <c r="O93" s="267">
        <v>1968</v>
      </c>
      <c r="P93" s="268">
        <v>59.25</v>
      </c>
    </row>
    <row r="94" spans="1:16" ht="18" customHeight="1" x14ac:dyDescent="0.15">
      <c r="A94" s="209" t="s">
        <v>812</v>
      </c>
      <c r="B94" s="199">
        <f t="shared" si="9"/>
        <v>1</v>
      </c>
      <c r="C94" s="259"/>
      <c r="D94" s="259">
        <v>1</v>
      </c>
      <c r="E94" s="259"/>
      <c r="F94" s="260"/>
      <c r="G94" s="259"/>
      <c r="H94" s="228">
        <f t="shared" si="11"/>
        <v>13</v>
      </c>
      <c r="I94" s="265"/>
      <c r="J94" s="265">
        <v>13</v>
      </c>
      <c r="K94" s="265">
        <v>8</v>
      </c>
      <c r="L94" s="265">
        <v>72</v>
      </c>
      <c r="M94" s="265">
        <v>30</v>
      </c>
      <c r="N94" s="267">
        <v>1655</v>
      </c>
      <c r="O94" s="267">
        <v>2544</v>
      </c>
      <c r="P94" s="268">
        <v>91.73</v>
      </c>
    </row>
    <row r="95" spans="1:16" ht="18" customHeight="1" x14ac:dyDescent="0.15">
      <c r="A95" s="209" t="s">
        <v>800</v>
      </c>
      <c r="B95" s="199">
        <f t="shared" si="9"/>
        <v>1</v>
      </c>
      <c r="C95" s="259"/>
      <c r="D95" s="259">
        <v>1</v>
      </c>
      <c r="E95" s="259"/>
      <c r="F95" s="260"/>
      <c r="G95" s="259"/>
      <c r="H95" s="228">
        <f t="shared" si="11"/>
        <v>23</v>
      </c>
      <c r="I95" s="265"/>
      <c r="J95" s="265">
        <v>23</v>
      </c>
      <c r="K95" s="265">
        <v>13</v>
      </c>
      <c r="L95" s="265">
        <v>96</v>
      </c>
      <c r="M95" s="265">
        <v>73</v>
      </c>
      <c r="N95" s="267">
        <v>1588</v>
      </c>
      <c r="O95" s="267">
        <v>2522</v>
      </c>
      <c r="P95" s="268">
        <v>200.18</v>
      </c>
    </row>
    <row r="96" spans="1:16" ht="18" customHeight="1" x14ac:dyDescent="0.15">
      <c r="A96" s="209" t="s">
        <v>794</v>
      </c>
      <c r="B96" s="199">
        <f t="shared" si="9"/>
        <v>1</v>
      </c>
      <c r="C96" s="259"/>
      <c r="D96" s="259">
        <v>1</v>
      </c>
      <c r="E96" s="259"/>
      <c r="F96" s="260"/>
      <c r="G96" s="259"/>
      <c r="H96" s="228">
        <f t="shared" si="11"/>
        <v>20</v>
      </c>
      <c r="I96" s="265"/>
      <c r="J96" s="265">
        <v>20</v>
      </c>
      <c r="K96" s="265">
        <v>12</v>
      </c>
      <c r="L96" s="265">
        <v>63</v>
      </c>
      <c r="M96" s="265">
        <v>62</v>
      </c>
      <c r="N96" s="267">
        <v>1002</v>
      </c>
      <c r="O96" s="267">
        <v>1571</v>
      </c>
      <c r="P96" s="268">
        <v>151.08000000000001</v>
      </c>
    </row>
    <row r="97" spans="1:16" ht="18" customHeight="1" x14ac:dyDescent="0.15">
      <c r="A97" s="209" t="s">
        <v>813</v>
      </c>
      <c r="B97" s="199">
        <f t="shared" si="9"/>
        <v>1</v>
      </c>
      <c r="C97" s="259"/>
      <c r="D97" s="259">
        <v>1</v>
      </c>
      <c r="E97" s="259"/>
      <c r="F97" s="260"/>
      <c r="G97" s="259"/>
      <c r="H97" s="228">
        <f t="shared" si="11"/>
        <v>20</v>
      </c>
      <c r="I97" s="265"/>
      <c r="J97" s="265">
        <v>20</v>
      </c>
      <c r="K97" s="265">
        <v>16</v>
      </c>
      <c r="L97" s="265">
        <v>69</v>
      </c>
      <c r="M97" s="265">
        <v>90</v>
      </c>
      <c r="N97" s="267">
        <v>1018</v>
      </c>
      <c r="O97" s="267">
        <v>1650</v>
      </c>
      <c r="P97" s="268">
        <v>163.99</v>
      </c>
    </row>
    <row r="98" spans="1:16" ht="18" customHeight="1" x14ac:dyDescent="0.15">
      <c r="A98" s="209" t="s">
        <v>1045</v>
      </c>
      <c r="B98" s="199">
        <f t="shared" si="9"/>
        <v>1</v>
      </c>
      <c r="C98" s="259"/>
      <c r="D98" s="259">
        <v>1</v>
      </c>
      <c r="E98" s="259"/>
      <c r="F98" s="260"/>
      <c r="G98" s="259"/>
      <c r="H98" s="228">
        <f t="shared" si="11"/>
        <v>18</v>
      </c>
      <c r="I98" s="265"/>
      <c r="J98" s="265">
        <v>18</v>
      </c>
      <c r="K98" s="265">
        <v>13</v>
      </c>
      <c r="L98" s="265">
        <v>53</v>
      </c>
      <c r="M98" s="265">
        <v>58</v>
      </c>
      <c r="N98" s="269">
        <v>860</v>
      </c>
      <c r="O98" s="267">
        <v>1378</v>
      </c>
      <c r="P98" s="268">
        <v>101.96</v>
      </c>
    </row>
    <row r="99" spans="1:16" ht="18" customHeight="1" x14ac:dyDescent="0.15">
      <c r="A99" s="209" t="s">
        <v>806</v>
      </c>
      <c r="B99" s="199">
        <f t="shared" si="9"/>
        <v>1</v>
      </c>
      <c r="C99" s="259"/>
      <c r="D99" s="259">
        <v>1</v>
      </c>
      <c r="E99" s="259"/>
      <c r="F99" s="260"/>
      <c r="G99" s="259"/>
      <c r="H99" s="228">
        <f t="shared" si="11"/>
        <v>12</v>
      </c>
      <c r="I99" s="265"/>
      <c r="J99" s="265">
        <v>12</v>
      </c>
      <c r="K99" s="265">
        <v>10</v>
      </c>
      <c r="L99" s="265">
        <v>80</v>
      </c>
      <c r="M99" s="265">
        <v>62</v>
      </c>
      <c r="N99" s="269">
        <v>938</v>
      </c>
      <c r="O99" s="267">
        <v>1588</v>
      </c>
      <c r="P99" s="268">
        <v>70.97</v>
      </c>
    </row>
    <row r="100" spans="1:16" ht="18" customHeight="1" x14ac:dyDescent="0.15">
      <c r="A100" s="209" t="s">
        <v>847</v>
      </c>
      <c r="B100" s="199">
        <f t="shared" si="9"/>
        <v>1</v>
      </c>
      <c r="C100" s="259"/>
      <c r="D100" s="259"/>
      <c r="E100" s="259">
        <v>1</v>
      </c>
      <c r="F100" s="260">
        <v>14</v>
      </c>
      <c r="G100" s="259"/>
      <c r="H100" s="228">
        <f t="shared" si="11"/>
        <v>36</v>
      </c>
      <c r="I100" s="265">
        <v>36</v>
      </c>
      <c r="J100" s="265"/>
      <c r="K100" s="265"/>
      <c r="L100" s="265">
        <v>170</v>
      </c>
      <c r="M100" s="265">
        <v>4</v>
      </c>
      <c r="N100" s="267">
        <v>2936</v>
      </c>
      <c r="O100" s="267">
        <v>4810</v>
      </c>
      <c r="P100" s="268">
        <v>4.1100000000000003</v>
      </c>
    </row>
    <row r="101" spans="1:16" ht="18" customHeight="1" x14ac:dyDescent="0.15">
      <c r="A101" s="209" t="s">
        <v>809</v>
      </c>
      <c r="B101" s="199">
        <f t="shared" si="9"/>
        <v>1</v>
      </c>
      <c r="C101" s="259"/>
      <c r="D101" s="259"/>
      <c r="E101" s="259">
        <v>1</v>
      </c>
      <c r="F101" s="260">
        <v>4</v>
      </c>
      <c r="G101" s="259"/>
      <c r="H101" s="228">
        <f t="shared" si="11"/>
        <v>21</v>
      </c>
      <c r="I101" s="265">
        <v>21</v>
      </c>
      <c r="J101" s="265"/>
      <c r="K101" s="265"/>
      <c r="L101" s="265">
        <v>118</v>
      </c>
      <c r="M101" s="265">
        <v>9</v>
      </c>
      <c r="N101" s="267">
        <v>2483</v>
      </c>
      <c r="O101" s="267">
        <v>4614</v>
      </c>
      <c r="P101" s="268">
        <v>7.75</v>
      </c>
    </row>
    <row r="102" spans="1:16" ht="18" customHeight="1" x14ac:dyDescent="0.15">
      <c r="A102" s="209" t="s">
        <v>807</v>
      </c>
      <c r="B102" s="199">
        <f t="shared" si="9"/>
        <v>1</v>
      </c>
      <c r="C102" s="259"/>
      <c r="D102" s="259"/>
      <c r="E102" s="259">
        <v>1</v>
      </c>
      <c r="F102" s="260">
        <v>4</v>
      </c>
      <c r="G102" s="259"/>
      <c r="H102" s="228">
        <f t="shared" si="11"/>
        <v>56</v>
      </c>
      <c r="I102" s="265">
        <v>56</v>
      </c>
      <c r="J102" s="265"/>
      <c r="K102" s="265"/>
      <c r="L102" s="265">
        <v>364</v>
      </c>
      <c r="M102" s="265">
        <v>18</v>
      </c>
      <c r="N102" s="267">
        <v>13201</v>
      </c>
      <c r="O102" s="267">
        <v>24721</v>
      </c>
      <c r="P102" s="268">
        <v>26.48</v>
      </c>
    </row>
    <row r="103" spans="1:16" ht="18" customHeight="1" x14ac:dyDescent="0.15">
      <c r="A103" s="209" t="s">
        <v>808</v>
      </c>
      <c r="B103" s="199">
        <f t="shared" si="9"/>
        <v>1</v>
      </c>
      <c r="C103" s="259"/>
      <c r="D103" s="259"/>
      <c r="E103" s="259">
        <v>1</v>
      </c>
      <c r="F103" s="260">
        <v>8</v>
      </c>
      <c r="G103" s="259"/>
      <c r="H103" s="228">
        <f t="shared" si="11"/>
        <v>43</v>
      </c>
      <c r="I103" s="265">
        <v>43</v>
      </c>
      <c r="J103" s="265"/>
      <c r="K103" s="265"/>
      <c r="L103" s="265">
        <v>219</v>
      </c>
      <c r="M103" s="265">
        <v>0</v>
      </c>
      <c r="N103" s="267">
        <v>4238</v>
      </c>
      <c r="O103" s="267">
        <v>8226</v>
      </c>
      <c r="P103" s="268">
        <v>1.55</v>
      </c>
    </row>
    <row r="104" spans="1:16" ht="18" customHeight="1" x14ac:dyDescent="0.15">
      <c r="A104" s="209" t="s">
        <v>801</v>
      </c>
      <c r="B104" s="199">
        <f t="shared" si="9"/>
        <v>1</v>
      </c>
      <c r="C104" s="259"/>
      <c r="D104" s="259"/>
      <c r="E104" s="259">
        <v>1</v>
      </c>
      <c r="F104" s="260">
        <v>1</v>
      </c>
      <c r="G104" s="259"/>
      <c r="H104" s="228">
        <f t="shared" si="11"/>
        <v>44</v>
      </c>
      <c r="I104" s="265">
        <v>44</v>
      </c>
      <c r="J104" s="265"/>
      <c r="K104" s="265"/>
      <c r="L104" s="265">
        <v>243</v>
      </c>
      <c r="M104" s="265">
        <v>0</v>
      </c>
      <c r="N104" s="267">
        <v>6282</v>
      </c>
      <c r="O104" s="267">
        <v>11958</v>
      </c>
      <c r="P104" s="268">
        <v>2.31</v>
      </c>
    </row>
    <row r="105" spans="1:16" ht="18" customHeight="1" x14ac:dyDescent="0.15">
      <c r="A105" s="209" t="s">
        <v>802</v>
      </c>
      <c r="B105" s="199">
        <f t="shared" si="9"/>
        <v>1</v>
      </c>
      <c r="C105" s="259"/>
      <c r="D105" s="259"/>
      <c r="E105" s="259">
        <v>1</v>
      </c>
      <c r="F105" s="260">
        <v>2</v>
      </c>
      <c r="G105" s="259"/>
      <c r="H105" s="228">
        <f t="shared" si="11"/>
        <v>18</v>
      </c>
      <c r="I105" s="265">
        <v>18</v>
      </c>
      <c r="J105" s="265"/>
      <c r="K105" s="265"/>
      <c r="L105" s="265">
        <v>116</v>
      </c>
      <c r="M105" s="265">
        <v>0</v>
      </c>
      <c r="N105" s="267">
        <v>2973</v>
      </c>
      <c r="O105" s="267">
        <v>5779</v>
      </c>
      <c r="P105" s="268">
        <v>0.85</v>
      </c>
    </row>
    <row r="106" spans="1:16" ht="18" customHeight="1" x14ac:dyDescent="0.15">
      <c r="A106" s="209" t="s">
        <v>803</v>
      </c>
      <c r="B106" s="199">
        <f t="shared" si="9"/>
        <v>1</v>
      </c>
      <c r="C106" s="259"/>
      <c r="D106" s="259"/>
      <c r="E106" s="259">
        <v>1</v>
      </c>
      <c r="F106" s="260">
        <v>2</v>
      </c>
      <c r="G106" s="259"/>
      <c r="H106" s="228">
        <f t="shared" si="11"/>
        <v>18</v>
      </c>
      <c r="I106" s="265">
        <v>18</v>
      </c>
      <c r="J106" s="265"/>
      <c r="K106" s="265"/>
      <c r="L106" s="265">
        <v>114</v>
      </c>
      <c r="M106" s="265">
        <v>7</v>
      </c>
      <c r="N106" s="267">
        <v>2831</v>
      </c>
      <c r="O106" s="267">
        <v>5736</v>
      </c>
      <c r="P106" s="268">
        <v>7.28</v>
      </c>
    </row>
    <row r="107" spans="1:16" ht="18" customHeight="1" x14ac:dyDescent="0.15">
      <c r="A107" s="209" t="s">
        <v>804</v>
      </c>
      <c r="B107" s="199">
        <f t="shared" si="9"/>
        <v>1</v>
      </c>
      <c r="C107" s="259"/>
      <c r="D107" s="259"/>
      <c r="E107" s="259">
        <v>1</v>
      </c>
      <c r="F107" s="260">
        <v>1</v>
      </c>
      <c r="G107" s="259"/>
      <c r="H107" s="228">
        <f t="shared" si="11"/>
        <v>34</v>
      </c>
      <c r="I107" s="265">
        <v>34</v>
      </c>
      <c r="J107" s="265"/>
      <c r="K107" s="265"/>
      <c r="L107" s="265">
        <v>263</v>
      </c>
      <c r="M107" s="265">
        <v>5</v>
      </c>
      <c r="N107" s="267">
        <v>9461</v>
      </c>
      <c r="O107" s="267">
        <v>19807</v>
      </c>
      <c r="P107" s="268">
        <v>4.3899999999999997</v>
      </c>
    </row>
    <row r="108" spans="1:16" ht="18" customHeight="1" x14ac:dyDescent="0.15">
      <c r="A108" s="209" t="s">
        <v>810</v>
      </c>
      <c r="B108" s="199">
        <f t="shared" si="9"/>
        <v>1</v>
      </c>
      <c r="C108" s="259"/>
      <c r="D108" s="259"/>
      <c r="E108" s="259">
        <v>1</v>
      </c>
      <c r="F108" s="260">
        <v>2</v>
      </c>
      <c r="G108" s="259"/>
      <c r="H108" s="228">
        <f t="shared" si="11"/>
        <v>32</v>
      </c>
      <c r="I108" s="265">
        <v>32</v>
      </c>
      <c r="J108" s="265"/>
      <c r="K108" s="265"/>
      <c r="L108" s="265">
        <v>226</v>
      </c>
      <c r="M108" s="265">
        <v>5</v>
      </c>
      <c r="N108" s="267">
        <v>7132</v>
      </c>
      <c r="O108" s="267">
        <v>15083</v>
      </c>
      <c r="P108" s="268">
        <v>9.6300000000000008</v>
      </c>
    </row>
    <row r="109" spans="1:16" ht="18" customHeight="1" x14ac:dyDescent="0.15">
      <c r="A109" s="209" t="s">
        <v>811</v>
      </c>
      <c r="B109" s="199">
        <f t="shared" si="9"/>
        <v>1</v>
      </c>
      <c r="C109" s="259"/>
      <c r="D109" s="259"/>
      <c r="E109" s="259">
        <v>1</v>
      </c>
      <c r="F109" s="260">
        <v>4</v>
      </c>
      <c r="G109" s="259"/>
      <c r="H109" s="228">
        <f t="shared" si="11"/>
        <v>20</v>
      </c>
      <c r="I109" s="265">
        <v>20</v>
      </c>
      <c r="J109" s="265"/>
      <c r="K109" s="265"/>
      <c r="L109" s="265">
        <v>138</v>
      </c>
      <c r="M109" s="265">
        <v>17</v>
      </c>
      <c r="N109" s="267">
        <v>4368</v>
      </c>
      <c r="O109" s="267">
        <v>10292</v>
      </c>
      <c r="P109" s="268">
        <v>20.05</v>
      </c>
    </row>
    <row r="110" spans="1:16" s="203" customFormat="1" ht="18" customHeight="1" x14ac:dyDescent="0.15">
      <c r="A110" s="198" t="s">
        <v>413</v>
      </c>
      <c r="B110" s="199">
        <f t="shared" ref="B110:P110" si="12">SUM(B111:B135)</f>
        <v>25</v>
      </c>
      <c r="C110" s="228">
        <f t="shared" si="12"/>
        <v>3</v>
      </c>
      <c r="D110" s="228">
        <f t="shared" si="12"/>
        <v>5</v>
      </c>
      <c r="E110" s="228">
        <f t="shared" si="12"/>
        <v>17</v>
      </c>
      <c r="F110" s="246">
        <f t="shared" si="12"/>
        <v>30</v>
      </c>
      <c r="G110" s="228">
        <f t="shared" si="12"/>
        <v>1</v>
      </c>
      <c r="H110" s="228">
        <f t="shared" si="12"/>
        <v>714</v>
      </c>
      <c r="I110" s="270">
        <f t="shared" si="12"/>
        <v>502</v>
      </c>
      <c r="J110" s="270">
        <f t="shared" si="12"/>
        <v>212</v>
      </c>
      <c r="K110" s="271">
        <f t="shared" si="12"/>
        <v>98</v>
      </c>
      <c r="L110" s="272">
        <f t="shared" si="12"/>
        <v>5192</v>
      </c>
      <c r="M110" s="270">
        <f t="shared" si="12"/>
        <v>427</v>
      </c>
      <c r="N110" s="270">
        <f t="shared" si="12"/>
        <v>192196</v>
      </c>
      <c r="O110" s="270">
        <f t="shared" si="12"/>
        <v>403974</v>
      </c>
      <c r="P110" s="273">
        <f t="shared" si="12"/>
        <v>615.35</v>
      </c>
    </row>
    <row r="111" spans="1:16" ht="18" customHeight="1" x14ac:dyDescent="0.15">
      <c r="A111" s="209" t="s">
        <v>1009</v>
      </c>
      <c r="B111" s="199">
        <f>SUM(C111:E111)</f>
        <v>1</v>
      </c>
      <c r="C111" s="249">
        <v>1</v>
      </c>
      <c r="D111" s="249"/>
      <c r="E111" s="249"/>
      <c r="F111" s="250"/>
      <c r="G111" s="249">
        <v>1</v>
      </c>
      <c r="H111" s="228">
        <f t="shared" ref="H111:H135" si="13">SUM(I111:J111)</f>
        <v>29</v>
      </c>
      <c r="I111" s="249"/>
      <c r="J111" s="249">
        <v>29</v>
      </c>
      <c r="K111" s="250">
        <v>18</v>
      </c>
      <c r="L111" s="249">
        <v>242</v>
      </c>
      <c r="M111" s="251">
        <v>46</v>
      </c>
      <c r="N111" s="274">
        <v>6680</v>
      </c>
      <c r="O111" s="275">
        <v>13359</v>
      </c>
      <c r="P111" s="276">
        <v>67.08</v>
      </c>
    </row>
    <row r="112" spans="1:16" ht="18" customHeight="1" x14ac:dyDescent="0.15">
      <c r="A112" s="209" t="s">
        <v>1010</v>
      </c>
      <c r="B112" s="199">
        <f t="shared" ref="B112:B135" si="14">SUM(C112:E112)</f>
        <v>1</v>
      </c>
      <c r="C112" s="249">
        <v>1</v>
      </c>
      <c r="D112" s="249"/>
      <c r="E112" s="249"/>
      <c r="F112" s="250"/>
      <c r="G112" s="249"/>
      <c r="H112" s="228">
        <f t="shared" si="13"/>
        <v>55</v>
      </c>
      <c r="I112" s="249"/>
      <c r="J112" s="249">
        <v>55</v>
      </c>
      <c r="K112" s="250">
        <v>18</v>
      </c>
      <c r="L112" s="249">
        <v>548</v>
      </c>
      <c r="M112" s="251">
        <v>56</v>
      </c>
      <c r="N112" s="274">
        <v>16497</v>
      </c>
      <c r="O112" s="275">
        <v>39852</v>
      </c>
      <c r="P112" s="276">
        <v>63.46</v>
      </c>
    </row>
    <row r="113" spans="1:16" ht="18" customHeight="1" x14ac:dyDescent="0.15">
      <c r="A113" s="209" t="s">
        <v>1011</v>
      </c>
      <c r="B113" s="199">
        <f>SUM(C113:E113)</f>
        <v>1</v>
      </c>
      <c r="C113" s="249">
        <v>1</v>
      </c>
      <c r="D113" s="249"/>
      <c r="E113" s="249"/>
      <c r="F113" s="250"/>
      <c r="G113" s="249"/>
      <c r="H113" s="228">
        <f t="shared" si="13"/>
        <v>40</v>
      </c>
      <c r="I113" s="249"/>
      <c r="J113" s="249">
        <v>40</v>
      </c>
      <c r="K113" s="250">
        <v>10</v>
      </c>
      <c r="L113" s="249">
        <v>307</v>
      </c>
      <c r="M113" s="251">
        <v>47</v>
      </c>
      <c r="N113" s="274">
        <v>11924</v>
      </c>
      <c r="O113" s="275">
        <v>30705</v>
      </c>
      <c r="P113" s="276">
        <v>58.18</v>
      </c>
    </row>
    <row r="114" spans="1:16" ht="18" customHeight="1" x14ac:dyDescent="0.15">
      <c r="A114" s="209" t="s">
        <v>1012</v>
      </c>
      <c r="B114" s="199">
        <f t="shared" si="14"/>
        <v>1</v>
      </c>
      <c r="C114" s="249"/>
      <c r="D114" s="249">
        <v>1</v>
      </c>
      <c r="E114" s="249"/>
      <c r="F114" s="250"/>
      <c r="G114" s="249"/>
      <c r="H114" s="228">
        <f t="shared" si="13"/>
        <v>18</v>
      </c>
      <c r="I114" s="249"/>
      <c r="J114" s="249">
        <v>18</v>
      </c>
      <c r="K114" s="250">
        <v>10</v>
      </c>
      <c r="L114" s="249">
        <v>68</v>
      </c>
      <c r="M114" s="251">
        <v>27</v>
      </c>
      <c r="N114" s="274">
        <v>1028</v>
      </c>
      <c r="O114" s="275">
        <v>1733</v>
      </c>
      <c r="P114" s="276">
        <v>44.74</v>
      </c>
    </row>
    <row r="115" spans="1:16" ht="18" customHeight="1" x14ac:dyDescent="0.15">
      <c r="A115" s="209" t="s">
        <v>1013</v>
      </c>
      <c r="B115" s="199">
        <f t="shared" si="14"/>
        <v>1</v>
      </c>
      <c r="C115" s="249"/>
      <c r="D115" s="249">
        <v>1</v>
      </c>
      <c r="E115" s="249"/>
      <c r="F115" s="250"/>
      <c r="G115" s="249"/>
      <c r="H115" s="228">
        <f t="shared" si="13"/>
        <v>16</v>
      </c>
      <c r="I115" s="249"/>
      <c r="J115" s="249">
        <v>16</v>
      </c>
      <c r="K115" s="250">
        <v>9</v>
      </c>
      <c r="L115" s="249">
        <v>50</v>
      </c>
      <c r="M115" s="251">
        <v>34</v>
      </c>
      <c r="N115" s="274">
        <v>914</v>
      </c>
      <c r="O115" s="275">
        <v>1594</v>
      </c>
      <c r="P115" s="276">
        <v>66.540000000000006</v>
      </c>
    </row>
    <row r="116" spans="1:16" ht="18" customHeight="1" x14ac:dyDescent="0.15">
      <c r="A116" s="209" t="s">
        <v>1014</v>
      </c>
      <c r="B116" s="199">
        <f t="shared" si="14"/>
        <v>1</v>
      </c>
      <c r="C116" s="249"/>
      <c r="D116" s="249">
        <v>1</v>
      </c>
      <c r="E116" s="249"/>
      <c r="F116" s="250"/>
      <c r="G116" s="249"/>
      <c r="H116" s="228">
        <f t="shared" si="13"/>
        <v>15</v>
      </c>
      <c r="I116" s="249"/>
      <c r="J116" s="249">
        <v>15</v>
      </c>
      <c r="K116" s="250">
        <v>9</v>
      </c>
      <c r="L116" s="249">
        <v>59</v>
      </c>
      <c r="M116" s="251">
        <v>31</v>
      </c>
      <c r="N116" s="274">
        <v>1145</v>
      </c>
      <c r="O116" s="275">
        <v>2000</v>
      </c>
      <c r="P116" s="276">
        <v>60.96</v>
      </c>
    </row>
    <row r="117" spans="1:16" ht="18" customHeight="1" x14ac:dyDescent="0.15">
      <c r="A117" s="209" t="s">
        <v>1015</v>
      </c>
      <c r="B117" s="199">
        <f t="shared" si="14"/>
        <v>1</v>
      </c>
      <c r="C117" s="249"/>
      <c r="D117" s="249">
        <v>1</v>
      </c>
      <c r="E117" s="249"/>
      <c r="F117" s="250"/>
      <c r="G117" s="249"/>
      <c r="H117" s="228">
        <f t="shared" si="13"/>
        <v>24</v>
      </c>
      <c r="I117" s="249"/>
      <c r="J117" s="249">
        <v>24</v>
      </c>
      <c r="K117" s="250">
        <v>15</v>
      </c>
      <c r="L117" s="249">
        <v>93</v>
      </c>
      <c r="M117" s="251">
        <v>49</v>
      </c>
      <c r="N117" s="274">
        <v>2066</v>
      </c>
      <c r="O117" s="275">
        <v>3595</v>
      </c>
      <c r="P117" s="276">
        <v>69.28</v>
      </c>
    </row>
    <row r="118" spans="1:16" ht="18" customHeight="1" x14ac:dyDescent="0.15">
      <c r="A118" s="209" t="s">
        <v>1016</v>
      </c>
      <c r="B118" s="199">
        <f t="shared" si="14"/>
        <v>1</v>
      </c>
      <c r="C118" s="249"/>
      <c r="D118" s="249">
        <v>1</v>
      </c>
      <c r="E118" s="249"/>
      <c r="F118" s="250"/>
      <c r="G118" s="249"/>
      <c r="H118" s="228">
        <f t="shared" si="13"/>
        <v>15</v>
      </c>
      <c r="I118" s="249"/>
      <c r="J118" s="249">
        <v>15</v>
      </c>
      <c r="K118" s="250">
        <v>9</v>
      </c>
      <c r="L118" s="249">
        <v>54</v>
      </c>
      <c r="M118" s="251">
        <v>42</v>
      </c>
      <c r="N118" s="274">
        <v>1518</v>
      </c>
      <c r="O118" s="275">
        <v>2744</v>
      </c>
      <c r="P118" s="276">
        <v>58.15</v>
      </c>
    </row>
    <row r="119" spans="1:16" ht="18" customHeight="1" x14ac:dyDescent="0.15">
      <c r="A119" s="209" t="s">
        <v>1017</v>
      </c>
      <c r="B119" s="199">
        <f t="shared" si="14"/>
        <v>1</v>
      </c>
      <c r="C119" s="249"/>
      <c r="D119" s="249"/>
      <c r="E119" s="249">
        <v>1</v>
      </c>
      <c r="F119" s="250">
        <v>1</v>
      </c>
      <c r="G119" s="249"/>
      <c r="H119" s="228">
        <f t="shared" si="13"/>
        <v>34</v>
      </c>
      <c r="I119" s="249">
        <v>34</v>
      </c>
      <c r="J119" s="249"/>
      <c r="K119" s="250"/>
      <c r="L119" s="249">
        <v>311</v>
      </c>
      <c r="M119" s="251">
        <v>1</v>
      </c>
      <c r="N119" s="277">
        <v>11420</v>
      </c>
      <c r="O119" s="278">
        <v>23226</v>
      </c>
      <c r="P119" s="276">
        <v>1.8</v>
      </c>
    </row>
    <row r="120" spans="1:16" ht="18" customHeight="1" x14ac:dyDescent="0.15">
      <c r="A120" s="209" t="s">
        <v>1115</v>
      </c>
      <c r="B120" s="199">
        <f t="shared" si="14"/>
        <v>1</v>
      </c>
      <c r="C120" s="249"/>
      <c r="D120" s="249"/>
      <c r="E120" s="249">
        <v>1</v>
      </c>
      <c r="F120" s="250">
        <v>1</v>
      </c>
      <c r="G120" s="249"/>
      <c r="H120" s="228">
        <f t="shared" si="13"/>
        <v>21</v>
      </c>
      <c r="I120" s="249">
        <v>21</v>
      </c>
      <c r="J120" s="249"/>
      <c r="K120" s="250"/>
      <c r="L120" s="249">
        <v>174</v>
      </c>
      <c r="M120" s="251">
        <v>3</v>
      </c>
      <c r="N120" s="277">
        <v>5550</v>
      </c>
      <c r="O120" s="278">
        <v>9514</v>
      </c>
      <c r="P120" s="276">
        <v>2.69</v>
      </c>
    </row>
    <row r="121" spans="1:16" ht="18" customHeight="1" x14ac:dyDescent="0.15">
      <c r="A121" s="209" t="s">
        <v>1018</v>
      </c>
      <c r="B121" s="199">
        <f t="shared" si="14"/>
        <v>1</v>
      </c>
      <c r="C121" s="249"/>
      <c r="D121" s="249"/>
      <c r="E121" s="249">
        <v>1</v>
      </c>
      <c r="F121" s="250">
        <v>1</v>
      </c>
      <c r="G121" s="249"/>
      <c r="H121" s="228">
        <f t="shared" si="13"/>
        <v>7</v>
      </c>
      <c r="I121" s="249">
        <v>7</v>
      </c>
      <c r="J121" s="249"/>
      <c r="K121" s="250"/>
      <c r="L121" s="249">
        <v>41</v>
      </c>
      <c r="M121" s="251">
        <v>2</v>
      </c>
      <c r="N121" s="277">
        <v>989</v>
      </c>
      <c r="O121" s="278">
        <v>1834</v>
      </c>
      <c r="P121" s="276">
        <v>4.2699999999999996</v>
      </c>
    </row>
    <row r="122" spans="1:16" ht="18" customHeight="1" x14ac:dyDescent="0.15">
      <c r="A122" s="209" t="s">
        <v>1019</v>
      </c>
      <c r="B122" s="199">
        <f t="shared" si="14"/>
        <v>1</v>
      </c>
      <c r="C122" s="249"/>
      <c r="D122" s="249"/>
      <c r="E122" s="249">
        <v>1</v>
      </c>
      <c r="F122" s="250">
        <v>1</v>
      </c>
      <c r="G122" s="249"/>
      <c r="H122" s="228">
        <f t="shared" si="13"/>
        <v>40</v>
      </c>
      <c r="I122" s="249">
        <v>40</v>
      </c>
      <c r="J122" s="249"/>
      <c r="K122" s="250"/>
      <c r="L122" s="249">
        <v>326</v>
      </c>
      <c r="M122" s="251">
        <v>3</v>
      </c>
      <c r="N122" s="277">
        <v>11785</v>
      </c>
      <c r="O122" s="278">
        <v>26432</v>
      </c>
      <c r="P122" s="276">
        <v>3.75</v>
      </c>
    </row>
    <row r="123" spans="1:16" ht="18" customHeight="1" x14ac:dyDescent="0.15">
      <c r="A123" s="209" t="s">
        <v>1020</v>
      </c>
      <c r="B123" s="199">
        <f t="shared" si="14"/>
        <v>1</v>
      </c>
      <c r="C123" s="249"/>
      <c r="D123" s="249"/>
      <c r="E123" s="249">
        <v>1</v>
      </c>
      <c r="F123" s="250">
        <v>5</v>
      </c>
      <c r="G123" s="249"/>
      <c r="H123" s="228">
        <f t="shared" si="13"/>
        <v>49</v>
      </c>
      <c r="I123" s="249">
        <v>49</v>
      </c>
      <c r="J123" s="249"/>
      <c r="K123" s="250"/>
      <c r="L123" s="249">
        <v>407</v>
      </c>
      <c r="M123" s="251">
        <v>21</v>
      </c>
      <c r="N123" s="277">
        <v>17037</v>
      </c>
      <c r="O123" s="278">
        <v>36252</v>
      </c>
      <c r="P123" s="276">
        <v>27.7</v>
      </c>
    </row>
    <row r="124" spans="1:16" ht="18" customHeight="1" x14ac:dyDescent="0.15">
      <c r="A124" s="209" t="s">
        <v>1021</v>
      </c>
      <c r="B124" s="199">
        <f t="shared" si="14"/>
        <v>1</v>
      </c>
      <c r="C124" s="249"/>
      <c r="D124" s="249"/>
      <c r="E124" s="249">
        <v>1</v>
      </c>
      <c r="F124" s="250">
        <v>1</v>
      </c>
      <c r="G124" s="249"/>
      <c r="H124" s="228">
        <f t="shared" si="13"/>
        <v>25</v>
      </c>
      <c r="I124" s="249">
        <v>25</v>
      </c>
      <c r="J124" s="249"/>
      <c r="K124" s="250"/>
      <c r="L124" s="249">
        <v>191</v>
      </c>
      <c r="M124" s="251">
        <v>1</v>
      </c>
      <c r="N124" s="277">
        <v>5645</v>
      </c>
      <c r="O124" s="278">
        <v>12513</v>
      </c>
      <c r="P124" s="276">
        <v>2.33</v>
      </c>
    </row>
    <row r="125" spans="1:16" ht="18" customHeight="1" x14ac:dyDescent="0.15">
      <c r="A125" s="209" t="s">
        <v>99</v>
      </c>
      <c r="B125" s="199">
        <f>SUM(C125:E125)</f>
        <v>1</v>
      </c>
      <c r="C125" s="249"/>
      <c r="D125" s="249"/>
      <c r="E125" s="249">
        <v>1</v>
      </c>
      <c r="F125" s="250"/>
      <c r="G125" s="249"/>
      <c r="H125" s="228">
        <f t="shared" si="13"/>
        <v>23</v>
      </c>
      <c r="I125" s="249">
        <v>23</v>
      </c>
      <c r="J125" s="249"/>
      <c r="K125" s="250"/>
      <c r="L125" s="249">
        <v>173</v>
      </c>
      <c r="M125" s="251"/>
      <c r="N125" s="277">
        <v>7229</v>
      </c>
      <c r="O125" s="278">
        <v>14890</v>
      </c>
      <c r="P125" s="276">
        <v>2.56</v>
      </c>
    </row>
    <row r="126" spans="1:16" ht="18" customHeight="1" x14ac:dyDescent="0.15">
      <c r="A126" s="209" t="s">
        <v>1022</v>
      </c>
      <c r="B126" s="199">
        <f t="shared" si="14"/>
        <v>1</v>
      </c>
      <c r="C126" s="249"/>
      <c r="D126" s="249"/>
      <c r="E126" s="249">
        <v>1</v>
      </c>
      <c r="F126" s="250">
        <v>1</v>
      </c>
      <c r="G126" s="249"/>
      <c r="H126" s="228">
        <f t="shared" si="13"/>
        <v>9</v>
      </c>
      <c r="I126" s="249">
        <v>9</v>
      </c>
      <c r="J126" s="249"/>
      <c r="K126" s="250"/>
      <c r="L126" s="249">
        <v>58</v>
      </c>
      <c r="M126" s="251">
        <v>3</v>
      </c>
      <c r="N126" s="277">
        <v>2792</v>
      </c>
      <c r="O126" s="278">
        <v>4579</v>
      </c>
      <c r="P126" s="276">
        <v>1.55</v>
      </c>
    </row>
    <row r="127" spans="1:16" ht="18" customHeight="1" x14ac:dyDescent="0.15">
      <c r="A127" s="209" t="s">
        <v>100</v>
      </c>
      <c r="B127" s="199">
        <f t="shared" si="14"/>
        <v>1</v>
      </c>
      <c r="C127" s="249"/>
      <c r="D127" s="249"/>
      <c r="E127" s="249">
        <v>1</v>
      </c>
      <c r="F127" s="250"/>
      <c r="G127" s="249"/>
      <c r="H127" s="228">
        <f t="shared" si="13"/>
        <v>8</v>
      </c>
      <c r="I127" s="249">
        <v>8</v>
      </c>
      <c r="J127" s="249"/>
      <c r="K127" s="250"/>
      <c r="L127" s="249">
        <v>46</v>
      </c>
      <c r="M127" s="251">
        <v>1</v>
      </c>
      <c r="N127" s="277">
        <v>1444</v>
      </c>
      <c r="O127" s="278">
        <v>2865</v>
      </c>
      <c r="P127" s="276">
        <v>0.3</v>
      </c>
    </row>
    <row r="128" spans="1:16" ht="18" customHeight="1" x14ac:dyDescent="0.15">
      <c r="A128" s="209" t="s">
        <v>1023</v>
      </c>
      <c r="B128" s="199">
        <f t="shared" si="14"/>
        <v>1</v>
      </c>
      <c r="C128" s="249"/>
      <c r="D128" s="249"/>
      <c r="E128" s="249">
        <v>1</v>
      </c>
      <c r="F128" s="250">
        <v>2</v>
      </c>
      <c r="G128" s="249"/>
      <c r="H128" s="228">
        <f t="shared" si="13"/>
        <v>27</v>
      </c>
      <c r="I128" s="249">
        <v>27</v>
      </c>
      <c r="J128" s="249"/>
      <c r="K128" s="250"/>
      <c r="L128" s="249">
        <v>163</v>
      </c>
      <c r="M128" s="251">
        <v>3</v>
      </c>
      <c r="N128" s="277">
        <v>5572</v>
      </c>
      <c r="O128" s="278">
        <v>12513</v>
      </c>
      <c r="P128" s="276">
        <v>6.22</v>
      </c>
    </row>
    <row r="129" spans="1:16" ht="18" customHeight="1" x14ac:dyDescent="0.15">
      <c r="A129" s="209" t="s">
        <v>1024</v>
      </c>
      <c r="B129" s="199">
        <f t="shared" si="14"/>
        <v>1</v>
      </c>
      <c r="C129" s="249"/>
      <c r="D129" s="249"/>
      <c r="E129" s="249">
        <v>1</v>
      </c>
      <c r="F129" s="250"/>
      <c r="G129" s="249"/>
      <c r="H129" s="228">
        <f t="shared" si="13"/>
        <v>23</v>
      </c>
      <c r="I129" s="249">
        <v>23</v>
      </c>
      <c r="J129" s="249"/>
      <c r="K129" s="250"/>
      <c r="L129" s="249">
        <v>170</v>
      </c>
      <c r="M129" s="251">
        <v>1</v>
      </c>
      <c r="N129" s="277">
        <v>2052</v>
      </c>
      <c r="O129" s="278">
        <v>3971</v>
      </c>
      <c r="P129" s="276">
        <v>7.98</v>
      </c>
    </row>
    <row r="130" spans="1:16" ht="18" customHeight="1" x14ac:dyDescent="0.15">
      <c r="A130" s="209" t="s">
        <v>1025</v>
      </c>
      <c r="B130" s="199">
        <f t="shared" si="14"/>
        <v>1</v>
      </c>
      <c r="C130" s="249"/>
      <c r="D130" s="249"/>
      <c r="E130" s="249">
        <v>1</v>
      </c>
      <c r="F130" s="250">
        <v>1</v>
      </c>
      <c r="G130" s="249"/>
      <c r="H130" s="228">
        <f t="shared" si="13"/>
        <v>7</v>
      </c>
      <c r="I130" s="249">
        <v>7</v>
      </c>
      <c r="J130" s="249"/>
      <c r="K130" s="250"/>
      <c r="L130" s="249">
        <v>53</v>
      </c>
      <c r="M130" s="251">
        <v>6</v>
      </c>
      <c r="N130" s="277">
        <v>2104</v>
      </c>
      <c r="O130" s="278">
        <v>3974</v>
      </c>
      <c r="P130" s="276">
        <v>1.83</v>
      </c>
    </row>
    <row r="131" spans="1:16" ht="18" customHeight="1" x14ac:dyDescent="0.15">
      <c r="A131" s="209" t="s">
        <v>1026</v>
      </c>
      <c r="B131" s="199">
        <f t="shared" si="14"/>
        <v>1</v>
      </c>
      <c r="C131" s="249"/>
      <c r="D131" s="249"/>
      <c r="E131" s="249">
        <v>1</v>
      </c>
      <c r="F131" s="250">
        <v>2</v>
      </c>
      <c r="G131" s="249"/>
      <c r="H131" s="228">
        <f t="shared" si="13"/>
        <v>42</v>
      </c>
      <c r="I131" s="249">
        <v>42</v>
      </c>
      <c r="J131" s="249"/>
      <c r="K131" s="250"/>
      <c r="L131" s="249">
        <v>306</v>
      </c>
      <c r="M131" s="251">
        <v>13</v>
      </c>
      <c r="N131" s="277">
        <v>13770</v>
      </c>
      <c r="O131" s="278">
        <v>29651</v>
      </c>
      <c r="P131" s="276">
        <v>5.24</v>
      </c>
    </row>
    <row r="132" spans="1:16" ht="18" customHeight="1" x14ac:dyDescent="0.15">
      <c r="A132" s="209" t="s">
        <v>1027</v>
      </c>
      <c r="B132" s="199">
        <f t="shared" si="14"/>
        <v>1</v>
      </c>
      <c r="C132" s="249"/>
      <c r="D132" s="249"/>
      <c r="E132" s="249">
        <v>1</v>
      </c>
      <c r="F132" s="250">
        <v>2</v>
      </c>
      <c r="G132" s="249"/>
      <c r="H132" s="228">
        <f t="shared" si="13"/>
        <v>27</v>
      </c>
      <c r="I132" s="249">
        <v>27</v>
      </c>
      <c r="J132" s="249"/>
      <c r="K132" s="250"/>
      <c r="L132" s="249">
        <v>202</v>
      </c>
      <c r="M132" s="251">
        <v>5</v>
      </c>
      <c r="N132" s="277">
        <v>7367</v>
      </c>
      <c r="O132" s="278">
        <v>16935</v>
      </c>
      <c r="P132" s="276">
        <v>6.93</v>
      </c>
    </row>
    <row r="133" spans="1:16" ht="18" customHeight="1" x14ac:dyDescent="0.15">
      <c r="A133" s="209" t="s">
        <v>1028</v>
      </c>
      <c r="B133" s="199">
        <f t="shared" si="14"/>
        <v>1</v>
      </c>
      <c r="C133" s="249"/>
      <c r="D133" s="249"/>
      <c r="E133" s="249">
        <v>1</v>
      </c>
      <c r="F133" s="250">
        <v>4</v>
      </c>
      <c r="G133" s="249"/>
      <c r="H133" s="228">
        <f t="shared" si="13"/>
        <v>74</v>
      </c>
      <c r="I133" s="249">
        <v>74</v>
      </c>
      <c r="J133" s="249"/>
      <c r="K133" s="250"/>
      <c r="L133" s="249">
        <v>536</v>
      </c>
      <c r="M133" s="251">
        <v>9</v>
      </c>
      <c r="N133" s="277">
        <v>23391</v>
      </c>
      <c r="O133" s="278">
        <v>46066</v>
      </c>
      <c r="P133" s="276">
        <v>20.329999999999998</v>
      </c>
    </row>
    <row r="134" spans="1:16" ht="18" customHeight="1" x14ac:dyDescent="0.15">
      <c r="A134" s="209" t="s">
        <v>1029</v>
      </c>
      <c r="B134" s="199">
        <f t="shared" si="14"/>
        <v>1</v>
      </c>
      <c r="C134" s="249"/>
      <c r="D134" s="249"/>
      <c r="E134" s="249">
        <v>1</v>
      </c>
      <c r="F134" s="250">
        <v>3</v>
      </c>
      <c r="G134" s="249"/>
      <c r="H134" s="228">
        <f t="shared" si="13"/>
        <v>27</v>
      </c>
      <c r="I134" s="249">
        <v>27</v>
      </c>
      <c r="J134" s="249"/>
      <c r="K134" s="250"/>
      <c r="L134" s="249">
        <v>123</v>
      </c>
      <c r="M134" s="251">
        <v>4</v>
      </c>
      <c r="N134" s="277">
        <v>11560</v>
      </c>
      <c r="O134" s="278">
        <v>16053</v>
      </c>
      <c r="P134" s="276">
        <v>8.9700000000000006</v>
      </c>
    </row>
    <row r="135" spans="1:16" ht="18" customHeight="1" x14ac:dyDescent="0.15">
      <c r="A135" s="209" t="s">
        <v>1030</v>
      </c>
      <c r="B135" s="199">
        <f t="shared" si="14"/>
        <v>1</v>
      </c>
      <c r="C135" s="249"/>
      <c r="D135" s="249"/>
      <c r="E135" s="249">
        <v>1</v>
      </c>
      <c r="F135" s="250">
        <v>5</v>
      </c>
      <c r="G135" s="249"/>
      <c r="H135" s="228">
        <f t="shared" si="13"/>
        <v>59</v>
      </c>
      <c r="I135" s="249">
        <v>59</v>
      </c>
      <c r="J135" s="249"/>
      <c r="K135" s="250"/>
      <c r="L135" s="249">
        <v>491</v>
      </c>
      <c r="M135" s="251">
        <v>19</v>
      </c>
      <c r="N135" s="277">
        <v>20717</v>
      </c>
      <c r="O135" s="278">
        <v>47124</v>
      </c>
      <c r="P135" s="276">
        <v>22.51</v>
      </c>
    </row>
    <row r="136" spans="1:16" s="203" customFormat="1" ht="18" customHeight="1" x14ac:dyDescent="0.15">
      <c r="A136" s="198" t="s">
        <v>1055</v>
      </c>
      <c r="B136" s="199">
        <f>SUM(B137:B155)</f>
        <v>19</v>
      </c>
      <c r="C136" s="228">
        <f t="shared" ref="C136:O136" si="15">SUM(C137:C155)</f>
        <v>1</v>
      </c>
      <c r="D136" s="228">
        <f t="shared" si="15"/>
        <v>9</v>
      </c>
      <c r="E136" s="228">
        <f t="shared" si="15"/>
        <v>9</v>
      </c>
      <c r="F136" s="246">
        <f t="shared" si="15"/>
        <v>13</v>
      </c>
      <c r="G136" s="228">
        <f t="shared" si="15"/>
        <v>0</v>
      </c>
      <c r="H136" s="228">
        <f t="shared" si="15"/>
        <v>432</v>
      </c>
      <c r="I136" s="228">
        <f t="shared" si="15"/>
        <v>232</v>
      </c>
      <c r="J136" s="228">
        <f t="shared" si="15"/>
        <v>200</v>
      </c>
      <c r="K136" s="246">
        <f t="shared" si="15"/>
        <v>94</v>
      </c>
      <c r="L136" s="247">
        <f t="shared" si="15"/>
        <v>1941</v>
      </c>
      <c r="M136" s="228">
        <f t="shared" si="15"/>
        <v>525</v>
      </c>
      <c r="N136" s="228">
        <f>SUM(N137:N155)</f>
        <v>51587</v>
      </c>
      <c r="O136" s="228">
        <f t="shared" si="15"/>
        <v>98042</v>
      </c>
      <c r="P136" s="248">
        <f>SUM(P137:P155)</f>
        <v>670.17</v>
      </c>
    </row>
    <row r="137" spans="1:16" ht="18" customHeight="1" x14ac:dyDescent="0.15">
      <c r="A137" s="209" t="s">
        <v>1056</v>
      </c>
      <c r="B137" s="199">
        <f>SUM(C137:E137)</f>
        <v>1</v>
      </c>
      <c r="C137" s="249">
        <v>1</v>
      </c>
      <c r="D137" s="249"/>
      <c r="E137" s="249"/>
      <c r="F137" s="250"/>
      <c r="G137" s="249"/>
      <c r="H137" s="228">
        <f>SUM(I137:J137)</f>
        <v>30</v>
      </c>
      <c r="I137" s="279"/>
      <c r="J137" s="259">
        <v>30</v>
      </c>
      <c r="K137" s="260">
        <v>14</v>
      </c>
      <c r="L137" s="259">
        <v>208</v>
      </c>
      <c r="M137" s="259">
        <v>59</v>
      </c>
      <c r="N137" s="280">
        <v>5861</v>
      </c>
      <c r="O137" s="280">
        <v>10276</v>
      </c>
      <c r="P137" s="281">
        <v>75.98</v>
      </c>
    </row>
    <row r="138" spans="1:16" ht="18" customHeight="1" x14ac:dyDescent="0.15">
      <c r="A138" s="209" t="s">
        <v>1057</v>
      </c>
      <c r="B138" s="199">
        <f t="shared" ref="B138:B155" si="16">SUM(C138:E138)</f>
        <v>1</v>
      </c>
      <c r="C138" s="249"/>
      <c r="D138" s="249">
        <v>1</v>
      </c>
      <c r="E138" s="249"/>
      <c r="F138" s="250"/>
      <c r="G138" s="249"/>
      <c r="H138" s="228">
        <f t="shared" ref="H138:H155" si="17">SUM(I138:J138)</f>
        <v>19</v>
      </c>
      <c r="I138" s="279" t="s">
        <v>1129</v>
      </c>
      <c r="J138" s="259">
        <v>19</v>
      </c>
      <c r="K138" s="260">
        <v>9</v>
      </c>
      <c r="L138" s="259">
        <v>65</v>
      </c>
      <c r="M138" s="259">
        <v>54</v>
      </c>
      <c r="N138" s="280">
        <v>1176</v>
      </c>
      <c r="O138" s="280">
        <v>2161</v>
      </c>
      <c r="P138" s="281">
        <v>53.91</v>
      </c>
    </row>
    <row r="139" spans="1:16" ht="18" customHeight="1" x14ac:dyDescent="0.15">
      <c r="A139" s="209" t="s">
        <v>1058</v>
      </c>
      <c r="B139" s="199">
        <f t="shared" si="16"/>
        <v>1</v>
      </c>
      <c r="C139" s="249"/>
      <c r="D139" s="249">
        <v>1</v>
      </c>
      <c r="E139" s="249"/>
      <c r="F139" s="250"/>
      <c r="G139" s="249"/>
      <c r="H139" s="228">
        <f t="shared" si="17"/>
        <v>15</v>
      </c>
      <c r="I139" s="279" t="s">
        <v>1129</v>
      </c>
      <c r="J139" s="259">
        <v>15</v>
      </c>
      <c r="K139" s="260">
        <v>7</v>
      </c>
      <c r="L139" s="259">
        <v>46</v>
      </c>
      <c r="M139" s="259">
        <v>40</v>
      </c>
      <c r="N139" s="280">
        <v>795</v>
      </c>
      <c r="O139" s="280">
        <v>1377</v>
      </c>
      <c r="P139" s="281">
        <v>62.43</v>
      </c>
    </row>
    <row r="140" spans="1:16" ht="18" customHeight="1" x14ac:dyDescent="0.15">
      <c r="A140" s="209" t="s">
        <v>1059</v>
      </c>
      <c r="B140" s="199">
        <f t="shared" si="16"/>
        <v>1</v>
      </c>
      <c r="C140" s="249"/>
      <c r="D140" s="249">
        <v>1</v>
      </c>
      <c r="E140" s="249"/>
      <c r="F140" s="250"/>
      <c r="G140" s="249"/>
      <c r="H140" s="228">
        <f t="shared" si="17"/>
        <v>16</v>
      </c>
      <c r="I140" s="279" t="s">
        <v>1129</v>
      </c>
      <c r="J140" s="259">
        <v>16</v>
      </c>
      <c r="K140" s="260">
        <v>9</v>
      </c>
      <c r="L140" s="259">
        <v>49</v>
      </c>
      <c r="M140" s="259">
        <v>43</v>
      </c>
      <c r="N140" s="280">
        <v>1094</v>
      </c>
      <c r="O140" s="280">
        <v>1834</v>
      </c>
      <c r="P140" s="281">
        <v>41.32</v>
      </c>
    </row>
    <row r="141" spans="1:16" ht="18" customHeight="1" x14ac:dyDescent="0.15">
      <c r="A141" s="209" t="s">
        <v>1060</v>
      </c>
      <c r="B141" s="199">
        <f t="shared" si="16"/>
        <v>1</v>
      </c>
      <c r="C141" s="249"/>
      <c r="D141" s="249">
        <v>1</v>
      </c>
      <c r="E141" s="249"/>
      <c r="F141" s="250"/>
      <c r="G141" s="249"/>
      <c r="H141" s="228">
        <f t="shared" si="17"/>
        <v>20</v>
      </c>
      <c r="I141" s="279" t="s">
        <v>1129</v>
      </c>
      <c r="J141" s="259">
        <v>20</v>
      </c>
      <c r="K141" s="260">
        <v>8</v>
      </c>
      <c r="L141" s="259">
        <v>68</v>
      </c>
      <c r="M141" s="259">
        <v>40</v>
      </c>
      <c r="N141" s="280">
        <v>1172</v>
      </c>
      <c r="O141" s="280">
        <v>1995</v>
      </c>
      <c r="P141" s="281">
        <v>42.06</v>
      </c>
    </row>
    <row r="142" spans="1:16" ht="18" customHeight="1" x14ac:dyDescent="0.15">
      <c r="A142" s="209" t="s">
        <v>1061</v>
      </c>
      <c r="B142" s="199">
        <f t="shared" si="16"/>
        <v>1</v>
      </c>
      <c r="C142" s="249"/>
      <c r="D142" s="249">
        <v>1</v>
      </c>
      <c r="E142" s="249"/>
      <c r="F142" s="250"/>
      <c r="G142" s="249"/>
      <c r="H142" s="228">
        <f t="shared" si="17"/>
        <v>23</v>
      </c>
      <c r="I142" s="279" t="s">
        <v>1129</v>
      </c>
      <c r="J142" s="259">
        <v>23</v>
      </c>
      <c r="K142" s="260">
        <v>14</v>
      </c>
      <c r="L142" s="259">
        <v>85</v>
      </c>
      <c r="M142" s="259">
        <v>43</v>
      </c>
      <c r="N142" s="280">
        <v>1585</v>
      </c>
      <c r="O142" s="280">
        <v>2744</v>
      </c>
      <c r="P142" s="281">
        <v>43.72</v>
      </c>
    </row>
    <row r="143" spans="1:16" ht="18" customHeight="1" x14ac:dyDescent="0.15">
      <c r="A143" s="209" t="s">
        <v>1062</v>
      </c>
      <c r="B143" s="199">
        <f t="shared" si="16"/>
        <v>1</v>
      </c>
      <c r="C143" s="249"/>
      <c r="D143" s="249">
        <v>1</v>
      </c>
      <c r="E143" s="249"/>
      <c r="F143" s="250"/>
      <c r="G143" s="249"/>
      <c r="H143" s="228">
        <f t="shared" si="17"/>
        <v>18</v>
      </c>
      <c r="I143" s="279" t="s">
        <v>1129</v>
      </c>
      <c r="J143" s="259">
        <v>18</v>
      </c>
      <c r="K143" s="260">
        <v>7</v>
      </c>
      <c r="L143" s="259">
        <v>57</v>
      </c>
      <c r="M143" s="259">
        <v>40</v>
      </c>
      <c r="N143" s="280">
        <v>1392</v>
      </c>
      <c r="O143" s="280">
        <v>2510</v>
      </c>
      <c r="P143" s="281">
        <v>51.85</v>
      </c>
    </row>
    <row r="144" spans="1:16" ht="18" customHeight="1" x14ac:dyDescent="0.15">
      <c r="A144" s="209" t="s">
        <v>1063</v>
      </c>
      <c r="B144" s="199">
        <f t="shared" si="16"/>
        <v>1</v>
      </c>
      <c r="C144" s="249"/>
      <c r="D144" s="249">
        <v>1</v>
      </c>
      <c r="E144" s="249"/>
      <c r="F144" s="250"/>
      <c r="G144" s="249"/>
      <c r="H144" s="228">
        <f t="shared" si="17"/>
        <v>18</v>
      </c>
      <c r="I144" s="279" t="s">
        <v>1129</v>
      </c>
      <c r="J144" s="259">
        <v>18</v>
      </c>
      <c r="K144" s="260">
        <v>8</v>
      </c>
      <c r="L144" s="259">
        <v>56</v>
      </c>
      <c r="M144" s="259">
        <v>36</v>
      </c>
      <c r="N144" s="280">
        <v>1117</v>
      </c>
      <c r="O144" s="280">
        <v>1864</v>
      </c>
      <c r="P144" s="281">
        <v>54.4</v>
      </c>
    </row>
    <row r="145" spans="1:16" ht="18" customHeight="1" x14ac:dyDescent="0.15">
      <c r="A145" s="209" t="s">
        <v>1064</v>
      </c>
      <c r="B145" s="199">
        <f t="shared" si="16"/>
        <v>1</v>
      </c>
      <c r="C145" s="249"/>
      <c r="D145" s="249">
        <v>1</v>
      </c>
      <c r="E145" s="249"/>
      <c r="F145" s="250"/>
      <c r="G145" s="249"/>
      <c r="H145" s="228">
        <f t="shared" si="17"/>
        <v>19</v>
      </c>
      <c r="I145" s="279" t="s">
        <v>1129</v>
      </c>
      <c r="J145" s="259">
        <v>19</v>
      </c>
      <c r="K145" s="260">
        <v>8</v>
      </c>
      <c r="L145" s="259">
        <v>51</v>
      </c>
      <c r="M145" s="259">
        <v>38</v>
      </c>
      <c r="N145" s="280">
        <v>1038</v>
      </c>
      <c r="O145" s="280">
        <v>1685</v>
      </c>
      <c r="P145" s="281">
        <v>92.25</v>
      </c>
    </row>
    <row r="146" spans="1:16" ht="18" customHeight="1" x14ac:dyDescent="0.15">
      <c r="A146" s="209" t="s">
        <v>1065</v>
      </c>
      <c r="B146" s="199">
        <f t="shared" si="16"/>
        <v>1</v>
      </c>
      <c r="C146" s="249"/>
      <c r="D146" s="249">
        <v>1</v>
      </c>
      <c r="E146" s="249"/>
      <c r="F146" s="250"/>
      <c r="G146" s="249"/>
      <c r="H146" s="228">
        <f t="shared" si="17"/>
        <v>22</v>
      </c>
      <c r="I146" s="279" t="s">
        <v>1129</v>
      </c>
      <c r="J146" s="259">
        <v>22</v>
      </c>
      <c r="K146" s="260">
        <v>10</v>
      </c>
      <c r="L146" s="259">
        <v>78</v>
      </c>
      <c r="M146" s="259">
        <v>66</v>
      </c>
      <c r="N146" s="280">
        <v>1629</v>
      </c>
      <c r="O146" s="280">
        <v>2772</v>
      </c>
      <c r="P146" s="281">
        <v>91.7</v>
      </c>
    </row>
    <row r="147" spans="1:16" ht="18" customHeight="1" x14ac:dyDescent="0.15">
      <c r="A147" s="209" t="s">
        <v>1066</v>
      </c>
      <c r="B147" s="199">
        <f t="shared" si="16"/>
        <v>1</v>
      </c>
      <c r="C147" s="249"/>
      <c r="D147" s="249"/>
      <c r="E147" s="249">
        <v>1</v>
      </c>
      <c r="F147" s="250">
        <v>2</v>
      </c>
      <c r="G147" s="249"/>
      <c r="H147" s="228">
        <f t="shared" si="17"/>
        <v>25</v>
      </c>
      <c r="I147" s="259">
        <v>25</v>
      </c>
      <c r="J147" s="259"/>
      <c r="K147" s="260"/>
      <c r="L147" s="259">
        <v>124</v>
      </c>
      <c r="M147" s="259">
        <v>22</v>
      </c>
      <c r="N147" s="280">
        <v>3454</v>
      </c>
      <c r="O147" s="280">
        <v>6984</v>
      </c>
      <c r="P147" s="281">
        <v>16.38</v>
      </c>
    </row>
    <row r="148" spans="1:16" ht="18" customHeight="1" x14ac:dyDescent="0.15">
      <c r="A148" s="209" t="s">
        <v>1067</v>
      </c>
      <c r="B148" s="199">
        <f t="shared" si="16"/>
        <v>1</v>
      </c>
      <c r="C148" s="249"/>
      <c r="D148" s="249"/>
      <c r="E148" s="249">
        <v>1</v>
      </c>
      <c r="F148" s="250">
        <v>1</v>
      </c>
      <c r="G148" s="249"/>
      <c r="H148" s="228">
        <f t="shared" si="17"/>
        <v>26</v>
      </c>
      <c r="I148" s="259">
        <v>26</v>
      </c>
      <c r="J148" s="259"/>
      <c r="K148" s="260"/>
      <c r="L148" s="259">
        <v>125</v>
      </c>
      <c r="M148" s="259">
        <v>2</v>
      </c>
      <c r="N148" s="280">
        <v>2989</v>
      </c>
      <c r="O148" s="280">
        <v>5743</v>
      </c>
      <c r="P148" s="281">
        <v>1.98</v>
      </c>
    </row>
    <row r="149" spans="1:16" ht="18" customHeight="1" x14ac:dyDescent="0.15">
      <c r="A149" s="209" t="s">
        <v>1068</v>
      </c>
      <c r="B149" s="199">
        <f t="shared" si="16"/>
        <v>1</v>
      </c>
      <c r="C149" s="249"/>
      <c r="D149" s="249"/>
      <c r="E149" s="249">
        <v>1</v>
      </c>
      <c r="F149" s="250">
        <v>1</v>
      </c>
      <c r="G149" s="249"/>
      <c r="H149" s="228">
        <f>SUM(I149:J149)</f>
        <v>27</v>
      </c>
      <c r="I149" s="259">
        <v>27</v>
      </c>
      <c r="J149" s="259"/>
      <c r="K149" s="260"/>
      <c r="L149" s="259">
        <v>129</v>
      </c>
      <c r="M149" s="259">
        <v>1</v>
      </c>
      <c r="N149" s="280">
        <v>2065</v>
      </c>
      <c r="O149" s="280">
        <v>3467</v>
      </c>
      <c r="P149" s="281">
        <v>1.02</v>
      </c>
    </row>
    <row r="150" spans="1:16" ht="18" customHeight="1" x14ac:dyDescent="0.15">
      <c r="A150" s="209" t="s">
        <v>1069</v>
      </c>
      <c r="B150" s="199">
        <f t="shared" si="16"/>
        <v>1</v>
      </c>
      <c r="C150" s="249"/>
      <c r="D150" s="249"/>
      <c r="E150" s="249">
        <v>1</v>
      </c>
      <c r="F150" s="250">
        <v>0</v>
      </c>
      <c r="G150" s="249"/>
      <c r="H150" s="228">
        <f t="shared" si="17"/>
        <v>26</v>
      </c>
      <c r="I150" s="259">
        <v>26</v>
      </c>
      <c r="J150" s="259" t="s">
        <v>1129</v>
      </c>
      <c r="K150" s="260"/>
      <c r="L150" s="259">
        <v>119</v>
      </c>
      <c r="M150" s="259">
        <v>0</v>
      </c>
      <c r="N150" s="280">
        <v>2417</v>
      </c>
      <c r="O150" s="280">
        <v>4460</v>
      </c>
      <c r="P150" s="281">
        <v>0.8</v>
      </c>
    </row>
    <row r="151" spans="1:16" ht="18" customHeight="1" x14ac:dyDescent="0.15">
      <c r="A151" s="209" t="s">
        <v>1070</v>
      </c>
      <c r="B151" s="199">
        <f t="shared" si="16"/>
        <v>1</v>
      </c>
      <c r="C151" s="249"/>
      <c r="D151" s="249"/>
      <c r="E151" s="249">
        <v>1</v>
      </c>
      <c r="F151" s="250">
        <v>1</v>
      </c>
      <c r="G151" s="249"/>
      <c r="H151" s="228">
        <f t="shared" si="17"/>
        <v>17</v>
      </c>
      <c r="I151" s="259">
        <v>17</v>
      </c>
      <c r="J151" s="259"/>
      <c r="K151" s="260"/>
      <c r="L151" s="259">
        <v>89</v>
      </c>
      <c r="M151" s="259">
        <v>2</v>
      </c>
      <c r="N151" s="280">
        <v>2882</v>
      </c>
      <c r="O151" s="280">
        <v>6085</v>
      </c>
      <c r="P151" s="281">
        <v>5.23</v>
      </c>
    </row>
    <row r="152" spans="1:16" ht="18" customHeight="1" x14ac:dyDescent="0.15">
      <c r="A152" s="209" t="s">
        <v>95</v>
      </c>
      <c r="B152" s="199">
        <f t="shared" si="16"/>
        <v>1</v>
      </c>
      <c r="C152" s="249"/>
      <c r="D152" s="249"/>
      <c r="E152" s="249">
        <v>1</v>
      </c>
      <c r="F152" s="250">
        <v>0</v>
      </c>
      <c r="G152" s="249"/>
      <c r="H152" s="228">
        <f t="shared" si="17"/>
        <v>30</v>
      </c>
      <c r="I152" s="259">
        <v>30</v>
      </c>
      <c r="J152" s="259"/>
      <c r="K152" s="260"/>
      <c r="L152" s="259">
        <v>173</v>
      </c>
      <c r="M152" s="259">
        <v>1</v>
      </c>
      <c r="N152" s="280">
        <v>5410</v>
      </c>
      <c r="O152" s="280">
        <v>9695</v>
      </c>
      <c r="P152" s="281">
        <v>1.58</v>
      </c>
    </row>
    <row r="153" spans="1:16" ht="18" customHeight="1" x14ac:dyDescent="0.15">
      <c r="A153" s="209" t="s">
        <v>96</v>
      </c>
      <c r="B153" s="199">
        <f t="shared" si="16"/>
        <v>1</v>
      </c>
      <c r="C153" s="249"/>
      <c r="D153" s="249"/>
      <c r="E153" s="249">
        <v>1</v>
      </c>
      <c r="F153" s="250">
        <v>2</v>
      </c>
      <c r="G153" s="249"/>
      <c r="H153" s="228">
        <f t="shared" si="17"/>
        <v>23</v>
      </c>
      <c r="I153" s="259">
        <v>23</v>
      </c>
      <c r="J153" s="259"/>
      <c r="K153" s="260"/>
      <c r="L153" s="259">
        <v>135</v>
      </c>
      <c r="M153" s="259">
        <v>10</v>
      </c>
      <c r="N153" s="280">
        <v>3551</v>
      </c>
      <c r="O153" s="280">
        <v>7069</v>
      </c>
      <c r="P153" s="281">
        <v>9.92</v>
      </c>
    </row>
    <row r="154" spans="1:16" ht="18" customHeight="1" x14ac:dyDescent="0.15">
      <c r="A154" s="209" t="s">
        <v>1071</v>
      </c>
      <c r="B154" s="199">
        <f t="shared" si="16"/>
        <v>1</v>
      </c>
      <c r="C154" s="249"/>
      <c r="D154" s="249"/>
      <c r="E154" s="249">
        <v>1</v>
      </c>
      <c r="F154" s="250">
        <v>2</v>
      </c>
      <c r="G154" s="249"/>
      <c r="H154" s="228">
        <f t="shared" si="17"/>
        <v>28</v>
      </c>
      <c r="I154" s="259">
        <v>28</v>
      </c>
      <c r="J154" s="259"/>
      <c r="K154" s="260"/>
      <c r="L154" s="259">
        <v>153</v>
      </c>
      <c r="M154" s="259">
        <v>9</v>
      </c>
      <c r="N154" s="280">
        <v>7115</v>
      </c>
      <c r="O154" s="280">
        <v>15217</v>
      </c>
      <c r="P154" s="281">
        <v>6.5</v>
      </c>
    </row>
    <row r="155" spans="1:16" ht="18" customHeight="1" x14ac:dyDescent="0.15">
      <c r="A155" s="209" t="s">
        <v>97</v>
      </c>
      <c r="B155" s="199">
        <f t="shared" si="16"/>
        <v>1</v>
      </c>
      <c r="C155" s="249"/>
      <c r="D155" s="249"/>
      <c r="E155" s="249">
        <v>1</v>
      </c>
      <c r="F155" s="250">
        <v>4</v>
      </c>
      <c r="G155" s="249"/>
      <c r="H155" s="228">
        <f t="shared" si="17"/>
        <v>30</v>
      </c>
      <c r="I155" s="259">
        <v>30</v>
      </c>
      <c r="J155" s="259"/>
      <c r="K155" s="260"/>
      <c r="L155" s="259">
        <v>131</v>
      </c>
      <c r="M155" s="259">
        <v>19</v>
      </c>
      <c r="N155" s="280">
        <v>4845</v>
      </c>
      <c r="O155" s="280">
        <v>10104</v>
      </c>
      <c r="P155" s="281">
        <v>17.14</v>
      </c>
    </row>
    <row r="156" spans="1:16" s="203" customFormat="1" ht="18" customHeight="1" x14ac:dyDescent="0.15">
      <c r="A156" s="198" t="s">
        <v>1042</v>
      </c>
      <c r="B156" s="199">
        <f t="shared" ref="B156:B172" si="18">SUM(C156:E156)</f>
        <v>16</v>
      </c>
      <c r="C156" s="228">
        <f t="shared" ref="C156:O156" si="19">SUM(C157:C172)</f>
        <v>1</v>
      </c>
      <c r="D156" s="228">
        <f t="shared" si="19"/>
        <v>10</v>
      </c>
      <c r="E156" s="228">
        <f t="shared" si="19"/>
        <v>5</v>
      </c>
      <c r="F156" s="246">
        <f t="shared" si="19"/>
        <v>30</v>
      </c>
      <c r="G156" s="228">
        <f t="shared" si="19"/>
        <v>0</v>
      </c>
      <c r="H156" s="228">
        <f t="shared" ref="H156:H172" si="20">SUM(I156:J156)</f>
        <v>416</v>
      </c>
      <c r="I156" s="228">
        <f t="shared" si="19"/>
        <v>141</v>
      </c>
      <c r="J156" s="228">
        <f t="shared" si="19"/>
        <v>275</v>
      </c>
      <c r="K156" s="246">
        <f t="shared" si="19"/>
        <v>179</v>
      </c>
      <c r="L156" s="247">
        <f t="shared" si="19"/>
        <v>1700</v>
      </c>
      <c r="M156" s="228">
        <f t="shared" si="19"/>
        <v>639</v>
      </c>
      <c r="N156" s="228">
        <f t="shared" si="19"/>
        <v>54505</v>
      </c>
      <c r="O156" s="228">
        <f t="shared" si="19"/>
        <v>96797</v>
      </c>
      <c r="P156" s="248">
        <f>SUM(P157:P172)</f>
        <v>919.21</v>
      </c>
    </row>
    <row r="157" spans="1:16" ht="18" customHeight="1" x14ac:dyDescent="0.15">
      <c r="A157" s="209" t="s">
        <v>850</v>
      </c>
      <c r="B157" s="199">
        <f t="shared" si="18"/>
        <v>1</v>
      </c>
      <c r="C157" s="249">
        <v>1</v>
      </c>
      <c r="D157" s="249"/>
      <c r="E157" s="249"/>
      <c r="F157" s="282"/>
      <c r="G157" s="249"/>
      <c r="H157" s="228">
        <f t="shared" si="20"/>
        <v>33</v>
      </c>
      <c r="I157" s="249"/>
      <c r="J157" s="249">
        <v>33</v>
      </c>
      <c r="K157" s="250">
        <v>21</v>
      </c>
      <c r="L157" s="249">
        <v>190</v>
      </c>
      <c r="M157" s="249">
        <v>49</v>
      </c>
      <c r="N157" s="283">
        <v>6255</v>
      </c>
      <c r="O157" s="283">
        <v>10153</v>
      </c>
      <c r="P157" s="284">
        <v>51.46</v>
      </c>
    </row>
    <row r="158" spans="1:16" ht="18" customHeight="1" x14ac:dyDescent="0.15">
      <c r="A158" s="209" t="s">
        <v>851</v>
      </c>
      <c r="B158" s="199">
        <f t="shared" si="18"/>
        <v>1</v>
      </c>
      <c r="C158" s="249"/>
      <c r="D158" s="249">
        <v>1</v>
      </c>
      <c r="E158" s="249"/>
      <c r="F158" s="282"/>
      <c r="G158" s="249"/>
      <c r="H158" s="228">
        <f t="shared" si="20"/>
        <v>22</v>
      </c>
      <c r="I158" s="249"/>
      <c r="J158" s="249">
        <v>22</v>
      </c>
      <c r="K158" s="250">
        <v>15</v>
      </c>
      <c r="L158" s="249">
        <v>82</v>
      </c>
      <c r="M158" s="249">
        <v>50</v>
      </c>
      <c r="N158" s="283">
        <v>2384</v>
      </c>
      <c r="O158" s="283">
        <v>3844</v>
      </c>
      <c r="P158" s="284">
        <v>67.36</v>
      </c>
    </row>
    <row r="159" spans="1:16" ht="18" customHeight="1" x14ac:dyDescent="0.15">
      <c r="A159" s="209" t="s">
        <v>852</v>
      </c>
      <c r="B159" s="199">
        <f t="shared" si="18"/>
        <v>1</v>
      </c>
      <c r="C159" s="249"/>
      <c r="D159" s="249">
        <v>1</v>
      </c>
      <c r="E159" s="249"/>
      <c r="F159" s="282"/>
      <c r="G159" s="249"/>
      <c r="H159" s="228">
        <f t="shared" si="20"/>
        <v>25</v>
      </c>
      <c r="I159" s="249"/>
      <c r="J159" s="249">
        <v>25</v>
      </c>
      <c r="K159" s="250">
        <v>11</v>
      </c>
      <c r="L159" s="249">
        <v>102</v>
      </c>
      <c r="M159" s="249">
        <v>42</v>
      </c>
      <c r="N159" s="283">
        <v>2321</v>
      </c>
      <c r="O159" s="283">
        <v>3544</v>
      </c>
      <c r="P159" s="284">
        <v>81.09</v>
      </c>
    </row>
    <row r="160" spans="1:16" ht="18" customHeight="1" x14ac:dyDescent="0.15">
      <c r="A160" s="209" t="s">
        <v>853</v>
      </c>
      <c r="B160" s="199">
        <f t="shared" si="18"/>
        <v>1</v>
      </c>
      <c r="C160" s="249"/>
      <c r="D160" s="249">
        <v>1</v>
      </c>
      <c r="E160" s="249"/>
      <c r="F160" s="282"/>
      <c r="G160" s="249"/>
      <c r="H160" s="228">
        <f t="shared" si="20"/>
        <v>24</v>
      </c>
      <c r="I160" s="249"/>
      <c r="J160" s="249">
        <v>24</v>
      </c>
      <c r="K160" s="250">
        <v>15</v>
      </c>
      <c r="L160" s="249">
        <v>74</v>
      </c>
      <c r="M160" s="249">
        <v>48</v>
      </c>
      <c r="N160" s="283">
        <v>1772</v>
      </c>
      <c r="O160" s="283">
        <v>2953</v>
      </c>
      <c r="P160" s="284">
        <v>53.34</v>
      </c>
    </row>
    <row r="161" spans="1:16" ht="18" customHeight="1" x14ac:dyDescent="0.15">
      <c r="A161" s="209" t="s">
        <v>854</v>
      </c>
      <c r="B161" s="199">
        <f t="shared" si="18"/>
        <v>1</v>
      </c>
      <c r="C161" s="249"/>
      <c r="D161" s="249">
        <v>1</v>
      </c>
      <c r="E161" s="249"/>
      <c r="F161" s="282"/>
      <c r="G161" s="249"/>
      <c r="H161" s="228">
        <f t="shared" si="20"/>
        <v>17</v>
      </c>
      <c r="I161" s="249"/>
      <c r="J161" s="249">
        <v>17</v>
      </c>
      <c r="K161" s="250">
        <v>13</v>
      </c>
      <c r="L161" s="249">
        <v>49</v>
      </c>
      <c r="M161" s="249">
        <v>37</v>
      </c>
      <c r="N161" s="283">
        <v>1407</v>
      </c>
      <c r="O161" s="283">
        <v>2187</v>
      </c>
      <c r="P161" s="284">
        <v>87.22</v>
      </c>
    </row>
    <row r="162" spans="1:16" ht="18" customHeight="1" x14ac:dyDescent="0.15">
      <c r="A162" s="209" t="s">
        <v>855</v>
      </c>
      <c r="B162" s="199">
        <f t="shared" si="18"/>
        <v>1</v>
      </c>
      <c r="C162" s="249"/>
      <c r="D162" s="249">
        <v>1</v>
      </c>
      <c r="E162" s="249"/>
      <c r="F162" s="282"/>
      <c r="G162" s="249"/>
      <c r="H162" s="228">
        <f t="shared" si="20"/>
        <v>26</v>
      </c>
      <c r="I162" s="249"/>
      <c r="J162" s="249">
        <v>26</v>
      </c>
      <c r="K162" s="250">
        <v>13</v>
      </c>
      <c r="L162" s="249">
        <v>63</v>
      </c>
      <c r="M162" s="249">
        <v>53</v>
      </c>
      <c r="N162" s="283">
        <v>1984</v>
      </c>
      <c r="O162" s="283">
        <v>3141</v>
      </c>
      <c r="P162" s="284">
        <v>79.430000000000007</v>
      </c>
    </row>
    <row r="163" spans="1:16" ht="18" customHeight="1" x14ac:dyDescent="0.15">
      <c r="A163" s="209" t="s">
        <v>856</v>
      </c>
      <c r="B163" s="199">
        <f t="shared" si="18"/>
        <v>1</v>
      </c>
      <c r="C163" s="249"/>
      <c r="D163" s="249">
        <v>1</v>
      </c>
      <c r="E163" s="249"/>
      <c r="F163" s="282"/>
      <c r="G163" s="249"/>
      <c r="H163" s="228">
        <f t="shared" si="20"/>
        <v>15</v>
      </c>
      <c r="I163" s="249"/>
      <c r="J163" s="249">
        <v>15</v>
      </c>
      <c r="K163" s="250">
        <v>9</v>
      </c>
      <c r="L163" s="249">
        <v>47</v>
      </c>
      <c r="M163" s="249">
        <v>34</v>
      </c>
      <c r="N163" s="283">
        <v>853</v>
      </c>
      <c r="O163" s="283">
        <v>1276</v>
      </c>
      <c r="P163" s="284">
        <v>89.41</v>
      </c>
    </row>
    <row r="164" spans="1:16" ht="18" customHeight="1" x14ac:dyDescent="0.15">
      <c r="A164" s="209" t="s">
        <v>857</v>
      </c>
      <c r="B164" s="199">
        <f t="shared" si="18"/>
        <v>1</v>
      </c>
      <c r="C164" s="249"/>
      <c r="D164" s="249">
        <v>1</v>
      </c>
      <c r="E164" s="249"/>
      <c r="F164" s="282"/>
      <c r="G164" s="249"/>
      <c r="H164" s="228">
        <f t="shared" si="20"/>
        <v>25</v>
      </c>
      <c r="I164" s="249"/>
      <c r="J164" s="249">
        <v>25</v>
      </c>
      <c r="K164" s="250">
        <v>14</v>
      </c>
      <c r="L164" s="249">
        <v>102</v>
      </c>
      <c r="M164" s="249">
        <v>60</v>
      </c>
      <c r="N164" s="283">
        <v>2451</v>
      </c>
      <c r="O164" s="283">
        <v>4048</v>
      </c>
      <c r="P164" s="284">
        <v>88.2</v>
      </c>
    </row>
    <row r="165" spans="1:16" ht="18" customHeight="1" x14ac:dyDescent="0.15">
      <c r="A165" s="209" t="s">
        <v>858</v>
      </c>
      <c r="B165" s="199">
        <f t="shared" si="18"/>
        <v>1</v>
      </c>
      <c r="C165" s="249"/>
      <c r="D165" s="249">
        <v>1</v>
      </c>
      <c r="E165" s="249"/>
      <c r="F165" s="282"/>
      <c r="G165" s="249"/>
      <c r="H165" s="228">
        <f t="shared" si="20"/>
        <v>37</v>
      </c>
      <c r="I165" s="249"/>
      <c r="J165" s="249">
        <v>37</v>
      </c>
      <c r="K165" s="250">
        <v>30</v>
      </c>
      <c r="L165" s="249">
        <v>135</v>
      </c>
      <c r="M165" s="249">
        <v>98</v>
      </c>
      <c r="N165" s="283">
        <v>3533</v>
      </c>
      <c r="O165" s="283">
        <v>5601</v>
      </c>
      <c r="P165" s="284">
        <v>120.54</v>
      </c>
    </row>
    <row r="166" spans="1:16" ht="18" customHeight="1" x14ac:dyDescent="0.15">
      <c r="A166" s="209" t="s">
        <v>859</v>
      </c>
      <c r="B166" s="199">
        <f t="shared" si="18"/>
        <v>1</v>
      </c>
      <c r="C166" s="249"/>
      <c r="D166" s="249">
        <v>1</v>
      </c>
      <c r="E166" s="249"/>
      <c r="F166" s="282"/>
      <c r="G166" s="249"/>
      <c r="H166" s="228">
        <f t="shared" si="20"/>
        <v>32</v>
      </c>
      <c r="I166" s="249"/>
      <c r="J166" s="249">
        <v>32</v>
      </c>
      <c r="K166" s="250">
        <v>24</v>
      </c>
      <c r="L166" s="249">
        <v>78</v>
      </c>
      <c r="M166" s="249">
        <v>59</v>
      </c>
      <c r="N166" s="283">
        <v>2697</v>
      </c>
      <c r="O166" s="283">
        <v>4217</v>
      </c>
      <c r="P166" s="284">
        <v>71.16</v>
      </c>
    </row>
    <row r="167" spans="1:16" ht="18" customHeight="1" x14ac:dyDescent="0.15">
      <c r="A167" s="209" t="s">
        <v>860</v>
      </c>
      <c r="B167" s="199">
        <f t="shared" si="18"/>
        <v>1</v>
      </c>
      <c r="C167" s="249"/>
      <c r="D167" s="249">
        <v>1</v>
      </c>
      <c r="E167" s="249"/>
      <c r="F167" s="282"/>
      <c r="G167" s="249"/>
      <c r="H167" s="228">
        <f t="shared" si="20"/>
        <v>19</v>
      </c>
      <c r="I167" s="249"/>
      <c r="J167" s="249">
        <v>19</v>
      </c>
      <c r="K167" s="250">
        <v>14</v>
      </c>
      <c r="L167" s="249">
        <v>60</v>
      </c>
      <c r="M167" s="249">
        <v>38</v>
      </c>
      <c r="N167" s="283">
        <v>1827</v>
      </c>
      <c r="O167" s="283">
        <v>2942</v>
      </c>
      <c r="P167" s="284">
        <v>50.91</v>
      </c>
    </row>
    <row r="168" spans="1:16" ht="18" customHeight="1" x14ac:dyDescent="0.15">
      <c r="A168" s="209" t="s">
        <v>537</v>
      </c>
      <c r="B168" s="199">
        <f t="shared" si="18"/>
        <v>1</v>
      </c>
      <c r="C168" s="249"/>
      <c r="D168" s="249"/>
      <c r="E168" s="249">
        <v>1</v>
      </c>
      <c r="F168" s="250">
        <v>5</v>
      </c>
      <c r="G168" s="249"/>
      <c r="H168" s="228">
        <f t="shared" si="20"/>
        <v>54</v>
      </c>
      <c r="I168" s="249">
        <v>54</v>
      </c>
      <c r="J168" s="249"/>
      <c r="K168" s="282"/>
      <c r="L168" s="249">
        <v>287</v>
      </c>
      <c r="M168" s="249">
        <v>12</v>
      </c>
      <c r="N168" s="283">
        <v>13041</v>
      </c>
      <c r="O168" s="283">
        <v>26240</v>
      </c>
      <c r="P168" s="284">
        <v>10.78</v>
      </c>
    </row>
    <row r="169" spans="1:16" ht="18" customHeight="1" x14ac:dyDescent="0.15">
      <c r="A169" s="209" t="s">
        <v>145</v>
      </c>
      <c r="B169" s="199">
        <f t="shared" si="18"/>
        <v>1</v>
      </c>
      <c r="C169" s="249"/>
      <c r="D169" s="249"/>
      <c r="E169" s="249">
        <v>1</v>
      </c>
      <c r="F169" s="250">
        <v>8</v>
      </c>
      <c r="G169" s="249"/>
      <c r="H169" s="228">
        <f t="shared" si="20"/>
        <v>32</v>
      </c>
      <c r="I169" s="249">
        <v>32</v>
      </c>
      <c r="J169" s="249"/>
      <c r="K169" s="282"/>
      <c r="L169" s="249">
        <v>140</v>
      </c>
      <c r="M169" s="249">
        <v>21</v>
      </c>
      <c r="N169" s="283">
        <v>4501</v>
      </c>
      <c r="O169" s="283">
        <v>8787</v>
      </c>
      <c r="P169" s="284">
        <v>20.84</v>
      </c>
    </row>
    <row r="170" spans="1:16" ht="18" customHeight="1" x14ac:dyDescent="0.15">
      <c r="A170" s="209" t="s">
        <v>861</v>
      </c>
      <c r="B170" s="199">
        <f t="shared" si="18"/>
        <v>1</v>
      </c>
      <c r="C170" s="249"/>
      <c r="D170" s="249"/>
      <c r="E170" s="249">
        <v>1</v>
      </c>
      <c r="F170" s="250">
        <v>7</v>
      </c>
      <c r="G170" s="249"/>
      <c r="H170" s="228">
        <f t="shared" si="20"/>
        <v>21</v>
      </c>
      <c r="I170" s="249">
        <v>21</v>
      </c>
      <c r="J170" s="249"/>
      <c r="K170" s="282"/>
      <c r="L170" s="249">
        <v>101</v>
      </c>
      <c r="M170" s="249">
        <v>14</v>
      </c>
      <c r="N170" s="283">
        <v>2660</v>
      </c>
      <c r="O170" s="283">
        <v>4318</v>
      </c>
      <c r="P170" s="284">
        <v>15.13</v>
      </c>
    </row>
    <row r="171" spans="1:16" ht="18" customHeight="1" x14ac:dyDescent="0.15">
      <c r="A171" s="209" t="s">
        <v>862</v>
      </c>
      <c r="B171" s="199">
        <f t="shared" si="18"/>
        <v>1</v>
      </c>
      <c r="C171" s="249"/>
      <c r="D171" s="249"/>
      <c r="E171" s="249">
        <v>1</v>
      </c>
      <c r="F171" s="250">
        <v>1</v>
      </c>
      <c r="G171" s="249"/>
      <c r="H171" s="228">
        <f t="shared" si="20"/>
        <v>17</v>
      </c>
      <c r="I171" s="249">
        <v>17</v>
      </c>
      <c r="J171" s="249"/>
      <c r="K171" s="282"/>
      <c r="L171" s="249">
        <v>108</v>
      </c>
      <c r="M171" s="249">
        <v>2</v>
      </c>
      <c r="N171" s="283">
        <v>4533</v>
      </c>
      <c r="O171" s="283">
        <v>9802</v>
      </c>
      <c r="P171" s="284">
        <v>5.08</v>
      </c>
    </row>
    <row r="172" spans="1:16" ht="18" customHeight="1" x14ac:dyDescent="0.15">
      <c r="A172" s="209" t="s">
        <v>538</v>
      </c>
      <c r="B172" s="199">
        <f t="shared" si="18"/>
        <v>1</v>
      </c>
      <c r="C172" s="249"/>
      <c r="D172" s="249"/>
      <c r="E172" s="249">
        <v>1</v>
      </c>
      <c r="F172" s="250">
        <v>9</v>
      </c>
      <c r="G172" s="249"/>
      <c r="H172" s="228">
        <f t="shared" si="20"/>
        <v>17</v>
      </c>
      <c r="I172" s="249">
        <v>17</v>
      </c>
      <c r="J172" s="249"/>
      <c r="K172" s="282"/>
      <c r="L172" s="249">
        <v>82</v>
      </c>
      <c r="M172" s="249">
        <v>22</v>
      </c>
      <c r="N172" s="283">
        <v>2286</v>
      </c>
      <c r="O172" s="283">
        <v>3744</v>
      </c>
      <c r="P172" s="284">
        <v>27.26</v>
      </c>
    </row>
    <row r="173" spans="1:16" s="203" customFormat="1" ht="18" customHeight="1" x14ac:dyDescent="0.15">
      <c r="A173" s="198" t="s">
        <v>958</v>
      </c>
      <c r="B173" s="199">
        <f>SUM(B174:B197)</f>
        <v>24</v>
      </c>
      <c r="C173" s="228">
        <f t="shared" ref="C173:O173" si="21">SUM(C174:C197)</f>
        <v>1</v>
      </c>
      <c r="D173" s="228">
        <f t="shared" si="21"/>
        <v>17</v>
      </c>
      <c r="E173" s="228">
        <f t="shared" si="21"/>
        <v>6</v>
      </c>
      <c r="F173" s="246">
        <f t="shared" si="21"/>
        <v>36</v>
      </c>
      <c r="G173" s="228">
        <f t="shared" si="21"/>
        <v>4</v>
      </c>
      <c r="H173" s="228">
        <f t="shared" si="21"/>
        <v>516</v>
      </c>
      <c r="I173" s="228">
        <f t="shared" si="21"/>
        <v>149</v>
      </c>
      <c r="J173" s="228">
        <f t="shared" si="21"/>
        <v>367</v>
      </c>
      <c r="K173" s="246">
        <f t="shared" si="21"/>
        <v>200</v>
      </c>
      <c r="L173" s="247">
        <f t="shared" si="21"/>
        <v>2200</v>
      </c>
      <c r="M173" s="228">
        <f t="shared" si="21"/>
        <v>1003</v>
      </c>
      <c r="N173" s="228">
        <f t="shared" si="21"/>
        <v>49059</v>
      </c>
      <c r="O173" s="228">
        <f t="shared" si="21"/>
        <v>90996</v>
      </c>
      <c r="P173" s="248">
        <f>SUM(P174:P197)</f>
        <v>1254.7061540999998</v>
      </c>
    </row>
    <row r="174" spans="1:16" ht="18" customHeight="1" x14ac:dyDescent="0.15">
      <c r="A174" s="209" t="s">
        <v>959</v>
      </c>
      <c r="B174" s="199">
        <f>SUM(C174:E174)</f>
        <v>1</v>
      </c>
      <c r="C174" s="249">
        <v>1</v>
      </c>
      <c r="D174" s="249"/>
      <c r="E174" s="249"/>
      <c r="F174" s="250"/>
      <c r="G174" s="249"/>
      <c r="H174" s="228">
        <f>SUM(I174:J174)</f>
        <v>34</v>
      </c>
      <c r="I174" s="249"/>
      <c r="J174" s="249">
        <v>34</v>
      </c>
      <c r="K174" s="250">
        <v>15</v>
      </c>
      <c r="L174" s="249">
        <v>143</v>
      </c>
      <c r="M174" s="249">
        <v>67</v>
      </c>
      <c r="N174" s="280">
        <v>3359</v>
      </c>
      <c r="O174" s="280">
        <v>6017</v>
      </c>
      <c r="P174" s="285">
        <v>43.393751699999996</v>
      </c>
    </row>
    <row r="175" spans="1:16" ht="18" customHeight="1" x14ac:dyDescent="0.15">
      <c r="A175" s="209" t="s">
        <v>960</v>
      </c>
      <c r="B175" s="199">
        <f t="shared" ref="B175:B197" si="22">SUM(C175:E175)</f>
        <v>1</v>
      </c>
      <c r="C175" s="249"/>
      <c r="D175" s="249">
        <v>1</v>
      </c>
      <c r="E175" s="249"/>
      <c r="F175" s="250"/>
      <c r="G175" s="249"/>
      <c r="H175" s="228">
        <f t="shared" ref="H175:H197" si="23">SUM(I175:J175)</f>
        <v>26</v>
      </c>
      <c r="I175" s="249"/>
      <c r="J175" s="249">
        <v>26</v>
      </c>
      <c r="K175" s="250">
        <v>15</v>
      </c>
      <c r="L175" s="249">
        <v>107</v>
      </c>
      <c r="M175" s="249">
        <v>36</v>
      </c>
      <c r="N175" s="280">
        <v>2111</v>
      </c>
      <c r="O175" s="280">
        <v>3612</v>
      </c>
      <c r="P175" s="285">
        <v>57.350056199999997</v>
      </c>
    </row>
    <row r="176" spans="1:16" ht="18" customHeight="1" x14ac:dyDescent="0.15">
      <c r="A176" s="209" t="s">
        <v>961</v>
      </c>
      <c r="B176" s="199">
        <f t="shared" si="22"/>
        <v>1</v>
      </c>
      <c r="C176" s="249"/>
      <c r="D176" s="249">
        <v>1</v>
      </c>
      <c r="E176" s="249"/>
      <c r="F176" s="250"/>
      <c r="G176" s="249"/>
      <c r="H176" s="228">
        <f t="shared" si="23"/>
        <v>13</v>
      </c>
      <c r="I176" s="249"/>
      <c r="J176" s="249">
        <v>13</v>
      </c>
      <c r="K176" s="250">
        <v>7</v>
      </c>
      <c r="L176" s="249">
        <v>40</v>
      </c>
      <c r="M176" s="249">
        <v>28</v>
      </c>
      <c r="N176" s="280">
        <v>770</v>
      </c>
      <c r="O176" s="280">
        <v>1286</v>
      </c>
      <c r="P176" s="285">
        <v>51.639351499999997</v>
      </c>
    </row>
    <row r="177" spans="1:16" ht="18" customHeight="1" x14ac:dyDescent="0.15">
      <c r="A177" s="209" t="s">
        <v>962</v>
      </c>
      <c r="B177" s="199">
        <f t="shared" si="22"/>
        <v>1</v>
      </c>
      <c r="C177" s="249"/>
      <c r="D177" s="249">
        <v>1</v>
      </c>
      <c r="E177" s="249"/>
      <c r="F177" s="250"/>
      <c r="G177" s="249">
        <v>1</v>
      </c>
      <c r="H177" s="228">
        <f t="shared" si="23"/>
        <v>25</v>
      </c>
      <c r="I177" s="249"/>
      <c r="J177" s="249">
        <v>25</v>
      </c>
      <c r="K177" s="250">
        <v>17</v>
      </c>
      <c r="L177" s="249">
        <v>141</v>
      </c>
      <c r="M177" s="249">
        <v>87</v>
      </c>
      <c r="N177" s="280">
        <v>2195</v>
      </c>
      <c r="O177" s="280">
        <v>3687</v>
      </c>
      <c r="P177" s="285">
        <v>91.147362100000009</v>
      </c>
    </row>
    <row r="178" spans="1:16" ht="18" customHeight="1" x14ac:dyDescent="0.15">
      <c r="A178" s="209" t="s">
        <v>963</v>
      </c>
      <c r="B178" s="199">
        <f t="shared" si="22"/>
        <v>1</v>
      </c>
      <c r="C178" s="249"/>
      <c r="D178" s="249">
        <v>1</v>
      </c>
      <c r="E178" s="249"/>
      <c r="F178" s="250"/>
      <c r="G178" s="249"/>
      <c r="H178" s="228">
        <f t="shared" si="23"/>
        <v>18</v>
      </c>
      <c r="I178" s="249"/>
      <c r="J178" s="249">
        <v>18</v>
      </c>
      <c r="K178" s="250">
        <v>12</v>
      </c>
      <c r="L178" s="249">
        <v>80</v>
      </c>
      <c r="M178" s="249">
        <v>43</v>
      </c>
      <c r="N178" s="286">
        <v>1339</v>
      </c>
      <c r="O178" s="286">
        <v>2378</v>
      </c>
      <c r="P178" s="285">
        <v>39.633650500000002</v>
      </c>
    </row>
    <row r="179" spans="1:16" ht="18" customHeight="1" x14ac:dyDescent="0.15">
      <c r="A179" s="209" t="s">
        <v>964</v>
      </c>
      <c r="B179" s="199">
        <f t="shared" si="22"/>
        <v>1</v>
      </c>
      <c r="C179" s="249"/>
      <c r="D179" s="249">
        <v>1</v>
      </c>
      <c r="E179" s="249"/>
      <c r="F179" s="250"/>
      <c r="G179" s="249"/>
      <c r="H179" s="228">
        <f t="shared" si="23"/>
        <v>38</v>
      </c>
      <c r="I179" s="249"/>
      <c r="J179" s="249">
        <v>38</v>
      </c>
      <c r="K179" s="250">
        <v>19</v>
      </c>
      <c r="L179" s="249">
        <v>127</v>
      </c>
      <c r="M179" s="249">
        <v>74</v>
      </c>
      <c r="N179" s="286">
        <v>2099</v>
      </c>
      <c r="O179" s="286">
        <v>3784</v>
      </c>
      <c r="P179" s="285">
        <v>89.171577900000017</v>
      </c>
    </row>
    <row r="180" spans="1:16" ht="18" customHeight="1" x14ac:dyDescent="0.15">
      <c r="A180" s="209" t="s">
        <v>965</v>
      </c>
      <c r="B180" s="199">
        <f t="shared" si="22"/>
        <v>1</v>
      </c>
      <c r="C180" s="249"/>
      <c r="D180" s="249">
        <v>1</v>
      </c>
      <c r="E180" s="249"/>
      <c r="F180" s="250"/>
      <c r="G180" s="249"/>
      <c r="H180" s="228">
        <f t="shared" si="23"/>
        <v>16</v>
      </c>
      <c r="I180" s="249"/>
      <c r="J180" s="249">
        <v>16</v>
      </c>
      <c r="K180" s="250">
        <v>8</v>
      </c>
      <c r="L180" s="249">
        <v>55</v>
      </c>
      <c r="M180" s="249">
        <v>36</v>
      </c>
      <c r="N180" s="286">
        <v>852</v>
      </c>
      <c r="O180" s="286">
        <v>1491</v>
      </c>
      <c r="P180" s="285">
        <v>33.214465700000005</v>
      </c>
    </row>
    <row r="181" spans="1:16" ht="18" customHeight="1" x14ac:dyDescent="0.15">
      <c r="A181" s="209" t="s">
        <v>966</v>
      </c>
      <c r="B181" s="199">
        <f t="shared" si="22"/>
        <v>1</v>
      </c>
      <c r="C181" s="249"/>
      <c r="D181" s="249">
        <v>1</v>
      </c>
      <c r="E181" s="249"/>
      <c r="F181" s="250"/>
      <c r="G181" s="249"/>
      <c r="H181" s="228">
        <f t="shared" si="23"/>
        <v>16</v>
      </c>
      <c r="I181" s="249"/>
      <c r="J181" s="249">
        <v>16</v>
      </c>
      <c r="K181" s="250">
        <v>9</v>
      </c>
      <c r="L181" s="249">
        <v>73</v>
      </c>
      <c r="M181" s="249">
        <v>38</v>
      </c>
      <c r="N181" s="286">
        <v>1076</v>
      </c>
      <c r="O181" s="286">
        <v>1760</v>
      </c>
      <c r="P181" s="285">
        <v>80.7164511</v>
      </c>
    </row>
    <row r="182" spans="1:16" ht="18" customHeight="1" x14ac:dyDescent="0.15">
      <c r="A182" s="209" t="s">
        <v>967</v>
      </c>
      <c r="B182" s="199">
        <f t="shared" si="22"/>
        <v>1</v>
      </c>
      <c r="C182" s="249"/>
      <c r="D182" s="249">
        <v>1</v>
      </c>
      <c r="E182" s="249"/>
      <c r="F182" s="250"/>
      <c r="G182" s="249"/>
      <c r="H182" s="228">
        <f t="shared" si="23"/>
        <v>19</v>
      </c>
      <c r="I182" s="249"/>
      <c r="J182" s="249">
        <v>19</v>
      </c>
      <c r="K182" s="250">
        <v>10</v>
      </c>
      <c r="L182" s="249">
        <v>66</v>
      </c>
      <c r="M182" s="249">
        <v>41</v>
      </c>
      <c r="N182" s="286">
        <v>1422</v>
      </c>
      <c r="O182" s="286">
        <v>2469</v>
      </c>
      <c r="P182" s="285">
        <v>70.525590099999988</v>
      </c>
    </row>
    <row r="183" spans="1:16" ht="18" customHeight="1" x14ac:dyDescent="0.15">
      <c r="A183" s="209" t="s">
        <v>968</v>
      </c>
      <c r="B183" s="199">
        <f t="shared" si="22"/>
        <v>1</v>
      </c>
      <c r="C183" s="249"/>
      <c r="D183" s="249">
        <v>1</v>
      </c>
      <c r="E183" s="249"/>
      <c r="F183" s="250"/>
      <c r="G183" s="249">
        <v>1</v>
      </c>
      <c r="H183" s="228">
        <f t="shared" si="23"/>
        <v>24</v>
      </c>
      <c r="I183" s="249"/>
      <c r="J183" s="249">
        <v>24</v>
      </c>
      <c r="K183" s="250">
        <v>12</v>
      </c>
      <c r="L183" s="249">
        <v>63</v>
      </c>
      <c r="M183" s="249">
        <v>49</v>
      </c>
      <c r="N183" s="280">
        <v>1387</v>
      </c>
      <c r="O183" s="280">
        <v>2300</v>
      </c>
      <c r="P183" s="285">
        <v>84.955557799999994</v>
      </c>
    </row>
    <row r="184" spans="1:16" ht="18" customHeight="1" x14ac:dyDescent="0.15">
      <c r="A184" s="209" t="s">
        <v>969</v>
      </c>
      <c r="B184" s="199">
        <f t="shared" si="22"/>
        <v>1</v>
      </c>
      <c r="C184" s="249"/>
      <c r="D184" s="249">
        <v>1</v>
      </c>
      <c r="E184" s="249"/>
      <c r="F184" s="250"/>
      <c r="G184" s="249"/>
      <c r="H184" s="228">
        <f t="shared" si="23"/>
        <v>16</v>
      </c>
      <c r="I184" s="249"/>
      <c r="J184" s="249">
        <v>16</v>
      </c>
      <c r="K184" s="250">
        <v>9</v>
      </c>
      <c r="L184" s="249">
        <v>58</v>
      </c>
      <c r="M184" s="249">
        <v>48</v>
      </c>
      <c r="N184" s="286">
        <v>1062</v>
      </c>
      <c r="O184" s="286">
        <v>1827</v>
      </c>
      <c r="P184" s="285">
        <v>56.147095900000004</v>
      </c>
    </row>
    <row r="185" spans="1:16" ht="18" customHeight="1" x14ac:dyDescent="0.15">
      <c r="A185" s="209" t="s">
        <v>970</v>
      </c>
      <c r="B185" s="199">
        <f t="shared" si="22"/>
        <v>1</v>
      </c>
      <c r="C185" s="249"/>
      <c r="D185" s="249">
        <v>1</v>
      </c>
      <c r="E185" s="249"/>
      <c r="F185" s="250"/>
      <c r="G185" s="249"/>
      <c r="H185" s="228">
        <f>SUM(I185:J185)</f>
        <v>20</v>
      </c>
      <c r="I185" s="249"/>
      <c r="J185" s="249">
        <v>20</v>
      </c>
      <c r="K185" s="250">
        <v>11</v>
      </c>
      <c r="L185" s="249">
        <v>75</v>
      </c>
      <c r="M185" s="249">
        <v>52</v>
      </c>
      <c r="N185" s="286">
        <v>1472</v>
      </c>
      <c r="O185" s="286">
        <v>2730</v>
      </c>
      <c r="P185" s="285">
        <v>59.568913200000004</v>
      </c>
    </row>
    <row r="186" spans="1:16" ht="18" customHeight="1" x14ac:dyDescent="0.15">
      <c r="A186" s="209" t="s">
        <v>971</v>
      </c>
      <c r="B186" s="199">
        <f t="shared" si="22"/>
        <v>1</v>
      </c>
      <c r="C186" s="249"/>
      <c r="D186" s="249">
        <v>1</v>
      </c>
      <c r="E186" s="249"/>
      <c r="F186" s="250"/>
      <c r="G186" s="249">
        <v>1</v>
      </c>
      <c r="H186" s="228">
        <f t="shared" si="23"/>
        <v>12</v>
      </c>
      <c r="I186" s="249"/>
      <c r="J186" s="249">
        <v>12</v>
      </c>
      <c r="K186" s="250">
        <v>6</v>
      </c>
      <c r="L186" s="249">
        <v>52</v>
      </c>
      <c r="M186" s="249">
        <v>35</v>
      </c>
      <c r="N186" s="280">
        <v>858</v>
      </c>
      <c r="O186" s="280">
        <v>1427</v>
      </c>
      <c r="P186" s="285">
        <v>99.403476999999995</v>
      </c>
    </row>
    <row r="187" spans="1:16" ht="18" customHeight="1" x14ac:dyDescent="0.15">
      <c r="A187" s="209" t="s">
        <v>972</v>
      </c>
      <c r="B187" s="199">
        <f t="shared" si="22"/>
        <v>1</v>
      </c>
      <c r="C187" s="249"/>
      <c r="D187" s="249">
        <v>1</v>
      </c>
      <c r="E187" s="249"/>
      <c r="F187" s="250"/>
      <c r="G187" s="249"/>
      <c r="H187" s="228">
        <f t="shared" si="23"/>
        <v>19</v>
      </c>
      <c r="I187" s="249"/>
      <c r="J187" s="249">
        <v>19</v>
      </c>
      <c r="K187" s="250">
        <v>12</v>
      </c>
      <c r="L187" s="249">
        <v>77</v>
      </c>
      <c r="M187" s="249">
        <v>55</v>
      </c>
      <c r="N187" s="286">
        <v>1447</v>
      </c>
      <c r="O187" s="286">
        <v>2473</v>
      </c>
      <c r="P187" s="285">
        <v>88.086784600000016</v>
      </c>
    </row>
    <row r="188" spans="1:16" ht="18" customHeight="1" x14ac:dyDescent="0.15">
      <c r="A188" s="209" t="s">
        <v>973</v>
      </c>
      <c r="B188" s="199">
        <f t="shared" si="22"/>
        <v>1</v>
      </c>
      <c r="C188" s="249"/>
      <c r="D188" s="249">
        <v>1</v>
      </c>
      <c r="E188" s="249"/>
      <c r="F188" s="250"/>
      <c r="G188" s="249">
        <v>1</v>
      </c>
      <c r="H188" s="228">
        <f t="shared" si="23"/>
        <v>20</v>
      </c>
      <c r="I188" s="249"/>
      <c r="J188" s="249">
        <v>20</v>
      </c>
      <c r="K188" s="250">
        <v>10</v>
      </c>
      <c r="L188" s="249">
        <v>72</v>
      </c>
      <c r="M188" s="249">
        <v>48</v>
      </c>
      <c r="N188" s="280">
        <v>878</v>
      </c>
      <c r="O188" s="280">
        <v>1442</v>
      </c>
      <c r="P188" s="285">
        <v>53.9401352</v>
      </c>
    </row>
    <row r="189" spans="1:16" ht="18" customHeight="1" x14ac:dyDescent="0.15">
      <c r="A189" s="209" t="s">
        <v>974</v>
      </c>
      <c r="B189" s="199">
        <f t="shared" si="22"/>
        <v>1</v>
      </c>
      <c r="C189" s="249"/>
      <c r="D189" s="249">
        <v>1</v>
      </c>
      <c r="E189" s="249"/>
      <c r="F189" s="250"/>
      <c r="G189" s="249"/>
      <c r="H189" s="228">
        <f t="shared" si="23"/>
        <v>20</v>
      </c>
      <c r="I189" s="249"/>
      <c r="J189" s="249">
        <v>20</v>
      </c>
      <c r="K189" s="250">
        <v>11</v>
      </c>
      <c r="L189" s="249">
        <v>71</v>
      </c>
      <c r="M189" s="249">
        <v>47</v>
      </c>
      <c r="N189" s="286">
        <v>1160</v>
      </c>
      <c r="O189" s="286">
        <v>1973</v>
      </c>
      <c r="P189" s="285">
        <v>39.513521900000001</v>
      </c>
    </row>
    <row r="190" spans="1:16" ht="18" customHeight="1" x14ac:dyDescent="0.15">
      <c r="A190" s="209" t="s">
        <v>975</v>
      </c>
      <c r="B190" s="199">
        <f t="shared" si="22"/>
        <v>1</v>
      </c>
      <c r="C190" s="249"/>
      <c r="D190" s="249">
        <v>1</v>
      </c>
      <c r="E190" s="249"/>
      <c r="F190" s="250"/>
      <c r="G190" s="249"/>
      <c r="H190" s="228">
        <f t="shared" si="23"/>
        <v>22</v>
      </c>
      <c r="I190" s="249"/>
      <c r="J190" s="249">
        <v>22</v>
      </c>
      <c r="K190" s="250">
        <v>12</v>
      </c>
      <c r="L190" s="249">
        <v>57</v>
      </c>
      <c r="M190" s="249">
        <v>43</v>
      </c>
      <c r="N190" s="286">
        <v>1154</v>
      </c>
      <c r="O190" s="286">
        <v>1927</v>
      </c>
      <c r="P190" s="285">
        <v>52.369612400000001</v>
      </c>
    </row>
    <row r="191" spans="1:16" ht="18" customHeight="1" x14ac:dyDescent="0.15">
      <c r="A191" s="209" t="s">
        <v>976</v>
      </c>
      <c r="B191" s="199">
        <f t="shared" si="22"/>
        <v>1</v>
      </c>
      <c r="C191" s="249"/>
      <c r="D191" s="249">
        <v>1</v>
      </c>
      <c r="E191" s="249"/>
      <c r="F191" s="250"/>
      <c r="G191" s="249"/>
      <c r="H191" s="228">
        <f t="shared" si="23"/>
        <v>9</v>
      </c>
      <c r="I191" s="249"/>
      <c r="J191" s="249">
        <v>9</v>
      </c>
      <c r="K191" s="250">
        <v>5</v>
      </c>
      <c r="L191" s="249">
        <v>35</v>
      </c>
      <c r="M191" s="249">
        <v>27</v>
      </c>
      <c r="N191" s="286">
        <v>488</v>
      </c>
      <c r="O191" s="286">
        <v>778</v>
      </c>
      <c r="P191" s="285">
        <v>54.401385399999995</v>
      </c>
    </row>
    <row r="192" spans="1:16" ht="18" customHeight="1" x14ac:dyDescent="0.15">
      <c r="A192" s="209" t="s">
        <v>977</v>
      </c>
      <c r="B192" s="199">
        <f t="shared" si="22"/>
        <v>1</v>
      </c>
      <c r="C192" s="249"/>
      <c r="D192" s="249"/>
      <c r="E192" s="249">
        <v>1</v>
      </c>
      <c r="F192" s="250">
        <v>5</v>
      </c>
      <c r="G192" s="249"/>
      <c r="H192" s="228">
        <f t="shared" si="23"/>
        <v>31</v>
      </c>
      <c r="I192" s="249">
        <v>31</v>
      </c>
      <c r="J192" s="249"/>
      <c r="K192" s="250"/>
      <c r="L192" s="249">
        <v>181</v>
      </c>
      <c r="M192" s="249">
        <v>35</v>
      </c>
      <c r="N192" s="286">
        <v>5314</v>
      </c>
      <c r="O192" s="286">
        <v>10937</v>
      </c>
      <c r="P192" s="285">
        <v>27.781149899999999</v>
      </c>
    </row>
    <row r="193" spans="1:16" ht="18" customHeight="1" x14ac:dyDescent="0.15">
      <c r="A193" s="209" t="s">
        <v>978</v>
      </c>
      <c r="B193" s="199">
        <f t="shared" si="22"/>
        <v>1</v>
      </c>
      <c r="C193" s="249"/>
      <c r="D193" s="249"/>
      <c r="E193" s="249">
        <v>1</v>
      </c>
      <c r="F193" s="250">
        <v>6</v>
      </c>
      <c r="G193" s="249"/>
      <c r="H193" s="228">
        <f t="shared" si="23"/>
        <v>27</v>
      </c>
      <c r="I193" s="249">
        <v>27</v>
      </c>
      <c r="J193" s="249"/>
      <c r="K193" s="250"/>
      <c r="L193" s="249">
        <v>137</v>
      </c>
      <c r="M193" s="249">
        <v>22</v>
      </c>
      <c r="N193" s="286">
        <v>4608</v>
      </c>
      <c r="O193" s="286">
        <v>9134</v>
      </c>
      <c r="P193" s="285">
        <v>14.436219700000001</v>
      </c>
    </row>
    <row r="194" spans="1:16" ht="18" customHeight="1" x14ac:dyDescent="0.15">
      <c r="A194" s="209" t="s">
        <v>979</v>
      </c>
      <c r="B194" s="199">
        <f t="shared" si="22"/>
        <v>1</v>
      </c>
      <c r="C194" s="249"/>
      <c r="D194" s="249"/>
      <c r="E194" s="249">
        <v>1</v>
      </c>
      <c r="F194" s="250">
        <v>5</v>
      </c>
      <c r="G194" s="249"/>
      <c r="H194" s="228">
        <f t="shared" si="23"/>
        <v>24</v>
      </c>
      <c r="I194" s="249">
        <v>24</v>
      </c>
      <c r="J194" s="249"/>
      <c r="K194" s="250"/>
      <c r="L194" s="249">
        <v>134</v>
      </c>
      <c r="M194" s="249">
        <v>16</v>
      </c>
      <c r="N194" s="286">
        <v>4386</v>
      </c>
      <c r="O194" s="286">
        <v>8783</v>
      </c>
      <c r="P194" s="285">
        <v>11.755001199999999</v>
      </c>
    </row>
    <row r="195" spans="1:16" ht="18" customHeight="1" x14ac:dyDescent="0.15">
      <c r="A195" s="209" t="s">
        <v>980</v>
      </c>
      <c r="B195" s="199">
        <f t="shared" si="22"/>
        <v>1</v>
      </c>
      <c r="C195" s="249"/>
      <c r="D195" s="249"/>
      <c r="E195" s="249">
        <v>1</v>
      </c>
      <c r="F195" s="250">
        <v>9</v>
      </c>
      <c r="G195" s="249"/>
      <c r="H195" s="228">
        <f t="shared" si="23"/>
        <v>28</v>
      </c>
      <c r="I195" s="249">
        <v>28</v>
      </c>
      <c r="J195" s="249"/>
      <c r="K195" s="250"/>
      <c r="L195" s="249">
        <v>153</v>
      </c>
      <c r="M195" s="249">
        <v>26</v>
      </c>
      <c r="N195" s="286">
        <v>3719</v>
      </c>
      <c r="O195" s="286">
        <v>7301</v>
      </c>
      <c r="P195" s="285">
        <v>18.139761199999999</v>
      </c>
    </row>
    <row r="196" spans="1:16" ht="18" customHeight="1" x14ac:dyDescent="0.15">
      <c r="A196" s="209" t="s">
        <v>981</v>
      </c>
      <c r="B196" s="199">
        <f t="shared" si="22"/>
        <v>1</v>
      </c>
      <c r="C196" s="249"/>
      <c r="D196" s="249"/>
      <c r="E196" s="249">
        <v>1</v>
      </c>
      <c r="F196" s="250">
        <v>5</v>
      </c>
      <c r="G196" s="249"/>
      <c r="H196" s="228">
        <f t="shared" si="23"/>
        <v>16</v>
      </c>
      <c r="I196" s="249">
        <v>16</v>
      </c>
      <c r="J196" s="249"/>
      <c r="K196" s="250"/>
      <c r="L196" s="249">
        <v>79</v>
      </c>
      <c r="M196" s="249">
        <v>19</v>
      </c>
      <c r="N196" s="286">
        <v>1688</v>
      </c>
      <c r="O196" s="286">
        <v>3205</v>
      </c>
      <c r="P196" s="285">
        <v>11.7988845</v>
      </c>
    </row>
    <row r="197" spans="1:16" ht="18" customHeight="1" x14ac:dyDescent="0.15">
      <c r="A197" s="209" t="s">
        <v>982</v>
      </c>
      <c r="B197" s="199">
        <f t="shared" si="22"/>
        <v>1</v>
      </c>
      <c r="C197" s="249"/>
      <c r="D197" s="249"/>
      <c r="E197" s="249">
        <v>1</v>
      </c>
      <c r="F197" s="250">
        <v>6</v>
      </c>
      <c r="G197" s="249"/>
      <c r="H197" s="228">
        <f t="shared" si="23"/>
        <v>23</v>
      </c>
      <c r="I197" s="249">
        <v>23</v>
      </c>
      <c r="J197" s="249"/>
      <c r="K197" s="250"/>
      <c r="L197" s="249">
        <v>124</v>
      </c>
      <c r="M197" s="249">
        <v>31</v>
      </c>
      <c r="N197" s="286">
        <v>4215</v>
      </c>
      <c r="O197" s="286">
        <v>8275</v>
      </c>
      <c r="P197" s="285">
        <v>25.616397399999997</v>
      </c>
    </row>
    <row r="198" spans="1:16" s="203" customFormat="1" ht="18" customHeight="1" x14ac:dyDescent="0.15">
      <c r="A198" s="198" t="s">
        <v>956</v>
      </c>
      <c r="B198" s="199">
        <f t="shared" ref="B198:B212" si="24">SUM(C198:E198)</f>
        <v>14</v>
      </c>
      <c r="C198" s="228">
        <f t="shared" ref="C198:M198" si="25">SUM(C199:C212)</f>
        <v>2</v>
      </c>
      <c r="D198" s="228">
        <f t="shared" si="25"/>
        <v>7</v>
      </c>
      <c r="E198" s="228">
        <f t="shared" si="25"/>
        <v>5</v>
      </c>
      <c r="F198" s="246">
        <f t="shared" si="25"/>
        <v>11</v>
      </c>
      <c r="G198" s="228">
        <f t="shared" si="25"/>
        <v>2</v>
      </c>
      <c r="H198" s="228">
        <f t="shared" ref="H198:H211" si="26">SUM(I198:J198)</f>
        <v>335</v>
      </c>
      <c r="I198" s="228">
        <f t="shared" si="25"/>
        <v>117</v>
      </c>
      <c r="J198" s="228">
        <f>SUM(J199:J212)</f>
        <v>218</v>
      </c>
      <c r="K198" s="246">
        <f t="shared" si="25"/>
        <v>119</v>
      </c>
      <c r="L198" s="247">
        <f t="shared" si="25"/>
        <v>1618</v>
      </c>
      <c r="M198" s="228">
        <f t="shared" si="25"/>
        <v>523</v>
      </c>
      <c r="N198" s="228">
        <f>SUM(N199:N212)</f>
        <v>36422</v>
      </c>
      <c r="O198" s="228">
        <f>SUM(O199:O212)</f>
        <v>66259</v>
      </c>
      <c r="P198" s="248">
        <f>SUM(P199:P212)</f>
        <v>912.08</v>
      </c>
    </row>
    <row r="199" spans="1:16" ht="18" customHeight="1" x14ac:dyDescent="0.15">
      <c r="A199" s="209" t="s">
        <v>541</v>
      </c>
      <c r="B199" s="199">
        <f t="shared" si="24"/>
        <v>1</v>
      </c>
      <c r="C199" s="249">
        <v>1</v>
      </c>
      <c r="D199" s="249"/>
      <c r="E199" s="249"/>
      <c r="F199" s="250"/>
      <c r="G199" s="249">
        <v>1</v>
      </c>
      <c r="H199" s="228">
        <f t="shared" si="26"/>
        <v>32</v>
      </c>
      <c r="I199" s="249"/>
      <c r="J199" s="249">
        <v>32</v>
      </c>
      <c r="K199" s="250">
        <v>18</v>
      </c>
      <c r="L199" s="249">
        <v>186</v>
      </c>
      <c r="M199" s="249">
        <v>49</v>
      </c>
      <c r="N199" s="287">
        <v>3823</v>
      </c>
      <c r="O199" s="287">
        <v>6636</v>
      </c>
      <c r="P199" s="284">
        <v>156.74</v>
      </c>
    </row>
    <row r="200" spans="1:16" ht="18" customHeight="1" x14ac:dyDescent="0.15">
      <c r="A200" s="209" t="s">
        <v>543</v>
      </c>
      <c r="B200" s="199">
        <f t="shared" si="24"/>
        <v>1</v>
      </c>
      <c r="C200" s="249">
        <v>1</v>
      </c>
      <c r="D200" s="249"/>
      <c r="E200" s="249"/>
      <c r="F200" s="250"/>
      <c r="G200" s="249">
        <v>1</v>
      </c>
      <c r="H200" s="228">
        <f t="shared" si="26"/>
        <v>30</v>
      </c>
      <c r="I200" s="249"/>
      <c r="J200" s="249">
        <v>30</v>
      </c>
      <c r="K200" s="250">
        <v>14</v>
      </c>
      <c r="L200" s="249">
        <v>141</v>
      </c>
      <c r="M200" s="249">
        <v>67</v>
      </c>
      <c r="N200" s="287">
        <v>2327</v>
      </c>
      <c r="O200" s="287">
        <v>3820</v>
      </c>
      <c r="P200" s="284">
        <v>152.38999999999999</v>
      </c>
    </row>
    <row r="201" spans="1:16" ht="18" customHeight="1" x14ac:dyDescent="0.15">
      <c r="A201" s="209" t="s">
        <v>545</v>
      </c>
      <c r="B201" s="199">
        <f t="shared" si="24"/>
        <v>1</v>
      </c>
      <c r="C201" s="249"/>
      <c r="D201" s="249">
        <v>1</v>
      </c>
      <c r="E201" s="249"/>
      <c r="F201" s="250"/>
      <c r="G201" s="249"/>
      <c r="H201" s="228">
        <f t="shared" si="26"/>
        <v>22</v>
      </c>
      <c r="I201" s="249"/>
      <c r="J201" s="249">
        <v>22</v>
      </c>
      <c r="K201" s="250">
        <v>11</v>
      </c>
      <c r="L201" s="249">
        <v>101</v>
      </c>
      <c r="M201" s="249">
        <v>43</v>
      </c>
      <c r="N201" s="287">
        <v>1467</v>
      </c>
      <c r="O201" s="287">
        <v>2295</v>
      </c>
      <c r="P201" s="284">
        <v>38.590000000000003</v>
      </c>
    </row>
    <row r="202" spans="1:16" ht="18" customHeight="1" x14ac:dyDescent="0.15">
      <c r="A202" s="209" t="s">
        <v>548</v>
      </c>
      <c r="B202" s="199">
        <f t="shared" si="24"/>
        <v>1</v>
      </c>
      <c r="C202" s="249"/>
      <c r="D202" s="249">
        <v>1</v>
      </c>
      <c r="E202" s="249"/>
      <c r="F202" s="250"/>
      <c r="G202" s="249"/>
      <c r="H202" s="228">
        <f t="shared" si="26"/>
        <v>30</v>
      </c>
      <c r="I202" s="249"/>
      <c r="J202" s="249">
        <v>30</v>
      </c>
      <c r="K202" s="250">
        <v>16</v>
      </c>
      <c r="L202" s="249">
        <v>104</v>
      </c>
      <c r="M202" s="249">
        <v>53</v>
      </c>
      <c r="N202" s="287">
        <v>1713</v>
      </c>
      <c r="O202" s="287">
        <v>2877</v>
      </c>
      <c r="P202" s="284">
        <v>32.68</v>
      </c>
    </row>
    <row r="203" spans="1:16" ht="18" customHeight="1" x14ac:dyDescent="0.15">
      <c r="A203" s="209" t="s">
        <v>551</v>
      </c>
      <c r="B203" s="199">
        <f t="shared" si="24"/>
        <v>1</v>
      </c>
      <c r="C203" s="249"/>
      <c r="D203" s="249">
        <v>1</v>
      </c>
      <c r="E203" s="249"/>
      <c r="F203" s="250"/>
      <c r="G203" s="249"/>
      <c r="H203" s="228">
        <f t="shared" si="26"/>
        <v>17</v>
      </c>
      <c r="I203" s="249"/>
      <c r="J203" s="249">
        <v>17</v>
      </c>
      <c r="K203" s="250">
        <v>11</v>
      </c>
      <c r="L203" s="249">
        <v>94</v>
      </c>
      <c r="M203" s="249">
        <v>34</v>
      </c>
      <c r="N203" s="287">
        <v>1397</v>
      </c>
      <c r="O203" s="287">
        <v>2229</v>
      </c>
      <c r="P203" s="284">
        <v>53.29</v>
      </c>
    </row>
    <row r="204" spans="1:16" ht="18" customHeight="1" x14ac:dyDescent="0.15">
      <c r="A204" s="209" t="s">
        <v>554</v>
      </c>
      <c r="B204" s="199">
        <f t="shared" si="24"/>
        <v>1</v>
      </c>
      <c r="C204" s="249"/>
      <c r="D204" s="249">
        <v>1</v>
      </c>
      <c r="E204" s="249"/>
      <c r="F204" s="250"/>
      <c r="G204" s="249"/>
      <c r="H204" s="228">
        <f t="shared" si="26"/>
        <v>25</v>
      </c>
      <c r="I204" s="249"/>
      <c r="J204" s="249">
        <v>25</v>
      </c>
      <c r="K204" s="250">
        <v>21</v>
      </c>
      <c r="L204" s="249">
        <v>105</v>
      </c>
      <c r="M204" s="249">
        <v>64</v>
      </c>
      <c r="N204" s="287">
        <v>1586</v>
      </c>
      <c r="O204" s="287">
        <v>2530</v>
      </c>
      <c r="P204" s="284">
        <v>111.45</v>
      </c>
    </row>
    <row r="205" spans="1:16" ht="18" customHeight="1" x14ac:dyDescent="0.15">
      <c r="A205" s="209" t="s">
        <v>557</v>
      </c>
      <c r="B205" s="199">
        <f t="shared" si="24"/>
        <v>1</v>
      </c>
      <c r="C205" s="249"/>
      <c r="D205" s="249">
        <v>1</v>
      </c>
      <c r="E205" s="249"/>
      <c r="F205" s="250"/>
      <c r="G205" s="249"/>
      <c r="H205" s="228">
        <f t="shared" si="26"/>
        <v>20</v>
      </c>
      <c r="I205" s="249"/>
      <c r="J205" s="249">
        <v>20</v>
      </c>
      <c r="K205" s="250">
        <v>9</v>
      </c>
      <c r="L205" s="249">
        <v>66</v>
      </c>
      <c r="M205" s="249">
        <v>61</v>
      </c>
      <c r="N205" s="287">
        <v>1153</v>
      </c>
      <c r="O205" s="287">
        <v>1882</v>
      </c>
      <c r="P205" s="288">
        <v>142.21</v>
      </c>
    </row>
    <row r="206" spans="1:16" ht="18" customHeight="1" x14ac:dyDescent="0.15">
      <c r="A206" s="209" t="s">
        <v>560</v>
      </c>
      <c r="B206" s="199">
        <f t="shared" si="24"/>
        <v>1</v>
      </c>
      <c r="C206" s="249"/>
      <c r="D206" s="249">
        <v>1</v>
      </c>
      <c r="E206" s="249"/>
      <c r="F206" s="250"/>
      <c r="G206" s="249"/>
      <c r="H206" s="228">
        <f t="shared" si="26"/>
        <v>19</v>
      </c>
      <c r="I206" s="249"/>
      <c r="J206" s="249">
        <v>19</v>
      </c>
      <c r="K206" s="250">
        <v>8</v>
      </c>
      <c r="L206" s="249">
        <v>115</v>
      </c>
      <c r="M206" s="249">
        <v>36</v>
      </c>
      <c r="N206" s="287">
        <v>2046</v>
      </c>
      <c r="O206" s="287">
        <v>3246</v>
      </c>
      <c r="P206" s="284">
        <v>75.099999999999994</v>
      </c>
    </row>
    <row r="207" spans="1:16" ht="18" customHeight="1" x14ac:dyDescent="0.15">
      <c r="A207" s="209" t="s">
        <v>561</v>
      </c>
      <c r="B207" s="199">
        <f t="shared" si="24"/>
        <v>1</v>
      </c>
      <c r="C207" s="249"/>
      <c r="D207" s="249">
        <v>1</v>
      </c>
      <c r="E207" s="249"/>
      <c r="F207" s="250"/>
      <c r="G207" s="249"/>
      <c r="H207" s="228">
        <f t="shared" si="26"/>
        <v>23</v>
      </c>
      <c r="I207" s="249"/>
      <c r="J207" s="249">
        <v>23</v>
      </c>
      <c r="K207" s="250">
        <v>11</v>
      </c>
      <c r="L207" s="249">
        <v>90</v>
      </c>
      <c r="M207" s="249">
        <v>59</v>
      </c>
      <c r="N207" s="287">
        <v>1568</v>
      </c>
      <c r="O207" s="287">
        <v>2450</v>
      </c>
      <c r="P207" s="288">
        <v>103.46</v>
      </c>
    </row>
    <row r="208" spans="1:16" ht="18" customHeight="1" x14ac:dyDescent="0.15">
      <c r="A208" s="209" t="s">
        <v>564</v>
      </c>
      <c r="B208" s="199">
        <f t="shared" si="24"/>
        <v>1</v>
      </c>
      <c r="C208" s="249"/>
      <c r="D208" s="249"/>
      <c r="E208" s="249">
        <v>1</v>
      </c>
      <c r="F208" s="250">
        <v>1</v>
      </c>
      <c r="G208" s="249"/>
      <c r="H208" s="228">
        <f t="shared" si="26"/>
        <v>24</v>
      </c>
      <c r="I208" s="249">
        <v>24</v>
      </c>
      <c r="J208" s="249"/>
      <c r="K208" s="250"/>
      <c r="L208" s="249">
        <v>118</v>
      </c>
      <c r="M208" s="249">
        <v>4</v>
      </c>
      <c r="N208" s="287">
        <v>2718</v>
      </c>
      <c r="O208" s="287">
        <v>5271</v>
      </c>
      <c r="P208" s="284">
        <v>0.92</v>
      </c>
    </row>
    <row r="209" spans="1:18" ht="18" customHeight="1" x14ac:dyDescent="0.15">
      <c r="A209" s="209" t="s">
        <v>123</v>
      </c>
      <c r="B209" s="199">
        <f t="shared" si="24"/>
        <v>1</v>
      </c>
      <c r="C209" s="249"/>
      <c r="D209" s="249"/>
      <c r="E209" s="249">
        <v>1</v>
      </c>
      <c r="F209" s="250">
        <v>2</v>
      </c>
      <c r="G209" s="249"/>
      <c r="H209" s="228">
        <f t="shared" si="26"/>
        <v>24</v>
      </c>
      <c r="I209" s="249">
        <v>24</v>
      </c>
      <c r="J209" s="249"/>
      <c r="K209" s="250"/>
      <c r="L209" s="249">
        <v>126</v>
      </c>
      <c r="M209" s="249">
        <v>11</v>
      </c>
      <c r="N209" s="287">
        <v>3469</v>
      </c>
      <c r="O209" s="287">
        <v>6417</v>
      </c>
      <c r="P209" s="284">
        <v>4.5599999999999996</v>
      </c>
    </row>
    <row r="210" spans="1:18" ht="18" customHeight="1" x14ac:dyDescent="0.15">
      <c r="A210" s="209" t="s">
        <v>124</v>
      </c>
      <c r="B210" s="199">
        <f t="shared" si="24"/>
        <v>1</v>
      </c>
      <c r="C210" s="249"/>
      <c r="D210" s="249"/>
      <c r="E210" s="249">
        <v>1</v>
      </c>
      <c r="F210" s="250">
        <v>3</v>
      </c>
      <c r="G210" s="249"/>
      <c r="H210" s="228">
        <f t="shared" si="26"/>
        <v>24</v>
      </c>
      <c r="I210" s="249">
        <v>24</v>
      </c>
      <c r="J210" s="249"/>
      <c r="K210" s="250"/>
      <c r="L210" s="249">
        <v>136</v>
      </c>
      <c r="M210" s="249">
        <v>11</v>
      </c>
      <c r="N210" s="287">
        <v>4282</v>
      </c>
      <c r="O210" s="287">
        <v>8286</v>
      </c>
      <c r="P210" s="288">
        <v>9</v>
      </c>
    </row>
    <row r="211" spans="1:18" ht="18" customHeight="1" x14ac:dyDescent="0.15">
      <c r="A211" s="209" t="s">
        <v>125</v>
      </c>
      <c r="B211" s="199">
        <f t="shared" si="24"/>
        <v>1</v>
      </c>
      <c r="C211" s="249"/>
      <c r="D211" s="249"/>
      <c r="E211" s="249">
        <v>1</v>
      </c>
      <c r="F211" s="250">
        <v>4</v>
      </c>
      <c r="G211" s="249"/>
      <c r="H211" s="228">
        <f t="shared" si="26"/>
        <v>14</v>
      </c>
      <c r="I211" s="249">
        <v>14</v>
      </c>
      <c r="J211" s="249"/>
      <c r="K211" s="250"/>
      <c r="L211" s="249">
        <v>77</v>
      </c>
      <c r="M211" s="249">
        <v>28</v>
      </c>
      <c r="N211" s="287">
        <v>1692</v>
      </c>
      <c r="O211" s="287">
        <v>2901</v>
      </c>
      <c r="P211" s="284">
        <v>29.64</v>
      </c>
    </row>
    <row r="212" spans="1:18" ht="18" customHeight="1" x14ac:dyDescent="0.15">
      <c r="A212" s="209" t="s">
        <v>126</v>
      </c>
      <c r="B212" s="199">
        <f t="shared" si="24"/>
        <v>1</v>
      </c>
      <c r="C212" s="249"/>
      <c r="D212" s="249"/>
      <c r="E212" s="249">
        <v>1</v>
      </c>
      <c r="F212" s="250">
        <v>1</v>
      </c>
      <c r="G212" s="249"/>
      <c r="H212" s="228">
        <f>SUM(I212:J212)</f>
        <v>31</v>
      </c>
      <c r="I212" s="249">
        <v>31</v>
      </c>
      <c r="J212" s="249"/>
      <c r="K212" s="250"/>
      <c r="L212" s="249">
        <v>159</v>
      </c>
      <c r="M212" s="249">
        <v>3</v>
      </c>
      <c r="N212" s="287">
        <v>7181</v>
      </c>
      <c r="O212" s="287">
        <v>15419</v>
      </c>
      <c r="P212" s="284">
        <v>2.0499999999999998</v>
      </c>
    </row>
    <row r="213" spans="1:18" s="203" customFormat="1" ht="18" customHeight="1" x14ac:dyDescent="0.15">
      <c r="A213" s="198" t="s">
        <v>109</v>
      </c>
      <c r="B213" s="199">
        <v>15</v>
      </c>
      <c r="C213" s="270">
        <v>3</v>
      </c>
      <c r="D213" s="270">
        <v>5</v>
      </c>
      <c r="E213" s="270">
        <v>7</v>
      </c>
      <c r="F213" s="271">
        <v>28</v>
      </c>
      <c r="G213" s="271">
        <v>0</v>
      </c>
      <c r="H213" s="228">
        <f>SUM(H214:H228)</f>
        <v>439</v>
      </c>
      <c r="I213" s="228">
        <f>SUM(I214:I228)</f>
        <v>195</v>
      </c>
      <c r="J213" s="228">
        <f>SUM(J214:J228)</f>
        <v>244</v>
      </c>
      <c r="K213" s="246">
        <v>137</v>
      </c>
      <c r="L213" s="247">
        <f>SUM(L214:L228)</f>
        <v>3254</v>
      </c>
      <c r="M213" s="228">
        <v>351</v>
      </c>
      <c r="N213" s="270">
        <f>SUM(N214:N228)</f>
        <v>132328</v>
      </c>
      <c r="O213" s="270">
        <f>SUM(O214:O228)</f>
        <v>265622</v>
      </c>
      <c r="P213" s="273">
        <f>SUM(P214:P228)</f>
        <v>411.84000000000009</v>
      </c>
      <c r="Q213" s="210"/>
      <c r="R213" s="210"/>
    </row>
    <row r="214" spans="1:18" ht="18" customHeight="1" x14ac:dyDescent="0.15">
      <c r="A214" s="209" t="s">
        <v>570</v>
      </c>
      <c r="B214" s="199">
        <f t="shared" ref="B214:B228" si="27">SUM(C214:E214)</f>
        <v>1</v>
      </c>
      <c r="C214" s="249">
        <v>1</v>
      </c>
      <c r="D214" s="249"/>
      <c r="E214" s="249"/>
      <c r="F214" s="250"/>
      <c r="G214" s="249"/>
      <c r="H214" s="228">
        <f>SUM(I214:J214)</f>
        <v>43</v>
      </c>
      <c r="I214" s="289"/>
      <c r="J214" s="289">
        <v>43</v>
      </c>
      <c r="K214" s="289">
        <v>16</v>
      </c>
      <c r="L214" s="289">
        <v>382</v>
      </c>
      <c r="M214" s="289">
        <v>39</v>
      </c>
      <c r="N214" s="290">
        <v>16695</v>
      </c>
      <c r="O214" s="290">
        <v>32839</v>
      </c>
      <c r="P214" s="291">
        <v>48.66</v>
      </c>
      <c r="Q214" s="211"/>
      <c r="R214" s="211"/>
    </row>
    <row r="215" spans="1:18" ht="18" customHeight="1" x14ac:dyDescent="0.15">
      <c r="A215" s="209" t="s">
        <v>572</v>
      </c>
      <c r="B215" s="199">
        <f t="shared" si="27"/>
        <v>1</v>
      </c>
      <c r="C215" s="249">
        <v>1</v>
      </c>
      <c r="D215" s="249"/>
      <c r="E215" s="249"/>
      <c r="F215" s="250"/>
      <c r="G215" s="249"/>
      <c r="H215" s="228">
        <f t="shared" ref="H215:H228" si="28">SUM(I215:J215)</f>
        <v>54</v>
      </c>
      <c r="I215" s="289"/>
      <c r="J215" s="289">
        <v>54</v>
      </c>
      <c r="K215" s="289">
        <v>25</v>
      </c>
      <c r="L215" s="289">
        <v>406</v>
      </c>
      <c r="M215" s="289">
        <v>52</v>
      </c>
      <c r="N215" s="290">
        <v>17582</v>
      </c>
      <c r="O215" s="290">
        <v>33186</v>
      </c>
      <c r="P215" s="291">
        <v>46.17</v>
      </c>
    </row>
    <row r="216" spans="1:18" ht="18" customHeight="1" x14ac:dyDescent="0.15">
      <c r="A216" s="209" t="s">
        <v>1088</v>
      </c>
      <c r="B216" s="199">
        <f t="shared" si="27"/>
        <v>1</v>
      </c>
      <c r="C216" s="249">
        <v>1</v>
      </c>
      <c r="D216" s="249"/>
      <c r="E216" s="249"/>
      <c r="F216" s="250"/>
      <c r="G216" s="249"/>
      <c r="H216" s="228">
        <f t="shared" si="28"/>
        <v>30</v>
      </c>
      <c r="I216" s="289"/>
      <c r="J216" s="289">
        <v>30</v>
      </c>
      <c r="K216" s="289">
        <v>16</v>
      </c>
      <c r="L216" s="289">
        <v>229</v>
      </c>
      <c r="M216" s="289">
        <v>25</v>
      </c>
      <c r="N216" s="290">
        <v>11453</v>
      </c>
      <c r="O216" s="290">
        <v>22036</v>
      </c>
      <c r="P216" s="291">
        <v>18.329999999999998</v>
      </c>
    </row>
    <row r="217" spans="1:18" ht="18" customHeight="1" x14ac:dyDescent="0.15">
      <c r="A217" s="209" t="s">
        <v>574</v>
      </c>
      <c r="B217" s="199">
        <f t="shared" si="27"/>
        <v>1</v>
      </c>
      <c r="C217" s="249"/>
      <c r="D217" s="249">
        <v>1</v>
      </c>
      <c r="E217" s="249"/>
      <c r="F217" s="250"/>
      <c r="G217" s="249"/>
      <c r="H217" s="228">
        <f t="shared" si="28"/>
        <v>26</v>
      </c>
      <c r="I217" s="289"/>
      <c r="J217" s="289">
        <v>26</v>
      </c>
      <c r="K217" s="289">
        <v>14</v>
      </c>
      <c r="L217" s="289">
        <v>97</v>
      </c>
      <c r="M217" s="289">
        <v>52</v>
      </c>
      <c r="N217" s="290">
        <v>2825</v>
      </c>
      <c r="O217" s="290">
        <v>5140</v>
      </c>
      <c r="P217" s="291">
        <v>47.82</v>
      </c>
    </row>
    <row r="218" spans="1:18" ht="18" customHeight="1" x14ac:dyDescent="0.15">
      <c r="A218" s="209" t="s">
        <v>576</v>
      </c>
      <c r="B218" s="199">
        <f t="shared" si="27"/>
        <v>1</v>
      </c>
      <c r="C218" s="249"/>
      <c r="D218" s="249">
        <v>1</v>
      </c>
      <c r="E218" s="249"/>
      <c r="F218" s="250"/>
      <c r="G218" s="249"/>
      <c r="H218" s="228">
        <f t="shared" si="28"/>
        <v>21</v>
      </c>
      <c r="I218" s="289"/>
      <c r="J218" s="289">
        <v>21</v>
      </c>
      <c r="K218" s="289">
        <v>16</v>
      </c>
      <c r="L218" s="289">
        <v>109</v>
      </c>
      <c r="M218" s="289">
        <v>31</v>
      </c>
      <c r="N218" s="290">
        <v>2915</v>
      </c>
      <c r="O218" s="290">
        <v>5095</v>
      </c>
      <c r="P218" s="291">
        <v>22.05</v>
      </c>
    </row>
    <row r="219" spans="1:18" ht="18" customHeight="1" x14ac:dyDescent="0.15">
      <c r="A219" s="209" t="s">
        <v>579</v>
      </c>
      <c r="B219" s="199">
        <f t="shared" si="27"/>
        <v>1</v>
      </c>
      <c r="C219" s="249"/>
      <c r="D219" s="249">
        <v>1</v>
      </c>
      <c r="E219" s="249"/>
      <c r="F219" s="250"/>
      <c r="G219" s="249"/>
      <c r="H219" s="228">
        <f t="shared" si="28"/>
        <v>29</v>
      </c>
      <c r="I219" s="289"/>
      <c r="J219" s="289">
        <v>29</v>
      </c>
      <c r="K219" s="289">
        <v>20</v>
      </c>
      <c r="L219" s="289">
        <v>83</v>
      </c>
      <c r="M219" s="289">
        <v>42</v>
      </c>
      <c r="N219" s="290">
        <v>1849</v>
      </c>
      <c r="O219" s="290">
        <v>3188</v>
      </c>
      <c r="P219" s="291">
        <v>79.510000000000005</v>
      </c>
    </row>
    <row r="220" spans="1:18" ht="18" customHeight="1" x14ac:dyDescent="0.15">
      <c r="A220" s="209" t="s">
        <v>581</v>
      </c>
      <c r="B220" s="199">
        <f t="shared" si="27"/>
        <v>1</v>
      </c>
      <c r="C220" s="249"/>
      <c r="D220" s="249">
        <v>1</v>
      </c>
      <c r="E220" s="249"/>
      <c r="F220" s="250"/>
      <c r="G220" s="249"/>
      <c r="H220" s="228">
        <f t="shared" si="28"/>
        <v>24</v>
      </c>
      <c r="I220" s="289"/>
      <c r="J220" s="289">
        <v>24</v>
      </c>
      <c r="K220" s="289">
        <v>18</v>
      </c>
      <c r="L220" s="289">
        <v>66</v>
      </c>
      <c r="M220" s="289">
        <v>34</v>
      </c>
      <c r="N220" s="290">
        <v>1933</v>
      </c>
      <c r="O220" s="290">
        <v>3523</v>
      </c>
      <c r="P220" s="291">
        <v>38.19</v>
      </c>
    </row>
    <row r="221" spans="1:18" ht="18" customHeight="1" x14ac:dyDescent="0.15">
      <c r="A221" s="209" t="s">
        <v>585</v>
      </c>
      <c r="B221" s="199">
        <f t="shared" si="27"/>
        <v>1</v>
      </c>
      <c r="C221" s="249"/>
      <c r="D221" s="249">
        <v>1</v>
      </c>
      <c r="E221" s="249"/>
      <c r="F221" s="250"/>
      <c r="G221" s="249"/>
      <c r="H221" s="228">
        <f t="shared" si="28"/>
        <v>17</v>
      </c>
      <c r="I221" s="289"/>
      <c r="J221" s="289">
        <v>17</v>
      </c>
      <c r="K221" s="289">
        <v>12</v>
      </c>
      <c r="L221" s="289">
        <v>66</v>
      </c>
      <c r="M221" s="289">
        <v>25</v>
      </c>
      <c r="N221" s="290">
        <v>1499</v>
      </c>
      <c r="O221" s="290">
        <v>2658</v>
      </c>
      <c r="P221" s="291">
        <v>70.56</v>
      </c>
    </row>
    <row r="222" spans="1:18" ht="18" customHeight="1" x14ac:dyDescent="0.15">
      <c r="A222" s="209" t="s">
        <v>145</v>
      </c>
      <c r="B222" s="199">
        <f t="shared" si="27"/>
        <v>1</v>
      </c>
      <c r="C222" s="249"/>
      <c r="D222" s="249"/>
      <c r="E222" s="249">
        <v>1</v>
      </c>
      <c r="F222" s="250">
        <v>1</v>
      </c>
      <c r="G222" s="249"/>
      <c r="H222" s="228">
        <f t="shared" si="28"/>
        <v>18</v>
      </c>
      <c r="I222" s="289">
        <v>18</v>
      </c>
      <c r="J222" s="289"/>
      <c r="K222" s="289"/>
      <c r="L222" s="289">
        <v>109</v>
      </c>
      <c r="M222" s="289">
        <v>3</v>
      </c>
      <c r="N222" s="290">
        <v>3344</v>
      </c>
      <c r="O222" s="290">
        <v>5648</v>
      </c>
      <c r="P222" s="291">
        <v>0.92</v>
      </c>
    </row>
    <row r="223" spans="1:18" ht="18" customHeight="1" x14ac:dyDescent="0.15">
      <c r="A223" s="209" t="s">
        <v>537</v>
      </c>
      <c r="B223" s="199">
        <f t="shared" si="27"/>
        <v>1</v>
      </c>
      <c r="C223" s="249"/>
      <c r="D223" s="249"/>
      <c r="E223" s="249">
        <v>1</v>
      </c>
      <c r="F223" s="250">
        <v>10</v>
      </c>
      <c r="G223" s="249"/>
      <c r="H223" s="228">
        <f t="shared" si="28"/>
        <v>40</v>
      </c>
      <c r="I223" s="289">
        <v>40</v>
      </c>
      <c r="J223" s="289"/>
      <c r="K223" s="289"/>
      <c r="L223" s="289">
        <v>344</v>
      </c>
      <c r="M223" s="289">
        <v>17</v>
      </c>
      <c r="N223" s="290">
        <v>17248</v>
      </c>
      <c r="O223" s="290">
        <v>35389</v>
      </c>
      <c r="P223" s="291">
        <v>18.100000000000001</v>
      </c>
    </row>
    <row r="224" spans="1:18" ht="18" customHeight="1" x14ac:dyDescent="0.15">
      <c r="A224" s="209" t="s">
        <v>589</v>
      </c>
      <c r="B224" s="199">
        <f t="shared" si="27"/>
        <v>1</v>
      </c>
      <c r="C224" s="249"/>
      <c r="D224" s="249"/>
      <c r="E224" s="249">
        <v>1</v>
      </c>
      <c r="F224" s="250">
        <v>3</v>
      </c>
      <c r="G224" s="249"/>
      <c r="H224" s="228">
        <f t="shared" si="28"/>
        <v>36</v>
      </c>
      <c r="I224" s="289">
        <v>36</v>
      </c>
      <c r="J224" s="289"/>
      <c r="K224" s="289"/>
      <c r="L224" s="289">
        <v>413</v>
      </c>
      <c r="M224" s="289">
        <v>5</v>
      </c>
      <c r="N224" s="290">
        <v>13838</v>
      </c>
      <c r="O224" s="290">
        <v>29978</v>
      </c>
      <c r="P224" s="291">
        <v>5.23</v>
      </c>
    </row>
    <row r="225" spans="1:16" ht="18" customHeight="1" x14ac:dyDescent="0.15">
      <c r="A225" s="209" t="s">
        <v>591</v>
      </c>
      <c r="B225" s="199">
        <f t="shared" si="27"/>
        <v>1</v>
      </c>
      <c r="C225" s="249"/>
      <c r="D225" s="249"/>
      <c r="E225" s="249">
        <v>1</v>
      </c>
      <c r="F225" s="250">
        <v>2</v>
      </c>
      <c r="G225" s="249"/>
      <c r="H225" s="228">
        <f t="shared" si="28"/>
        <v>32</v>
      </c>
      <c r="I225" s="289">
        <v>32</v>
      </c>
      <c r="J225" s="289"/>
      <c r="K225" s="289"/>
      <c r="L225" s="289">
        <v>416</v>
      </c>
      <c r="M225" s="289">
        <v>4</v>
      </c>
      <c r="N225" s="290">
        <v>16749</v>
      </c>
      <c r="O225" s="290">
        <v>41526</v>
      </c>
      <c r="P225" s="291">
        <v>1.91</v>
      </c>
    </row>
    <row r="226" spans="1:16" ht="18" customHeight="1" x14ac:dyDescent="0.15">
      <c r="A226" s="209" t="s">
        <v>538</v>
      </c>
      <c r="B226" s="199">
        <f t="shared" si="27"/>
        <v>1</v>
      </c>
      <c r="C226" s="249"/>
      <c r="D226" s="249"/>
      <c r="E226" s="249">
        <v>1</v>
      </c>
      <c r="F226" s="250">
        <v>5</v>
      </c>
      <c r="G226" s="249"/>
      <c r="H226" s="228">
        <f t="shared" si="28"/>
        <v>25</v>
      </c>
      <c r="I226" s="289">
        <v>25</v>
      </c>
      <c r="J226" s="289"/>
      <c r="K226" s="289"/>
      <c r="L226" s="289">
        <v>266</v>
      </c>
      <c r="M226" s="289">
        <v>7</v>
      </c>
      <c r="N226" s="290">
        <v>8264</v>
      </c>
      <c r="O226" s="290">
        <v>18336</v>
      </c>
      <c r="P226" s="291">
        <v>3.7</v>
      </c>
    </row>
    <row r="227" spans="1:16" ht="18" customHeight="1" x14ac:dyDescent="0.15">
      <c r="A227" s="209" t="s">
        <v>593</v>
      </c>
      <c r="B227" s="199">
        <f t="shared" si="27"/>
        <v>1</v>
      </c>
      <c r="C227" s="249"/>
      <c r="D227" s="249"/>
      <c r="E227" s="249">
        <v>1</v>
      </c>
      <c r="F227" s="250">
        <v>6</v>
      </c>
      <c r="G227" s="249"/>
      <c r="H227" s="228">
        <f t="shared" si="28"/>
        <v>24</v>
      </c>
      <c r="I227" s="289">
        <v>24</v>
      </c>
      <c r="J227" s="289"/>
      <c r="K227" s="289"/>
      <c r="L227" s="289">
        <v>158</v>
      </c>
      <c r="M227" s="289">
        <v>13</v>
      </c>
      <c r="N227" s="290">
        <v>10675</v>
      </c>
      <c r="O227" s="290">
        <v>16273</v>
      </c>
      <c r="P227" s="291">
        <v>9.5299999999999994</v>
      </c>
    </row>
    <row r="228" spans="1:16" ht="18" customHeight="1" x14ac:dyDescent="0.15">
      <c r="A228" s="209" t="s">
        <v>595</v>
      </c>
      <c r="B228" s="199">
        <f t="shared" si="27"/>
        <v>1</v>
      </c>
      <c r="C228" s="249"/>
      <c r="D228" s="249"/>
      <c r="E228" s="249">
        <v>1</v>
      </c>
      <c r="F228" s="250">
        <v>1</v>
      </c>
      <c r="G228" s="249"/>
      <c r="H228" s="228">
        <f t="shared" si="28"/>
        <v>20</v>
      </c>
      <c r="I228" s="289">
        <v>20</v>
      </c>
      <c r="J228" s="289"/>
      <c r="K228" s="289"/>
      <c r="L228" s="289">
        <v>110</v>
      </c>
      <c r="M228" s="289">
        <v>2</v>
      </c>
      <c r="N228" s="290">
        <v>5459</v>
      </c>
      <c r="O228" s="290">
        <v>10807</v>
      </c>
      <c r="P228" s="291">
        <v>1.1599999999999999</v>
      </c>
    </row>
    <row r="229" spans="1:16" s="203" customFormat="1" ht="18" customHeight="1" x14ac:dyDescent="0.15">
      <c r="A229" s="198" t="s">
        <v>414</v>
      </c>
      <c r="B229" s="199">
        <f t="shared" ref="B229:B247" si="29">SUM(C229:E229)</f>
        <v>18</v>
      </c>
      <c r="C229" s="228">
        <f t="shared" ref="C229:I229" si="30">SUM(C230:C247)</f>
        <v>1</v>
      </c>
      <c r="D229" s="228">
        <f t="shared" si="30"/>
        <v>17</v>
      </c>
      <c r="E229" s="228">
        <f t="shared" si="30"/>
        <v>0</v>
      </c>
      <c r="F229" s="228">
        <f t="shared" si="30"/>
        <v>0</v>
      </c>
      <c r="G229" s="228">
        <f t="shared" si="30"/>
        <v>0</v>
      </c>
      <c r="H229" s="228">
        <f t="shared" ref="H229:H247" si="31">SUM(I229:J229)</f>
        <v>399</v>
      </c>
      <c r="I229" s="228">
        <f t="shared" si="30"/>
        <v>0</v>
      </c>
      <c r="J229" s="228">
        <f t="shared" ref="J229:O229" si="32">SUM(J230:J247)</f>
        <v>399</v>
      </c>
      <c r="K229" s="246">
        <f t="shared" si="32"/>
        <v>182</v>
      </c>
      <c r="L229" s="247">
        <f t="shared" si="32"/>
        <v>1558</v>
      </c>
      <c r="M229" s="228">
        <f t="shared" si="32"/>
        <v>699</v>
      </c>
      <c r="N229" s="228">
        <f t="shared" si="32"/>
        <v>29179</v>
      </c>
      <c r="O229" s="228">
        <f t="shared" si="32"/>
        <v>48325</v>
      </c>
      <c r="P229" s="248">
        <f>SUM(P230:P247)</f>
        <v>1174.594454</v>
      </c>
    </row>
    <row r="230" spans="1:16" ht="18" customHeight="1" x14ac:dyDescent="0.15">
      <c r="A230" s="209" t="s">
        <v>271</v>
      </c>
      <c r="B230" s="199">
        <f t="shared" si="29"/>
        <v>1</v>
      </c>
      <c r="C230" s="249">
        <v>1</v>
      </c>
      <c r="D230" s="249"/>
      <c r="E230" s="249"/>
      <c r="F230" s="250"/>
      <c r="G230" s="249"/>
      <c r="H230" s="228">
        <f t="shared" si="31"/>
        <v>31</v>
      </c>
      <c r="I230" s="249"/>
      <c r="J230" s="249">
        <v>31</v>
      </c>
      <c r="K230" s="250">
        <v>13</v>
      </c>
      <c r="L230" s="249">
        <v>213</v>
      </c>
      <c r="M230" s="249">
        <v>42</v>
      </c>
      <c r="N230" s="292">
        <v>6631</v>
      </c>
      <c r="O230" s="292">
        <v>12152</v>
      </c>
      <c r="P230" s="293">
        <v>68.761376999999996</v>
      </c>
    </row>
    <row r="231" spans="1:16" ht="18" customHeight="1" x14ac:dyDescent="0.15">
      <c r="A231" s="209" t="s">
        <v>274</v>
      </c>
      <c r="B231" s="199">
        <f t="shared" si="29"/>
        <v>1</v>
      </c>
      <c r="C231" s="249"/>
      <c r="D231" s="249">
        <v>1</v>
      </c>
      <c r="E231" s="249"/>
      <c r="F231" s="250"/>
      <c r="G231" s="249"/>
      <c r="H231" s="228">
        <f t="shared" si="31"/>
        <v>15</v>
      </c>
      <c r="I231" s="249"/>
      <c r="J231" s="249">
        <v>15</v>
      </c>
      <c r="K231" s="250">
        <v>9</v>
      </c>
      <c r="L231" s="249">
        <v>61</v>
      </c>
      <c r="M231" s="249">
        <v>32</v>
      </c>
      <c r="N231" s="292">
        <v>1164</v>
      </c>
      <c r="O231" s="292">
        <v>1844</v>
      </c>
      <c r="P231" s="293">
        <v>74.124761000000007</v>
      </c>
    </row>
    <row r="232" spans="1:16" ht="18" customHeight="1" x14ac:dyDescent="0.15">
      <c r="A232" s="209" t="s">
        <v>277</v>
      </c>
      <c r="B232" s="199">
        <f t="shared" si="29"/>
        <v>1</v>
      </c>
      <c r="C232" s="249"/>
      <c r="D232" s="249">
        <v>1</v>
      </c>
      <c r="E232" s="249"/>
      <c r="F232" s="250"/>
      <c r="G232" s="249"/>
      <c r="H232" s="228">
        <f t="shared" si="31"/>
        <v>19</v>
      </c>
      <c r="I232" s="249"/>
      <c r="J232" s="249">
        <v>19</v>
      </c>
      <c r="K232" s="250">
        <v>8</v>
      </c>
      <c r="L232" s="249">
        <v>52</v>
      </c>
      <c r="M232" s="249">
        <v>38</v>
      </c>
      <c r="N232" s="292">
        <v>983</v>
      </c>
      <c r="O232" s="292">
        <v>1485</v>
      </c>
      <c r="P232" s="293">
        <v>65.006551000000002</v>
      </c>
    </row>
    <row r="233" spans="1:16" ht="18" customHeight="1" x14ac:dyDescent="0.15">
      <c r="A233" s="209" t="s">
        <v>280</v>
      </c>
      <c r="B233" s="199">
        <f t="shared" si="29"/>
        <v>1</v>
      </c>
      <c r="C233" s="249"/>
      <c r="D233" s="249">
        <v>1</v>
      </c>
      <c r="E233" s="249"/>
      <c r="F233" s="250"/>
      <c r="G233" s="249"/>
      <c r="H233" s="228">
        <f t="shared" si="31"/>
        <v>17</v>
      </c>
      <c r="I233" s="249"/>
      <c r="J233" s="249">
        <v>17</v>
      </c>
      <c r="K233" s="250">
        <v>10</v>
      </c>
      <c r="L233" s="249">
        <v>68</v>
      </c>
      <c r="M233" s="249">
        <v>54</v>
      </c>
      <c r="N233" s="292">
        <v>1025</v>
      </c>
      <c r="O233" s="292">
        <v>1683</v>
      </c>
      <c r="P233" s="293">
        <v>104.02634</v>
      </c>
    </row>
    <row r="234" spans="1:16" ht="18" customHeight="1" x14ac:dyDescent="0.15">
      <c r="A234" s="209" t="s">
        <v>283</v>
      </c>
      <c r="B234" s="199">
        <f t="shared" si="29"/>
        <v>1</v>
      </c>
      <c r="C234" s="249"/>
      <c r="D234" s="249">
        <v>1</v>
      </c>
      <c r="E234" s="249"/>
      <c r="F234" s="250"/>
      <c r="G234" s="249"/>
      <c r="H234" s="228">
        <f t="shared" si="31"/>
        <v>20</v>
      </c>
      <c r="I234" s="249"/>
      <c r="J234" s="249">
        <v>20</v>
      </c>
      <c r="K234" s="250">
        <v>10</v>
      </c>
      <c r="L234" s="249">
        <v>67</v>
      </c>
      <c r="M234" s="249">
        <v>30</v>
      </c>
      <c r="N234" s="294">
        <v>971</v>
      </c>
      <c r="O234" s="292">
        <v>1510</v>
      </c>
      <c r="P234" s="293">
        <v>73.321225999999996</v>
      </c>
    </row>
    <row r="235" spans="1:16" ht="18" customHeight="1" x14ac:dyDescent="0.15">
      <c r="A235" s="209" t="s">
        <v>286</v>
      </c>
      <c r="B235" s="199">
        <f t="shared" si="29"/>
        <v>1</v>
      </c>
      <c r="C235" s="249"/>
      <c r="D235" s="249">
        <v>1</v>
      </c>
      <c r="E235" s="249"/>
      <c r="F235" s="250"/>
      <c r="G235" s="249"/>
      <c r="H235" s="228">
        <f t="shared" si="31"/>
        <v>19</v>
      </c>
      <c r="I235" s="249"/>
      <c r="J235" s="249">
        <v>19</v>
      </c>
      <c r="K235" s="250">
        <v>8</v>
      </c>
      <c r="L235" s="249">
        <v>55</v>
      </c>
      <c r="M235" s="249">
        <v>33</v>
      </c>
      <c r="N235" s="294">
        <v>858</v>
      </c>
      <c r="O235" s="292">
        <v>1467</v>
      </c>
      <c r="P235" s="293">
        <v>67.159070999999997</v>
      </c>
    </row>
    <row r="236" spans="1:16" ht="18" customHeight="1" x14ac:dyDescent="0.15">
      <c r="A236" s="209" t="s">
        <v>288</v>
      </c>
      <c r="B236" s="199">
        <f t="shared" si="29"/>
        <v>1</v>
      </c>
      <c r="C236" s="249"/>
      <c r="D236" s="249">
        <v>1</v>
      </c>
      <c r="E236" s="249"/>
      <c r="F236" s="250"/>
      <c r="G236" s="249"/>
      <c r="H236" s="228">
        <f t="shared" si="31"/>
        <v>18</v>
      </c>
      <c r="I236" s="249"/>
      <c r="J236" s="249">
        <v>18</v>
      </c>
      <c r="K236" s="250">
        <v>7</v>
      </c>
      <c r="L236" s="249">
        <v>52</v>
      </c>
      <c r="M236" s="249">
        <v>32</v>
      </c>
      <c r="N236" s="294">
        <v>894</v>
      </c>
      <c r="O236" s="292">
        <v>1415</v>
      </c>
      <c r="P236" s="293">
        <v>41.526426000000001</v>
      </c>
    </row>
    <row r="237" spans="1:16" ht="18" customHeight="1" x14ac:dyDescent="0.15">
      <c r="A237" s="209" t="s">
        <v>291</v>
      </c>
      <c r="B237" s="199">
        <f t="shared" si="29"/>
        <v>1</v>
      </c>
      <c r="C237" s="249"/>
      <c r="D237" s="249">
        <v>1</v>
      </c>
      <c r="E237" s="249"/>
      <c r="F237" s="250"/>
      <c r="G237" s="249"/>
      <c r="H237" s="228">
        <f t="shared" si="31"/>
        <v>39</v>
      </c>
      <c r="I237" s="249"/>
      <c r="J237" s="249">
        <v>39</v>
      </c>
      <c r="K237" s="250">
        <v>15</v>
      </c>
      <c r="L237" s="249">
        <v>111</v>
      </c>
      <c r="M237" s="249">
        <v>46</v>
      </c>
      <c r="N237" s="292">
        <v>2516</v>
      </c>
      <c r="O237" s="292">
        <v>4050</v>
      </c>
      <c r="P237" s="293">
        <v>74.169129999999996</v>
      </c>
    </row>
    <row r="238" spans="1:16" ht="18" customHeight="1" x14ac:dyDescent="0.15">
      <c r="A238" s="209" t="s">
        <v>294</v>
      </c>
      <c r="B238" s="199">
        <f t="shared" si="29"/>
        <v>1</v>
      </c>
      <c r="C238" s="249"/>
      <c r="D238" s="249">
        <v>1</v>
      </c>
      <c r="E238" s="249"/>
      <c r="F238" s="250"/>
      <c r="G238" s="249"/>
      <c r="H238" s="228">
        <f t="shared" si="31"/>
        <v>26</v>
      </c>
      <c r="I238" s="249"/>
      <c r="J238" s="249">
        <v>26</v>
      </c>
      <c r="K238" s="250">
        <v>13</v>
      </c>
      <c r="L238" s="249">
        <v>97</v>
      </c>
      <c r="M238" s="249">
        <v>41</v>
      </c>
      <c r="N238" s="292">
        <v>2459</v>
      </c>
      <c r="O238" s="292">
        <v>3852</v>
      </c>
      <c r="P238" s="293">
        <v>67.433465999999996</v>
      </c>
    </row>
    <row r="239" spans="1:16" ht="18" customHeight="1" x14ac:dyDescent="0.15">
      <c r="A239" s="209" t="s">
        <v>297</v>
      </c>
      <c r="B239" s="199">
        <f t="shared" si="29"/>
        <v>1</v>
      </c>
      <c r="C239" s="249"/>
      <c r="D239" s="249">
        <v>1</v>
      </c>
      <c r="E239" s="249"/>
      <c r="F239" s="250"/>
      <c r="G239" s="249"/>
      <c r="H239" s="228">
        <f t="shared" si="31"/>
        <v>23</v>
      </c>
      <c r="I239" s="249"/>
      <c r="J239" s="249">
        <v>23</v>
      </c>
      <c r="K239" s="250">
        <v>14</v>
      </c>
      <c r="L239" s="249">
        <v>118</v>
      </c>
      <c r="M239" s="249">
        <v>51</v>
      </c>
      <c r="N239" s="292">
        <v>1553</v>
      </c>
      <c r="O239" s="292">
        <v>2496</v>
      </c>
      <c r="P239" s="293">
        <v>65.502677000000006</v>
      </c>
    </row>
    <row r="240" spans="1:16" ht="18" customHeight="1" x14ac:dyDescent="0.15">
      <c r="A240" s="209" t="s">
        <v>300</v>
      </c>
      <c r="B240" s="199">
        <f t="shared" si="29"/>
        <v>1</v>
      </c>
      <c r="C240" s="249"/>
      <c r="D240" s="249">
        <v>1</v>
      </c>
      <c r="E240" s="249"/>
      <c r="F240" s="250"/>
      <c r="G240" s="249"/>
      <c r="H240" s="228">
        <f t="shared" si="31"/>
        <v>24</v>
      </c>
      <c r="I240" s="249"/>
      <c r="J240" s="249">
        <v>24</v>
      </c>
      <c r="K240" s="250">
        <v>10</v>
      </c>
      <c r="L240" s="249">
        <v>78</v>
      </c>
      <c r="M240" s="249">
        <v>36</v>
      </c>
      <c r="N240" s="292">
        <v>1003</v>
      </c>
      <c r="O240" s="292">
        <v>1649</v>
      </c>
      <c r="P240" s="293">
        <v>43.687218000000001</v>
      </c>
    </row>
    <row r="241" spans="1:16" ht="18" customHeight="1" x14ac:dyDescent="0.15">
      <c r="A241" s="209" t="s">
        <v>303</v>
      </c>
      <c r="B241" s="199">
        <f t="shared" si="29"/>
        <v>1</v>
      </c>
      <c r="C241" s="249"/>
      <c r="D241" s="249">
        <v>1</v>
      </c>
      <c r="E241" s="249"/>
      <c r="F241" s="250"/>
      <c r="G241" s="249"/>
      <c r="H241" s="228">
        <f t="shared" si="31"/>
        <v>18</v>
      </c>
      <c r="I241" s="249"/>
      <c r="J241" s="249">
        <v>18</v>
      </c>
      <c r="K241" s="250">
        <v>8</v>
      </c>
      <c r="L241" s="249">
        <v>62</v>
      </c>
      <c r="M241" s="249">
        <v>24</v>
      </c>
      <c r="N241" s="292">
        <v>978</v>
      </c>
      <c r="O241" s="292">
        <v>1578</v>
      </c>
      <c r="P241" s="293">
        <v>53.510629000000002</v>
      </c>
    </row>
    <row r="242" spans="1:16" ht="18" customHeight="1" x14ac:dyDescent="0.15">
      <c r="A242" s="209" t="s">
        <v>306</v>
      </c>
      <c r="B242" s="199">
        <f t="shared" si="29"/>
        <v>1</v>
      </c>
      <c r="C242" s="249"/>
      <c r="D242" s="249">
        <v>1</v>
      </c>
      <c r="E242" s="249"/>
      <c r="F242" s="250"/>
      <c r="G242" s="249"/>
      <c r="H242" s="228">
        <f t="shared" si="31"/>
        <v>19</v>
      </c>
      <c r="I242" s="249"/>
      <c r="J242" s="249">
        <v>19</v>
      </c>
      <c r="K242" s="250">
        <v>7</v>
      </c>
      <c r="L242" s="249">
        <v>59</v>
      </c>
      <c r="M242" s="249">
        <v>21</v>
      </c>
      <c r="N242" s="292">
        <v>1008</v>
      </c>
      <c r="O242" s="292">
        <v>1644</v>
      </c>
      <c r="P242" s="293">
        <v>23.991019999999999</v>
      </c>
    </row>
    <row r="243" spans="1:16" ht="18" customHeight="1" x14ac:dyDescent="0.15">
      <c r="A243" s="209" t="s">
        <v>309</v>
      </c>
      <c r="B243" s="199">
        <f t="shared" si="29"/>
        <v>1</v>
      </c>
      <c r="C243" s="249"/>
      <c r="D243" s="249">
        <v>1</v>
      </c>
      <c r="E243" s="249"/>
      <c r="F243" s="250"/>
      <c r="G243" s="249"/>
      <c r="H243" s="228">
        <f t="shared" si="31"/>
        <v>24</v>
      </c>
      <c r="I243" s="249"/>
      <c r="J243" s="249">
        <v>24</v>
      </c>
      <c r="K243" s="250">
        <v>9</v>
      </c>
      <c r="L243" s="249">
        <v>115</v>
      </c>
      <c r="M243" s="249">
        <v>44</v>
      </c>
      <c r="N243" s="292">
        <v>2508</v>
      </c>
      <c r="O243" s="292">
        <v>4243</v>
      </c>
      <c r="P243" s="293">
        <v>43.702692999999996</v>
      </c>
    </row>
    <row r="244" spans="1:16" ht="18" customHeight="1" x14ac:dyDescent="0.15">
      <c r="A244" s="209" t="s">
        <v>312</v>
      </c>
      <c r="B244" s="199">
        <f t="shared" si="29"/>
        <v>1</v>
      </c>
      <c r="C244" s="249"/>
      <c r="D244" s="249">
        <v>1</v>
      </c>
      <c r="E244" s="249"/>
      <c r="F244" s="250"/>
      <c r="G244" s="249"/>
      <c r="H244" s="228">
        <f t="shared" si="31"/>
        <v>38</v>
      </c>
      <c r="I244" s="249"/>
      <c r="J244" s="249">
        <v>38</v>
      </c>
      <c r="K244" s="250">
        <v>16</v>
      </c>
      <c r="L244" s="249">
        <v>169</v>
      </c>
      <c r="M244" s="249">
        <v>65</v>
      </c>
      <c r="N244" s="292">
        <v>2207</v>
      </c>
      <c r="O244" s="292">
        <v>3554</v>
      </c>
      <c r="P244" s="293">
        <v>89.802550999999994</v>
      </c>
    </row>
    <row r="245" spans="1:16" ht="18" customHeight="1" x14ac:dyDescent="0.15">
      <c r="A245" s="209" t="s">
        <v>315</v>
      </c>
      <c r="B245" s="199">
        <f t="shared" si="29"/>
        <v>1</v>
      </c>
      <c r="C245" s="249"/>
      <c r="D245" s="249">
        <v>1</v>
      </c>
      <c r="E245" s="249"/>
      <c r="F245" s="250"/>
      <c r="G245" s="249"/>
      <c r="H245" s="228">
        <f t="shared" si="31"/>
        <v>11</v>
      </c>
      <c r="I245" s="249"/>
      <c r="J245" s="249">
        <v>11</v>
      </c>
      <c r="K245" s="250">
        <v>6</v>
      </c>
      <c r="L245" s="249">
        <v>48</v>
      </c>
      <c r="M245" s="249">
        <v>27</v>
      </c>
      <c r="N245" s="294">
        <v>538</v>
      </c>
      <c r="O245" s="294">
        <v>801</v>
      </c>
      <c r="P245" s="293">
        <v>55.837363000000003</v>
      </c>
    </row>
    <row r="246" spans="1:16" ht="18" customHeight="1" x14ac:dyDescent="0.15">
      <c r="A246" s="209" t="s">
        <v>318</v>
      </c>
      <c r="B246" s="199">
        <f t="shared" si="29"/>
        <v>1</v>
      </c>
      <c r="C246" s="249"/>
      <c r="D246" s="249">
        <v>1</v>
      </c>
      <c r="E246" s="249"/>
      <c r="F246" s="250"/>
      <c r="G246" s="249"/>
      <c r="H246" s="228">
        <f t="shared" si="31"/>
        <v>25</v>
      </c>
      <c r="I246" s="249"/>
      <c r="J246" s="249">
        <v>25</v>
      </c>
      <c r="K246" s="250">
        <v>13</v>
      </c>
      <c r="L246" s="249">
        <v>80</v>
      </c>
      <c r="M246" s="249">
        <v>55</v>
      </c>
      <c r="N246" s="292">
        <v>1305</v>
      </c>
      <c r="O246" s="292">
        <v>2051</v>
      </c>
      <c r="P246" s="293">
        <v>101.235373</v>
      </c>
    </row>
    <row r="247" spans="1:16" ht="18" customHeight="1" x14ac:dyDescent="0.15">
      <c r="A247" s="209" t="s">
        <v>321</v>
      </c>
      <c r="B247" s="199">
        <f t="shared" si="29"/>
        <v>1</v>
      </c>
      <c r="C247" s="249"/>
      <c r="D247" s="249">
        <v>1</v>
      </c>
      <c r="E247" s="249"/>
      <c r="F247" s="250"/>
      <c r="G247" s="249"/>
      <c r="H247" s="228">
        <f t="shared" si="31"/>
        <v>13</v>
      </c>
      <c r="I247" s="249"/>
      <c r="J247" s="249">
        <v>13</v>
      </c>
      <c r="K247" s="250">
        <v>6</v>
      </c>
      <c r="L247" s="249">
        <v>53</v>
      </c>
      <c r="M247" s="249">
        <v>28</v>
      </c>
      <c r="N247" s="294">
        <v>578</v>
      </c>
      <c r="O247" s="294">
        <v>851</v>
      </c>
      <c r="P247" s="293">
        <v>61.796582000000001</v>
      </c>
    </row>
    <row r="248" spans="1:16" ht="18" customHeight="1" x14ac:dyDescent="0.15">
      <c r="A248" s="198" t="s">
        <v>112</v>
      </c>
      <c r="B248" s="199">
        <f t="shared" ref="B248:P248" si="33">SUM(B249:B256)</f>
        <v>8</v>
      </c>
      <c r="C248" s="228">
        <f t="shared" si="33"/>
        <v>1</v>
      </c>
      <c r="D248" s="228">
        <f t="shared" si="33"/>
        <v>7</v>
      </c>
      <c r="E248" s="228">
        <f t="shared" si="33"/>
        <v>0</v>
      </c>
      <c r="F248" s="228">
        <f t="shared" si="33"/>
        <v>0</v>
      </c>
      <c r="G248" s="228">
        <f t="shared" si="33"/>
        <v>0</v>
      </c>
      <c r="H248" s="228">
        <f t="shared" si="33"/>
        <v>136</v>
      </c>
      <c r="I248" s="228">
        <f t="shared" si="33"/>
        <v>0</v>
      </c>
      <c r="J248" s="228">
        <f t="shared" si="33"/>
        <v>136</v>
      </c>
      <c r="K248" s="228">
        <f t="shared" si="33"/>
        <v>86</v>
      </c>
      <c r="L248" s="228">
        <f t="shared" si="33"/>
        <v>542</v>
      </c>
      <c r="M248" s="228">
        <f t="shared" si="33"/>
        <v>397</v>
      </c>
      <c r="N248" s="228">
        <f t="shared" si="33"/>
        <v>14007</v>
      </c>
      <c r="O248" s="228">
        <f t="shared" si="33"/>
        <v>23552</v>
      </c>
      <c r="P248" s="248">
        <f t="shared" si="33"/>
        <v>846.14999999999986</v>
      </c>
    </row>
    <row r="249" spans="1:16" ht="18" customHeight="1" x14ac:dyDescent="0.15">
      <c r="A249" s="209" t="s">
        <v>601</v>
      </c>
      <c r="B249" s="199">
        <f t="shared" ref="B249:B256" si="34">SUM(C249:E249)</f>
        <v>1</v>
      </c>
      <c r="C249" s="249">
        <v>1</v>
      </c>
      <c r="D249" s="249"/>
      <c r="E249" s="249"/>
      <c r="F249" s="250"/>
      <c r="G249" s="249"/>
      <c r="H249" s="228">
        <f t="shared" ref="H249:H256" si="35">SUM(I249:J249)</f>
        <v>14</v>
      </c>
      <c r="I249" s="249"/>
      <c r="J249" s="249">
        <v>14</v>
      </c>
      <c r="K249" s="250">
        <v>9</v>
      </c>
      <c r="L249" s="249">
        <v>73</v>
      </c>
      <c r="M249" s="249">
        <v>26</v>
      </c>
      <c r="N249" s="249">
        <v>2659</v>
      </c>
      <c r="O249" s="249">
        <v>4842</v>
      </c>
      <c r="P249" s="295">
        <v>82.43</v>
      </c>
    </row>
    <row r="250" spans="1:16" ht="18" customHeight="1" x14ac:dyDescent="0.15">
      <c r="A250" s="209" t="s">
        <v>863</v>
      </c>
      <c r="B250" s="199">
        <f t="shared" si="34"/>
        <v>1</v>
      </c>
      <c r="C250" s="249"/>
      <c r="D250" s="249">
        <v>1</v>
      </c>
      <c r="E250" s="249"/>
      <c r="F250" s="250"/>
      <c r="G250" s="249"/>
      <c r="H250" s="228">
        <f t="shared" si="35"/>
        <v>12</v>
      </c>
      <c r="I250" s="249"/>
      <c r="J250" s="249">
        <v>12</v>
      </c>
      <c r="K250" s="250">
        <v>10</v>
      </c>
      <c r="L250" s="249">
        <v>54</v>
      </c>
      <c r="M250" s="249">
        <v>51</v>
      </c>
      <c r="N250" s="249">
        <v>1105</v>
      </c>
      <c r="O250" s="249">
        <v>1761</v>
      </c>
      <c r="P250" s="295">
        <v>133.06</v>
      </c>
    </row>
    <row r="251" spans="1:16" ht="18" customHeight="1" x14ac:dyDescent="0.15">
      <c r="A251" s="209" t="s">
        <v>604</v>
      </c>
      <c r="B251" s="199">
        <f t="shared" si="34"/>
        <v>1</v>
      </c>
      <c r="C251" s="249"/>
      <c r="D251" s="249">
        <v>1</v>
      </c>
      <c r="E251" s="249"/>
      <c r="F251" s="250"/>
      <c r="G251" s="249"/>
      <c r="H251" s="228">
        <f t="shared" si="35"/>
        <v>17</v>
      </c>
      <c r="I251" s="249"/>
      <c r="J251" s="249">
        <v>17</v>
      </c>
      <c r="K251" s="250">
        <v>9</v>
      </c>
      <c r="L251" s="249">
        <v>68</v>
      </c>
      <c r="M251" s="249">
        <v>55</v>
      </c>
      <c r="N251" s="249">
        <v>1424</v>
      </c>
      <c r="O251" s="249">
        <v>2359</v>
      </c>
      <c r="P251" s="295">
        <v>122.56</v>
      </c>
    </row>
    <row r="252" spans="1:16" ht="18" customHeight="1" x14ac:dyDescent="0.15">
      <c r="A252" s="209" t="s">
        <v>607</v>
      </c>
      <c r="B252" s="199">
        <f t="shared" si="34"/>
        <v>1</v>
      </c>
      <c r="C252" s="249"/>
      <c r="D252" s="249">
        <v>1</v>
      </c>
      <c r="E252" s="249"/>
      <c r="F252" s="250"/>
      <c r="G252" s="249"/>
      <c r="H252" s="228">
        <f t="shared" si="35"/>
        <v>10</v>
      </c>
      <c r="I252" s="249"/>
      <c r="J252" s="249">
        <v>10</v>
      </c>
      <c r="K252" s="250">
        <v>7</v>
      </c>
      <c r="L252" s="249">
        <v>41</v>
      </c>
      <c r="M252" s="249">
        <v>33</v>
      </c>
      <c r="N252" s="249">
        <v>1183</v>
      </c>
      <c r="O252" s="249">
        <v>1990</v>
      </c>
      <c r="P252" s="295">
        <v>78.760000000000005</v>
      </c>
    </row>
    <row r="253" spans="1:16" ht="18" customHeight="1" x14ac:dyDescent="0.15">
      <c r="A253" s="209" t="s">
        <v>610</v>
      </c>
      <c r="B253" s="199">
        <f t="shared" si="34"/>
        <v>1</v>
      </c>
      <c r="C253" s="249"/>
      <c r="D253" s="249">
        <v>1</v>
      </c>
      <c r="E253" s="249"/>
      <c r="F253" s="250"/>
      <c r="G253" s="249"/>
      <c r="H253" s="228">
        <f t="shared" si="35"/>
        <v>19</v>
      </c>
      <c r="I253" s="249"/>
      <c r="J253" s="249">
        <v>19</v>
      </c>
      <c r="K253" s="250">
        <v>13</v>
      </c>
      <c r="L253" s="249">
        <v>64</v>
      </c>
      <c r="M253" s="249">
        <v>65</v>
      </c>
      <c r="N253" s="249">
        <v>1420</v>
      </c>
      <c r="O253" s="249">
        <v>2367</v>
      </c>
      <c r="P253" s="295">
        <v>112.49</v>
      </c>
    </row>
    <row r="254" spans="1:16" ht="18" customHeight="1" x14ac:dyDescent="0.15">
      <c r="A254" s="209" t="s">
        <v>613</v>
      </c>
      <c r="B254" s="199">
        <f t="shared" si="34"/>
        <v>1</v>
      </c>
      <c r="C254" s="249"/>
      <c r="D254" s="249">
        <v>1</v>
      </c>
      <c r="E254" s="249"/>
      <c r="F254" s="250"/>
      <c r="G254" s="249"/>
      <c r="H254" s="228">
        <f t="shared" si="35"/>
        <v>21</v>
      </c>
      <c r="I254" s="249"/>
      <c r="J254" s="249">
        <v>21</v>
      </c>
      <c r="K254" s="250">
        <v>12</v>
      </c>
      <c r="L254" s="249">
        <v>59</v>
      </c>
      <c r="M254" s="249">
        <v>53</v>
      </c>
      <c r="N254" s="249">
        <v>1512</v>
      </c>
      <c r="O254" s="249">
        <v>2427</v>
      </c>
      <c r="P254" s="295">
        <v>107.8</v>
      </c>
    </row>
    <row r="255" spans="1:16" ht="18" customHeight="1" x14ac:dyDescent="0.15">
      <c r="A255" s="209" t="s">
        <v>616</v>
      </c>
      <c r="B255" s="199">
        <f t="shared" si="34"/>
        <v>1</v>
      </c>
      <c r="C255" s="249"/>
      <c r="D255" s="249">
        <v>1</v>
      </c>
      <c r="E255" s="249"/>
      <c r="F255" s="250"/>
      <c r="G255" s="249"/>
      <c r="H255" s="228">
        <f t="shared" si="35"/>
        <v>18</v>
      </c>
      <c r="I255" s="249"/>
      <c r="J255" s="249">
        <v>18</v>
      </c>
      <c r="K255" s="250">
        <v>11</v>
      </c>
      <c r="L255" s="249">
        <v>59</v>
      </c>
      <c r="M255" s="249">
        <v>43</v>
      </c>
      <c r="N255" s="249">
        <v>1038</v>
      </c>
      <c r="O255" s="249">
        <v>1665</v>
      </c>
      <c r="P255" s="295">
        <v>99.53</v>
      </c>
    </row>
    <row r="256" spans="1:16" ht="18" customHeight="1" x14ac:dyDescent="0.15">
      <c r="A256" s="209" t="s">
        <v>619</v>
      </c>
      <c r="B256" s="199">
        <f t="shared" si="34"/>
        <v>1</v>
      </c>
      <c r="C256" s="249"/>
      <c r="D256" s="249">
        <v>1</v>
      </c>
      <c r="E256" s="249"/>
      <c r="F256" s="250"/>
      <c r="G256" s="249"/>
      <c r="H256" s="228">
        <f t="shared" si="35"/>
        <v>25</v>
      </c>
      <c r="I256" s="249"/>
      <c r="J256" s="249">
        <v>25</v>
      </c>
      <c r="K256" s="250">
        <v>15</v>
      </c>
      <c r="L256" s="249">
        <v>124</v>
      </c>
      <c r="M256" s="249">
        <v>71</v>
      </c>
      <c r="N256" s="249">
        <v>3666</v>
      </c>
      <c r="O256" s="249">
        <v>6141</v>
      </c>
      <c r="P256" s="295">
        <v>109.52</v>
      </c>
    </row>
    <row r="257" spans="1:16" s="203" customFormat="1" ht="18" customHeight="1" x14ac:dyDescent="0.15">
      <c r="A257" s="212" t="s">
        <v>1073</v>
      </c>
      <c r="B257" s="201">
        <f t="shared" ref="B257:B273" si="36">SUM(C257:E257)</f>
        <v>6</v>
      </c>
      <c r="C257" s="247">
        <f>SUM(C258:C263)</f>
        <v>1</v>
      </c>
      <c r="D257" s="247">
        <f>SUM(D258:D263)</f>
        <v>5</v>
      </c>
      <c r="E257" s="247">
        <f>SUM(E258:E263)</f>
        <v>0</v>
      </c>
      <c r="F257" s="247">
        <f>SUM(F258:F263)</f>
        <v>0</v>
      </c>
      <c r="G257" s="247">
        <f>SUM(G258:G263)</f>
        <v>0</v>
      </c>
      <c r="H257" s="247">
        <f t="shared" ref="H257:H273" si="37">SUM(I257:J257)</f>
        <v>115</v>
      </c>
      <c r="I257" s="247">
        <f t="shared" ref="I257:P257" si="38">SUM(I258:I263)</f>
        <v>0</v>
      </c>
      <c r="J257" s="247">
        <f t="shared" si="38"/>
        <v>115</v>
      </c>
      <c r="K257" s="296">
        <f t="shared" si="38"/>
        <v>74</v>
      </c>
      <c r="L257" s="247">
        <f t="shared" si="38"/>
        <v>485</v>
      </c>
      <c r="M257" s="247">
        <f t="shared" si="38"/>
        <v>275</v>
      </c>
      <c r="N257" s="247">
        <f t="shared" si="38"/>
        <v>8938</v>
      </c>
      <c r="O257" s="247">
        <f t="shared" si="38"/>
        <v>15231</v>
      </c>
      <c r="P257" s="297">
        <f t="shared" si="38"/>
        <v>815.86</v>
      </c>
    </row>
    <row r="258" spans="1:16" ht="18" customHeight="1" x14ac:dyDescent="0.15">
      <c r="A258" s="209" t="s">
        <v>326</v>
      </c>
      <c r="B258" s="199">
        <f t="shared" si="36"/>
        <v>1</v>
      </c>
      <c r="C258" s="249">
        <v>1</v>
      </c>
      <c r="D258" s="249"/>
      <c r="E258" s="249"/>
      <c r="F258" s="250"/>
      <c r="G258" s="249"/>
      <c r="H258" s="228">
        <f t="shared" si="37"/>
        <v>29</v>
      </c>
      <c r="I258" s="298"/>
      <c r="J258" s="298">
        <v>29</v>
      </c>
      <c r="K258" s="299">
        <v>15</v>
      </c>
      <c r="L258" s="298">
        <v>142</v>
      </c>
      <c r="M258" s="298">
        <v>55</v>
      </c>
      <c r="N258" s="300">
        <v>3662</v>
      </c>
      <c r="O258" s="300">
        <v>6663</v>
      </c>
      <c r="P258" s="301">
        <v>130.81</v>
      </c>
    </row>
    <row r="259" spans="1:16" ht="18" customHeight="1" x14ac:dyDescent="0.15">
      <c r="A259" s="209" t="s">
        <v>329</v>
      </c>
      <c r="B259" s="199">
        <f t="shared" si="36"/>
        <v>1</v>
      </c>
      <c r="C259" s="249"/>
      <c r="D259" s="249">
        <v>1</v>
      </c>
      <c r="E259" s="249"/>
      <c r="F259" s="250"/>
      <c r="G259" s="249"/>
      <c r="H259" s="228">
        <f t="shared" si="37"/>
        <v>19</v>
      </c>
      <c r="I259" s="298"/>
      <c r="J259" s="298">
        <v>19</v>
      </c>
      <c r="K259" s="299">
        <v>13</v>
      </c>
      <c r="L259" s="298">
        <v>60</v>
      </c>
      <c r="M259" s="298">
        <v>36</v>
      </c>
      <c r="N259" s="300">
        <v>1208</v>
      </c>
      <c r="O259" s="300">
        <v>1952</v>
      </c>
      <c r="P259" s="301">
        <v>79.11</v>
      </c>
    </row>
    <row r="260" spans="1:16" ht="18" customHeight="1" x14ac:dyDescent="0.15">
      <c r="A260" s="209" t="s">
        <v>332</v>
      </c>
      <c r="B260" s="199">
        <f t="shared" si="36"/>
        <v>1</v>
      </c>
      <c r="C260" s="249"/>
      <c r="D260" s="249">
        <v>1</v>
      </c>
      <c r="E260" s="249"/>
      <c r="F260" s="250"/>
      <c r="G260" s="249"/>
      <c r="H260" s="228">
        <f t="shared" si="37"/>
        <v>18</v>
      </c>
      <c r="I260" s="298"/>
      <c r="J260" s="298">
        <v>18</v>
      </c>
      <c r="K260" s="299">
        <v>13</v>
      </c>
      <c r="L260" s="298">
        <v>73</v>
      </c>
      <c r="M260" s="298">
        <v>53</v>
      </c>
      <c r="N260" s="300">
        <v>974</v>
      </c>
      <c r="O260" s="300">
        <v>1542</v>
      </c>
      <c r="P260" s="301">
        <v>139.44999999999999</v>
      </c>
    </row>
    <row r="261" spans="1:16" ht="18" customHeight="1" x14ac:dyDescent="0.15">
      <c r="A261" s="209" t="s">
        <v>335</v>
      </c>
      <c r="B261" s="199">
        <f t="shared" si="36"/>
        <v>1</v>
      </c>
      <c r="C261" s="249"/>
      <c r="D261" s="249">
        <v>1</v>
      </c>
      <c r="E261" s="249"/>
      <c r="F261" s="250"/>
      <c r="G261" s="249"/>
      <c r="H261" s="228">
        <f t="shared" si="37"/>
        <v>14</v>
      </c>
      <c r="I261" s="298"/>
      <c r="J261" s="298">
        <v>14</v>
      </c>
      <c r="K261" s="299">
        <v>11</v>
      </c>
      <c r="L261" s="298">
        <v>62</v>
      </c>
      <c r="M261" s="298">
        <v>44</v>
      </c>
      <c r="N261" s="300">
        <v>960</v>
      </c>
      <c r="O261" s="300">
        <v>1623</v>
      </c>
      <c r="P261" s="301">
        <v>126.67</v>
      </c>
    </row>
    <row r="262" spans="1:16" ht="18" customHeight="1" x14ac:dyDescent="0.15">
      <c r="A262" s="209" t="s">
        <v>337</v>
      </c>
      <c r="B262" s="199">
        <f t="shared" si="36"/>
        <v>1</v>
      </c>
      <c r="C262" s="249"/>
      <c r="D262" s="249">
        <v>1</v>
      </c>
      <c r="E262" s="249"/>
      <c r="F262" s="250"/>
      <c r="G262" s="249"/>
      <c r="H262" s="228">
        <f t="shared" si="37"/>
        <v>15</v>
      </c>
      <c r="I262" s="298"/>
      <c r="J262" s="298">
        <v>15</v>
      </c>
      <c r="K262" s="299">
        <v>9</v>
      </c>
      <c r="L262" s="298">
        <v>69</v>
      </c>
      <c r="M262" s="298">
        <v>44</v>
      </c>
      <c r="N262" s="300">
        <v>958</v>
      </c>
      <c r="O262" s="300">
        <v>1580</v>
      </c>
      <c r="P262" s="301">
        <v>217.49</v>
      </c>
    </row>
    <row r="263" spans="1:16" ht="18" customHeight="1" x14ac:dyDescent="0.15">
      <c r="A263" s="209" t="s">
        <v>340</v>
      </c>
      <c r="B263" s="199">
        <f t="shared" si="36"/>
        <v>1</v>
      </c>
      <c r="C263" s="249"/>
      <c r="D263" s="249">
        <v>1</v>
      </c>
      <c r="E263" s="249"/>
      <c r="F263" s="250"/>
      <c r="G263" s="249"/>
      <c r="H263" s="228">
        <f t="shared" si="37"/>
        <v>20</v>
      </c>
      <c r="I263" s="298"/>
      <c r="J263" s="298">
        <v>20</v>
      </c>
      <c r="K263" s="299">
        <v>13</v>
      </c>
      <c r="L263" s="298">
        <v>79</v>
      </c>
      <c r="M263" s="298">
        <v>43</v>
      </c>
      <c r="N263" s="300">
        <v>1176</v>
      </c>
      <c r="O263" s="300">
        <v>1871</v>
      </c>
      <c r="P263" s="301">
        <v>122.33</v>
      </c>
    </row>
    <row r="264" spans="1:16" ht="18" customHeight="1" x14ac:dyDescent="0.15">
      <c r="A264" s="198" t="s">
        <v>415</v>
      </c>
      <c r="B264" s="199">
        <f t="shared" si="36"/>
        <v>9</v>
      </c>
      <c r="C264" s="228">
        <f>SUM(C265:C273)</f>
        <v>1</v>
      </c>
      <c r="D264" s="228">
        <f>SUM(D265:D273)</f>
        <v>8</v>
      </c>
      <c r="E264" s="228">
        <f>SUM(E265:E273)</f>
        <v>0</v>
      </c>
      <c r="F264" s="228">
        <f>SUM(F265:F273)</f>
        <v>0</v>
      </c>
      <c r="G264" s="228">
        <f>SUM(G265:G273)</f>
        <v>2</v>
      </c>
      <c r="H264" s="228">
        <f t="shared" si="37"/>
        <v>204</v>
      </c>
      <c r="I264" s="228">
        <f t="shared" ref="I264:O264" si="39">SUM(I265:I273)</f>
        <v>0</v>
      </c>
      <c r="J264" s="228">
        <f t="shared" si="39"/>
        <v>204</v>
      </c>
      <c r="K264" s="246">
        <f t="shared" si="39"/>
        <v>118</v>
      </c>
      <c r="L264" s="247">
        <f t="shared" si="39"/>
        <v>881</v>
      </c>
      <c r="M264" s="228">
        <f t="shared" si="39"/>
        <v>325</v>
      </c>
      <c r="N264" s="228">
        <f t="shared" si="39"/>
        <v>19469</v>
      </c>
      <c r="O264" s="228">
        <f t="shared" si="39"/>
        <v>32958</v>
      </c>
      <c r="P264" s="248">
        <f>SUM(P265:P273)</f>
        <v>741.25999999999988</v>
      </c>
    </row>
    <row r="265" spans="1:16" ht="18" customHeight="1" x14ac:dyDescent="0.15">
      <c r="A265" s="209" t="s">
        <v>626</v>
      </c>
      <c r="B265" s="199">
        <f t="shared" si="36"/>
        <v>1</v>
      </c>
      <c r="C265" s="280">
        <v>1</v>
      </c>
      <c r="D265" s="280"/>
      <c r="E265" s="280"/>
      <c r="F265" s="280"/>
      <c r="G265" s="280"/>
      <c r="H265" s="228">
        <f t="shared" si="37"/>
        <v>27</v>
      </c>
      <c r="I265" s="249"/>
      <c r="J265" s="280">
        <v>27</v>
      </c>
      <c r="K265" s="250">
        <v>17</v>
      </c>
      <c r="L265" s="280">
        <v>179</v>
      </c>
      <c r="M265" s="280">
        <v>37</v>
      </c>
      <c r="N265" s="280">
        <v>5407</v>
      </c>
      <c r="O265" s="280">
        <v>10097</v>
      </c>
      <c r="P265" s="302">
        <v>66.13</v>
      </c>
    </row>
    <row r="266" spans="1:16" ht="18" customHeight="1" x14ac:dyDescent="0.15">
      <c r="A266" s="209" t="s">
        <v>629</v>
      </c>
      <c r="B266" s="199">
        <f t="shared" si="36"/>
        <v>1</v>
      </c>
      <c r="C266" s="280"/>
      <c r="D266" s="280">
        <v>1</v>
      </c>
      <c r="E266" s="280"/>
      <c r="F266" s="280"/>
      <c r="G266" s="280"/>
      <c r="H266" s="228">
        <f t="shared" si="37"/>
        <v>22</v>
      </c>
      <c r="I266" s="249"/>
      <c r="J266" s="280">
        <v>22</v>
      </c>
      <c r="K266" s="250">
        <v>10</v>
      </c>
      <c r="L266" s="280">
        <v>115</v>
      </c>
      <c r="M266" s="280">
        <v>28</v>
      </c>
      <c r="N266" s="280">
        <v>3286</v>
      </c>
      <c r="O266" s="280">
        <v>5544</v>
      </c>
      <c r="P266" s="302">
        <v>36.909999999999997</v>
      </c>
    </row>
    <row r="267" spans="1:16" ht="18" customHeight="1" x14ac:dyDescent="0.15">
      <c r="A267" s="209" t="s">
        <v>632</v>
      </c>
      <c r="B267" s="199">
        <f t="shared" si="36"/>
        <v>1</v>
      </c>
      <c r="C267" s="280"/>
      <c r="D267" s="280">
        <v>1</v>
      </c>
      <c r="E267" s="280"/>
      <c r="F267" s="280"/>
      <c r="G267" s="280"/>
      <c r="H267" s="228">
        <f t="shared" si="37"/>
        <v>22</v>
      </c>
      <c r="I267" s="249"/>
      <c r="J267" s="280">
        <v>22</v>
      </c>
      <c r="K267" s="250">
        <v>15</v>
      </c>
      <c r="L267" s="280">
        <v>58</v>
      </c>
      <c r="M267" s="280">
        <v>26</v>
      </c>
      <c r="N267" s="280">
        <v>1426</v>
      </c>
      <c r="O267" s="280">
        <v>2205</v>
      </c>
      <c r="P267" s="302">
        <v>73.3</v>
      </c>
    </row>
    <row r="268" spans="1:16" ht="18" customHeight="1" x14ac:dyDescent="0.15">
      <c r="A268" s="209" t="s">
        <v>635</v>
      </c>
      <c r="B268" s="199">
        <f t="shared" si="36"/>
        <v>1</v>
      </c>
      <c r="C268" s="280"/>
      <c r="D268" s="280">
        <v>1</v>
      </c>
      <c r="E268" s="280"/>
      <c r="F268" s="280"/>
      <c r="G268" s="280"/>
      <c r="H268" s="228">
        <f t="shared" si="37"/>
        <v>19</v>
      </c>
      <c r="I268" s="249"/>
      <c r="J268" s="280">
        <v>19</v>
      </c>
      <c r="K268" s="250">
        <v>11</v>
      </c>
      <c r="L268" s="280">
        <v>52</v>
      </c>
      <c r="M268" s="280">
        <v>37</v>
      </c>
      <c r="N268" s="280">
        <v>696</v>
      </c>
      <c r="O268" s="280">
        <v>1062</v>
      </c>
      <c r="P268" s="302">
        <v>72.900000000000006</v>
      </c>
    </row>
    <row r="269" spans="1:16" ht="18" customHeight="1" x14ac:dyDescent="0.15">
      <c r="A269" s="209" t="s">
        <v>638</v>
      </c>
      <c r="B269" s="199">
        <f t="shared" si="36"/>
        <v>1</v>
      </c>
      <c r="C269" s="280"/>
      <c r="D269" s="280">
        <v>1</v>
      </c>
      <c r="E269" s="280"/>
      <c r="F269" s="280"/>
      <c r="G269" s="280">
        <v>1</v>
      </c>
      <c r="H269" s="228">
        <f t="shared" si="37"/>
        <v>24</v>
      </c>
      <c r="I269" s="249"/>
      <c r="J269" s="280">
        <v>24</v>
      </c>
      <c r="K269" s="250">
        <v>19</v>
      </c>
      <c r="L269" s="280">
        <v>85</v>
      </c>
      <c r="M269" s="280">
        <v>50</v>
      </c>
      <c r="N269" s="280">
        <v>1160</v>
      </c>
      <c r="O269" s="280">
        <v>1871</v>
      </c>
      <c r="P269" s="302">
        <v>150.22999999999999</v>
      </c>
    </row>
    <row r="270" spans="1:16" ht="18" customHeight="1" x14ac:dyDescent="0.15">
      <c r="A270" s="209" t="s">
        <v>641</v>
      </c>
      <c r="B270" s="199">
        <f t="shared" si="36"/>
        <v>1</v>
      </c>
      <c r="C270" s="280"/>
      <c r="D270" s="280">
        <v>1</v>
      </c>
      <c r="E270" s="280"/>
      <c r="F270" s="280"/>
      <c r="G270" s="280">
        <v>1</v>
      </c>
      <c r="H270" s="228">
        <f t="shared" si="37"/>
        <v>18</v>
      </c>
      <c r="I270" s="249"/>
      <c r="J270" s="280">
        <v>18</v>
      </c>
      <c r="K270" s="250">
        <v>10</v>
      </c>
      <c r="L270" s="280">
        <v>93</v>
      </c>
      <c r="M270" s="280">
        <v>33</v>
      </c>
      <c r="N270" s="280">
        <v>1457</v>
      </c>
      <c r="O270" s="280">
        <v>2314</v>
      </c>
      <c r="P270" s="302">
        <v>59.38</v>
      </c>
    </row>
    <row r="271" spans="1:16" ht="18" customHeight="1" x14ac:dyDescent="0.15">
      <c r="A271" s="209" t="s">
        <v>644</v>
      </c>
      <c r="B271" s="199">
        <f t="shared" si="36"/>
        <v>1</v>
      </c>
      <c r="C271" s="280"/>
      <c r="D271" s="280">
        <v>1</v>
      </c>
      <c r="E271" s="280"/>
      <c r="F271" s="280"/>
      <c r="G271" s="280"/>
      <c r="H271" s="228">
        <f t="shared" si="37"/>
        <v>24</v>
      </c>
      <c r="I271" s="249"/>
      <c r="J271" s="280">
        <v>24</v>
      </c>
      <c r="K271" s="250">
        <v>9</v>
      </c>
      <c r="L271" s="280">
        <v>116</v>
      </c>
      <c r="M271" s="280">
        <v>32</v>
      </c>
      <c r="N271" s="280">
        <v>3434</v>
      </c>
      <c r="O271" s="280">
        <v>5862</v>
      </c>
      <c r="P271" s="302">
        <v>63.99</v>
      </c>
    </row>
    <row r="272" spans="1:16" ht="18" customHeight="1" x14ac:dyDescent="0.15">
      <c r="A272" s="209" t="s">
        <v>647</v>
      </c>
      <c r="B272" s="199">
        <f t="shared" si="36"/>
        <v>1</v>
      </c>
      <c r="C272" s="280"/>
      <c r="D272" s="280">
        <v>1</v>
      </c>
      <c r="E272" s="280"/>
      <c r="F272" s="280"/>
      <c r="G272" s="280"/>
      <c r="H272" s="228">
        <f t="shared" si="37"/>
        <v>25</v>
      </c>
      <c r="I272" s="249"/>
      <c r="J272" s="280">
        <v>25</v>
      </c>
      <c r="K272" s="250">
        <v>14</v>
      </c>
      <c r="L272" s="280">
        <v>107</v>
      </c>
      <c r="M272" s="280">
        <v>38</v>
      </c>
      <c r="N272" s="280">
        <v>1606</v>
      </c>
      <c r="O272" s="280">
        <v>2498</v>
      </c>
      <c r="P272" s="302">
        <v>66.069999999999993</v>
      </c>
    </row>
    <row r="273" spans="1:16" ht="18" customHeight="1" x14ac:dyDescent="0.15">
      <c r="A273" s="209" t="s">
        <v>650</v>
      </c>
      <c r="B273" s="199">
        <f t="shared" si="36"/>
        <v>1</v>
      </c>
      <c r="C273" s="280"/>
      <c r="D273" s="280">
        <v>1</v>
      </c>
      <c r="E273" s="280"/>
      <c r="F273" s="280"/>
      <c r="G273" s="280"/>
      <c r="H273" s="228">
        <f t="shared" si="37"/>
        <v>23</v>
      </c>
      <c r="I273" s="249"/>
      <c r="J273" s="280">
        <v>23</v>
      </c>
      <c r="K273" s="250">
        <v>13</v>
      </c>
      <c r="L273" s="280">
        <v>76</v>
      </c>
      <c r="M273" s="280">
        <v>44</v>
      </c>
      <c r="N273" s="280">
        <v>997</v>
      </c>
      <c r="O273" s="280">
        <v>1505</v>
      </c>
      <c r="P273" s="302">
        <v>152.35</v>
      </c>
    </row>
    <row r="274" spans="1:16" s="203" customFormat="1" ht="18" customHeight="1" x14ac:dyDescent="0.15">
      <c r="A274" s="198" t="s">
        <v>416</v>
      </c>
      <c r="B274" s="199">
        <f t="shared" ref="B274:G274" si="40">SUM(B275:B283)</f>
        <v>9</v>
      </c>
      <c r="C274" s="228">
        <f t="shared" si="40"/>
        <v>2</v>
      </c>
      <c r="D274" s="228">
        <f t="shared" si="40"/>
        <v>7</v>
      </c>
      <c r="E274" s="228">
        <f t="shared" si="40"/>
        <v>0</v>
      </c>
      <c r="F274" s="228">
        <f t="shared" si="40"/>
        <v>0</v>
      </c>
      <c r="G274" s="228">
        <f t="shared" si="40"/>
        <v>2</v>
      </c>
      <c r="H274" s="228">
        <f t="shared" ref="H274:M274" si="41">SUM(H275:H283)</f>
        <v>210</v>
      </c>
      <c r="I274" s="228">
        <f t="shared" si="41"/>
        <v>0</v>
      </c>
      <c r="J274" s="228">
        <f t="shared" si="41"/>
        <v>210</v>
      </c>
      <c r="K274" s="246">
        <f t="shared" si="41"/>
        <v>127</v>
      </c>
      <c r="L274" s="247">
        <f t="shared" si="41"/>
        <v>1032</v>
      </c>
      <c r="M274" s="228">
        <f t="shared" si="41"/>
        <v>412</v>
      </c>
      <c r="N274" s="228">
        <f>SUM(N275:N283)</f>
        <v>23437</v>
      </c>
      <c r="O274" s="228">
        <f>SUM(O275:O283)</f>
        <v>40286</v>
      </c>
      <c r="P274" s="248">
        <f>SUM(P275:P283)</f>
        <v>698.44448599999987</v>
      </c>
    </row>
    <row r="275" spans="1:16" ht="18" customHeight="1" x14ac:dyDescent="0.15">
      <c r="A275" s="209" t="s">
        <v>1046</v>
      </c>
      <c r="B275" s="199">
        <f>SUM(C275:E275)</f>
        <v>1</v>
      </c>
      <c r="C275" s="249">
        <v>1</v>
      </c>
      <c r="D275" s="249"/>
      <c r="E275" s="249"/>
      <c r="F275" s="250"/>
      <c r="G275" s="249">
        <v>1</v>
      </c>
      <c r="H275" s="228">
        <f>SUM(I275:J275)</f>
        <v>38</v>
      </c>
      <c r="I275" s="249"/>
      <c r="J275" s="249">
        <v>38</v>
      </c>
      <c r="K275" s="250">
        <v>21</v>
      </c>
      <c r="L275" s="249">
        <v>232</v>
      </c>
      <c r="M275" s="249">
        <v>71</v>
      </c>
      <c r="N275" s="249">
        <v>5954</v>
      </c>
      <c r="O275" s="249">
        <v>11019</v>
      </c>
      <c r="P275" s="303">
        <v>86.947178199999996</v>
      </c>
    </row>
    <row r="276" spans="1:16" ht="18" customHeight="1" x14ac:dyDescent="0.15">
      <c r="A276" s="209" t="s">
        <v>1047</v>
      </c>
      <c r="B276" s="199">
        <f t="shared" ref="B276:B283" si="42">SUM(C276:E276)</f>
        <v>1</v>
      </c>
      <c r="C276" s="249">
        <v>1</v>
      </c>
      <c r="D276" s="249"/>
      <c r="E276" s="249"/>
      <c r="F276" s="250"/>
      <c r="G276" s="249">
        <v>1</v>
      </c>
      <c r="H276" s="228">
        <f t="shared" ref="H276:H283" si="43">SUM(I276:J276)</f>
        <v>26</v>
      </c>
      <c r="I276" s="249"/>
      <c r="J276" s="249">
        <v>26</v>
      </c>
      <c r="K276" s="250">
        <v>17</v>
      </c>
      <c r="L276" s="249">
        <v>167</v>
      </c>
      <c r="M276" s="249">
        <v>37</v>
      </c>
      <c r="N276" s="249">
        <v>4123</v>
      </c>
      <c r="O276" s="249">
        <v>7975</v>
      </c>
      <c r="P276" s="303">
        <v>43.193699600000002</v>
      </c>
    </row>
    <row r="277" spans="1:16" ht="18" customHeight="1" x14ac:dyDescent="0.15">
      <c r="A277" s="209" t="s">
        <v>1048</v>
      </c>
      <c r="B277" s="199">
        <f t="shared" si="42"/>
        <v>1</v>
      </c>
      <c r="C277" s="249"/>
      <c r="D277" s="249">
        <v>1</v>
      </c>
      <c r="E277" s="249"/>
      <c r="F277" s="250"/>
      <c r="G277" s="249"/>
      <c r="H277" s="228">
        <f t="shared" si="43"/>
        <v>18</v>
      </c>
      <c r="I277" s="249"/>
      <c r="J277" s="249">
        <v>18</v>
      </c>
      <c r="K277" s="250">
        <v>10</v>
      </c>
      <c r="L277" s="249">
        <v>73</v>
      </c>
      <c r="M277" s="249">
        <v>31</v>
      </c>
      <c r="N277" s="249">
        <v>1301</v>
      </c>
      <c r="O277" s="249">
        <v>2103</v>
      </c>
      <c r="P277" s="303">
        <v>46.995634899999999</v>
      </c>
    </row>
    <row r="278" spans="1:16" ht="18" customHeight="1" x14ac:dyDescent="0.15">
      <c r="A278" s="209" t="s">
        <v>1049</v>
      </c>
      <c r="B278" s="199">
        <f t="shared" si="42"/>
        <v>1</v>
      </c>
      <c r="C278" s="249"/>
      <c r="D278" s="249">
        <v>1</v>
      </c>
      <c r="E278" s="249"/>
      <c r="F278" s="250"/>
      <c r="G278" s="249"/>
      <c r="H278" s="228">
        <f t="shared" si="43"/>
        <v>23</v>
      </c>
      <c r="I278" s="249"/>
      <c r="J278" s="249">
        <v>23</v>
      </c>
      <c r="K278" s="250">
        <v>12</v>
      </c>
      <c r="L278" s="249">
        <v>127</v>
      </c>
      <c r="M278" s="249">
        <v>40</v>
      </c>
      <c r="N278" s="249">
        <v>2296</v>
      </c>
      <c r="O278" s="249">
        <v>3681</v>
      </c>
      <c r="P278" s="303">
        <v>61.444510700000002</v>
      </c>
    </row>
    <row r="279" spans="1:16" ht="18" customHeight="1" x14ac:dyDescent="0.15">
      <c r="A279" s="209" t="s">
        <v>1050</v>
      </c>
      <c r="B279" s="199">
        <f t="shared" si="42"/>
        <v>1</v>
      </c>
      <c r="C279" s="249"/>
      <c r="D279" s="249">
        <v>1</v>
      </c>
      <c r="E279" s="249"/>
      <c r="F279" s="250"/>
      <c r="G279" s="249"/>
      <c r="H279" s="228">
        <f t="shared" si="43"/>
        <v>15</v>
      </c>
      <c r="I279" s="249"/>
      <c r="J279" s="249">
        <v>15</v>
      </c>
      <c r="K279" s="250">
        <v>8</v>
      </c>
      <c r="L279" s="249">
        <v>62</v>
      </c>
      <c r="M279" s="249">
        <v>27</v>
      </c>
      <c r="N279" s="249">
        <v>1432</v>
      </c>
      <c r="O279" s="249">
        <v>2288</v>
      </c>
      <c r="P279" s="303">
        <v>50.984285200000002</v>
      </c>
    </row>
    <row r="280" spans="1:16" ht="18" customHeight="1" x14ac:dyDescent="0.15">
      <c r="A280" s="209" t="s">
        <v>1051</v>
      </c>
      <c r="B280" s="199">
        <f t="shared" si="42"/>
        <v>1</v>
      </c>
      <c r="C280" s="249"/>
      <c r="D280" s="249">
        <v>1</v>
      </c>
      <c r="E280" s="249"/>
      <c r="F280" s="250"/>
      <c r="G280" s="249"/>
      <c r="H280" s="228">
        <f t="shared" si="43"/>
        <v>31</v>
      </c>
      <c r="I280" s="249"/>
      <c r="J280" s="249">
        <v>31</v>
      </c>
      <c r="K280" s="250">
        <v>17</v>
      </c>
      <c r="L280" s="249">
        <v>109</v>
      </c>
      <c r="M280" s="249">
        <v>55</v>
      </c>
      <c r="N280" s="249">
        <v>2583</v>
      </c>
      <c r="O280" s="249">
        <v>4478</v>
      </c>
      <c r="P280" s="303">
        <v>55.297207899999997</v>
      </c>
    </row>
    <row r="281" spans="1:16" ht="18" customHeight="1" x14ac:dyDescent="0.15">
      <c r="A281" s="209" t="s">
        <v>1052</v>
      </c>
      <c r="B281" s="199">
        <f t="shared" si="42"/>
        <v>1</v>
      </c>
      <c r="C281" s="249"/>
      <c r="D281" s="249">
        <v>1</v>
      </c>
      <c r="E281" s="249"/>
      <c r="F281" s="250"/>
      <c r="G281" s="249"/>
      <c r="H281" s="228">
        <f t="shared" si="43"/>
        <v>11</v>
      </c>
      <c r="I281" s="249"/>
      <c r="J281" s="249">
        <v>11</v>
      </c>
      <c r="K281" s="250">
        <v>12</v>
      </c>
      <c r="L281" s="249">
        <v>47</v>
      </c>
      <c r="M281" s="249">
        <v>33</v>
      </c>
      <c r="N281" s="249">
        <v>1266</v>
      </c>
      <c r="O281" s="249">
        <v>1908</v>
      </c>
      <c r="P281" s="303">
        <v>151.52356030000001</v>
      </c>
    </row>
    <row r="282" spans="1:16" ht="18" customHeight="1" x14ac:dyDescent="0.15">
      <c r="A282" s="209" t="s">
        <v>1053</v>
      </c>
      <c r="B282" s="199">
        <f t="shared" si="42"/>
        <v>1</v>
      </c>
      <c r="C282" s="249"/>
      <c r="D282" s="249">
        <v>1</v>
      </c>
      <c r="E282" s="249"/>
      <c r="F282" s="250"/>
      <c r="G282" s="249"/>
      <c r="H282" s="228">
        <f t="shared" si="43"/>
        <v>21</v>
      </c>
      <c r="I282" s="249"/>
      <c r="J282" s="249">
        <v>21</v>
      </c>
      <c r="K282" s="250">
        <v>10</v>
      </c>
      <c r="L282" s="249">
        <v>99</v>
      </c>
      <c r="M282" s="249">
        <v>43</v>
      </c>
      <c r="N282" s="249">
        <v>2062</v>
      </c>
      <c r="O282" s="249">
        <v>3151</v>
      </c>
      <c r="P282" s="303">
        <v>71.894623499999994</v>
      </c>
    </row>
    <row r="283" spans="1:16" ht="18" customHeight="1" x14ac:dyDescent="0.15">
      <c r="A283" s="209" t="s">
        <v>1054</v>
      </c>
      <c r="B283" s="199">
        <f t="shared" si="42"/>
        <v>1</v>
      </c>
      <c r="C283" s="249"/>
      <c r="D283" s="249">
        <v>1</v>
      </c>
      <c r="E283" s="249"/>
      <c r="F283" s="250"/>
      <c r="G283" s="249"/>
      <c r="H283" s="228">
        <f t="shared" si="43"/>
        <v>27</v>
      </c>
      <c r="I283" s="249"/>
      <c r="J283" s="249">
        <v>27</v>
      </c>
      <c r="K283" s="250">
        <v>20</v>
      </c>
      <c r="L283" s="249">
        <v>116</v>
      </c>
      <c r="M283" s="249">
        <v>75</v>
      </c>
      <c r="N283" s="249">
        <v>2420</v>
      </c>
      <c r="O283" s="249">
        <v>3683</v>
      </c>
      <c r="P283" s="303">
        <v>130.16378570000001</v>
      </c>
    </row>
    <row r="284" spans="1:16" s="203" customFormat="1" ht="18" customHeight="1" x14ac:dyDescent="0.15">
      <c r="A284" s="212" t="s">
        <v>1072</v>
      </c>
      <c r="B284" s="199">
        <f t="shared" ref="B284:B292" si="44">SUM(C284:E284)</f>
        <v>8</v>
      </c>
      <c r="C284" s="228">
        <f>SUM(C285:C292)</f>
        <v>1</v>
      </c>
      <c r="D284" s="228">
        <f>SUM(D285:D292)</f>
        <v>7</v>
      </c>
      <c r="E284" s="228">
        <f>SUM(E285:E292)</f>
        <v>0</v>
      </c>
      <c r="F284" s="228">
        <f>SUM(F285:F292)</f>
        <v>0</v>
      </c>
      <c r="G284" s="228">
        <f>SUM(G285:G292)</f>
        <v>0</v>
      </c>
      <c r="H284" s="228">
        <f t="shared" ref="H284:H292" si="45">SUM(I284:J284)</f>
        <v>154</v>
      </c>
      <c r="I284" s="228">
        <f t="shared" ref="I284:P284" si="46">SUM(I285:I292)</f>
        <v>0</v>
      </c>
      <c r="J284" s="228">
        <f t="shared" si="46"/>
        <v>154</v>
      </c>
      <c r="K284" s="246">
        <f t="shared" si="46"/>
        <v>96</v>
      </c>
      <c r="L284" s="247">
        <f t="shared" si="46"/>
        <v>682</v>
      </c>
      <c r="M284" s="228">
        <f t="shared" si="46"/>
        <v>256</v>
      </c>
      <c r="N284" s="228">
        <f t="shared" si="46"/>
        <v>17320</v>
      </c>
      <c r="O284" s="228">
        <f t="shared" si="46"/>
        <v>29874</v>
      </c>
      <c r="P284" s="248">
        <f t="shared" si="46"/>
        <v>384.24000000000007</v>
      </c>
    </row>
    <row r="285" spans="1:16" ht="18" customHeight="1" x14ac:dyDescent="0.15">
      <c r="A285" s="209" t="s">
        <v>682</v>
      </c>
      <c r="B285" s="199">
        <f t="shared" si="44"/>
        <v>1</v>
      </c>
      <c r="C285" s="249">
        <v>1</v>
      </c>
      <c r="D285" s="249"/>
      <c r="E285" s="249"/>
      <c r="F285" s="250"/>
      <c r="G285" s="249"/>
      <c r="H285" s="228">
        <f t="shared" si="45"/>
        <v>26</v>
      </c>
      <c r="I285" s="249"/>
      <c r="J285" s="249">
        <v>26</v>
      </c>
      <c r="K285" s="250">
        <v>13</v>
      </c>
      <c r="L285" s="249">
        <v>161</v>
      </c>
      <c r="M285" s="249">
        <v>46</v>
      </c>
      <c r="N285" s="261">
        <v>5144</v>
      </c>
      <c r="O285" s="261">
        <v>9359</v>
      </c>
      <c r="P285" s="302">
        <v>47.41</v>
      </c>
    </row>
    <row r="286" spans="1:16" ht="18" customHeight="1" x14ac:dyDescent="0.15">
      <c r="A286" s="209" t="s">
        <v>685</v>
      </c>
      <c r="B286" s="199">
        <f t="shared" si="44"/>
        <v>1</v>
      </c>
      <c r="C286" s="249"/>
      <c r="D286" s="249">
        <v>1</v>
      </c>
      <c r="E286" s="249"/>
      <c r="F286" s="250"/>
      <c r="G286" s="249"/>
      <c r="H286" s="228">
        <f t="shared" si="45"/>
        <v>16</v>
      </c>
      <c r="I286" s="249"/>
      <c r="J286" s="249">
        <v>16</v>
      </c>
      <c r="K286" s="250">
        <v>10</v>
      </c>
      <c r="L286" s="249">
        <v>37</v>
      </c>
      <c r="M286" s="249">
        <v>24</v>
      </c>
      <c r="N286" s="264">
        <v>929</v>
      </c>
      <c r="O286" s="261">
        <v>1416</v>
      </c>
      <c r="P286" s="302">
        <v>38.590000000000003</v>
      </c>
    </row>
    <row r="287" spans="1:16" ht="18" customHeight="1" x14ac:dyDescent="0.15">
      <c r="A287" s="209" t="s">
        <v>688</v>
      </c>
      <c r="B287" s="199">
        <f t="shared" si="44"/>
        <v>1</v>
      </c>
      <c r="C287" s="249"/>
      <c r="D287" s="249">
        <v>1</v>
      </c>
      <c r="E287" s="249"/>
      <c r="F287" s="250"/>
      <c r="G287" s="249"/>
      <c r="H287" s="228">
        <f t="shared" si="45"/>
        <v>15</v>
      </c>
      <c r="I287" s="249"/>
      <c r="J287" s="249">
        <v>15</v>
      </c>
      <c r="K287" s="250">
        <v>9</v>
      </c>
      <c r="L287" s="249">
        <v>54</v>
      </c>
      <c r="M287" s="249">
        <v>21</v>
      </c>
      <c r="N287" s="261">
        <v>1137</v>
      </c>
      <c r="O287" s="261">
        <v>1752</v>
      </c>
      <c r="P287" s="302">
        <v>45.87</v>
      </c>
    </row>
    <row r="288" spans="1:16" ht="18" customHeight="1" x14ac:dyDescent="0.15">
      <c r="A288" s="209" t="s">
        <v>691</v>
      </c>
      <c r="B288" s="199">
        <f t="shared" si="44"/>
        <v>1</v>
      </c>
      <c r="C288" s="249"/>
      <c r="D288" s="249">
        <v>1</v>
      </c>
      <c r="E288" s="249"/>
      <c r="F288" s="250"/>
      <c r="G288" s="249"/>
      <c r="H288" s="228">
        <f t="shared" si="45"/>
        <v>17</v>
      </c>
      <c r="I288" s="249"/>
      <c r="J288" s="249">
        <v>17</v>
      </c>
      <c r="K288" s="250">
        <v>14</v>
      </c>
      <c r="L288" s="249">
        <v>62</v>
      </c>
      <c r="M288" s="249">
        <v>33</v>
      </c>
      <c r="N288" s="261">
        <v>1497</v>
      </c>
      <c r="O288" s="261">
        <v>2449</v>
      </c>
      <c r="P288" s="302">
        <v>48.5</v>
      </c>
    </row>
    <row r="289" spans="1:16" ht="18" customHeight="1" x14ac:dyDescent="0.15">
      <c r="A289" s="209" t="s">
        <v>694</v>
      </c>
      <c r="B289" s="199">
        <f t="shared" si="44"/>
        <v>1</v>
      </c>
      <c r="C289" s="249"/>
      <c r="D289" s="249">
        <v>1</v>
      </c>
      <c r="E289" s="249"/>
      <c r="F289" s="250"/>
      <c r="G289" s="249"/>
      <c r="H289" s="228">
        <f t="shared" si="45"/>
        <v>21</v>
      </c>
      <c r="I289" s="249"/>
      <c r="J289" s="249">
        <v>21</v>
      </c>
      <c r="K289" s="250">
        <v>10</v>
      </c>
      <c r="L289" s="249">
        <v>152</v>
      </c>
      <c r="M289" s="249">
        <v>22</v>
      </c>
      <c r="N289" s="261">
        <v>4511</v>
      </c>
      <c r="O289" s="261">
        <v>8462</v>
      </c>
      <c r="P289" s="302">
        <v>45.86</v>
      </c>
    </row>
    <row r="290" spans="1:16" ht="18" customHeight="1" x14ac:dyDescent="0.15">
      <c r="A290" s="209" t="s">
        <v>696</v>
      </c>
      <c r="B290" s="199">
        <f t="shared" si="44"/>
        <v>1</v>
      </c>
      <c r="C290" s="249"/>
      <c r="D290" s="249">
        <v>1</v>
      </c>
      <c r="E290" s="249"/>
      <c r="F290" s="250"/>
      <c r="G290" s="249"/>
      <c r="H290" s="228">
        <f t="shared" si="45"/>
        <v>19</v>
      </c>
      <c r="I290" s="249"/>
      <c r="J290" s="249">
        <v>19</v>
      </c>
      <c r="K290" s="250">
        <v>11</v>
      </c>
      <c r="L290" s="249">
        <v>62</v>
      </c>
      <c r="M290" s="249">
        <v>32</v>
      </c>
      <c r="N290" s="261">
        <v>1213</v>
      </c>
      <c r="O290" s="261">
        <v>1782</v>
      </c>
      <c r="P290" s="302">
        <v>39.479999999999997</v>
      </c>
    </row>
    <row r="291" spans="1:16" ht="18" customHeight="1" x14ac:dyDescent="0.15">
      <c r="A291" s="209" t="s">
        <v>699</v>
      </c>
      <c r="B291" s="199">
        <f t="shared" si="44"/>
        <v>1</v>
      </c>
      <c r="C291" s="249"/>
      <c r="D291" s="249">
        <v>1</v>
      </c>
      <c r="E291" s="249"/>
      <c r="F291" s="250"/>
      <c r="G291" s="249"/>
      <c r="H291" s="228">
        <f t="shared" si="45"/>
        <v>18</v>
      </c>
      <c r="I291" s="249"/>
      <c r="J291" s="249">
        <v>18</v>
      </c>
      <c r="K291" s="250">
        <v>13</v>
      </c>
      <c r="L291" s="249">
        <v>63</v>
      </c>
      <c r="M291" s="249">
        <v>32</v>
      </c>
      <c r="N291" s="264">
        <v>916</v>
      </c>
      <c r="O291" s="261">
        <v>1499</v>
      </c>
      <c r="P291" s="302">
        <v>47.11</v>
      </c>
    </row>
    <row r="292" spans="1:16" ht="18" customHeight="1" x14ac:dyDescent="0.15">
      <c r="A292" s="209" t="s">
        <v>702</v>
      </c>
      <c r="B292" s="199">
        <f t="shared" si="44"/>
        <v>1</v>
      </c>
      <c r="C292" s="249"/>
      <c r="D292" s="249">
        <v>1</v>
      </c>
      <c r="E292" s="249"/>
      <c r="F292" s="250"/>
      <c r="G292" s="249"/>
      <c r="H292" s="228">
        <f t="shared" si="45"/>
        <v>22</v>
      </c>
      <c r="I292" s="249"/>
      <c r="J292" s="249">
        <v>22</v>
      </c>
      <c r="K292" s="250">
        <v>16</v>
      </c>
      <c r="L292" s="249">
        <v>91</v>
      </c>
      <c r="M292" s="249">
        <v>46</v>
      </c>
      <c r="N292" s="261">
        <v>1973</v>
      </c>
      <c r="O292" s="261">
        <v>3155</v>
      </c>
      <c r="P292" s="302">
        <v>71.42</v>
      </c>
    </row>
    <row r="293" spans="1:16" s="203" customFormat="1" ht="18" customHeight="1" x14ac:dyDescent="0.15">
      <c r="A293" s="198" t="s">
        <v>1074</v>
      </c>
      <c r="B293" s="199">
        <f t="shared" ref="B293:P293" si="47">SUM(B294:B303)</f>
        <v>10</v>
      </c>
      <c r="C293" s="228">
        <f t="shared" si="47"/>
        <v>1</v>
      </c>
      <c r="D293" s="228">
        <f t="shared" si="47"/>
        <v>9</v>
      </c>
      <c r="E293" s="228">
        <f t="shared" si="47"/>
        <v>0</v>
      </c>
      <c r="F293" s="228">
        <f t="shared" si="47"/>
        <v>0</v>
      </c>
      <c r="G293" s="228">
        <f t="shared" si="47"/>
        <v>0</v>
      </c>
      <c r="H293" s="228">
        <f t="shared" si="47"/>
        <v>233</v>
      </c>
      <c r="I293" s="228">
        <f t="shared" si="47"/>
        <v>0</v>
      </c>
      <c r="J293" s="228">
        <f t="shared" si="47"/>
        <v>233</v>
      </c>
      <c r="K293" s="246">
        <f t="shared" si="47"/>
        <v>111</v>
      </c>
      <c r="L293" s="247">
        <f t="shared" si="47"/>
        <v>799</v>
      </c>
      <c r="M293" s="228">
        <f t="shared" si="47"/>
        <v>449</v>
      </c>
      <c r="N293" s="228">
        <f t="shared" si="47"/>
        <v>24024</v>
      </c>
      <c r="O293" s="228">
        <f t="shared" si="47"/>
        <v>41029</v>
      </c>
      <c r="P293" s="248">
        <f t="shared" si="47"/>
        <v>616.15</v>
      </c>
    </row>
    <row r="294" spans="1:16" ht="18" customHeight="1" x14ac:dyDescent="0.15">
      <c r="A294" s="209" t="s">
        <v>1075</v>
      </c>
      <c r="B294" s="199">
        <f>SUM(C294:E294)</f>
        <v>1</v>
      </c>
      <c r="C294" s="249">
        <v>1</v>
      </c>
      <c r="D294" s="249"/>
      <c r="E294" s="249"/>
      <c r="F294" s="250"/>
      <c r="G294" s="249"/>
      <c r="H294" s="228">
        <f>SUM(I294:J294)</f>
        <v>35</v>
      </c>
      <c r="I294" s="249"/>
      <c r="J294" s="249">
        <v>35</v>
      </c>
      <c r="K294" s="250">
        <v>10</v>
      </c>
      <c r="L294" s="249">
        <v>157</v>
      </c>
      <c r="M294" s="304">
        <v>43</v>
      </c>
      <c r="N294" s="305">
        <v>6847</v>
      </c>
      <c r="O294" s="305">
        <v>13088</v>
      </c>
      <c r="P294" s="306">
        <v>36.32</v>
      </c>
    </row>
    <row r="295" spans="1:16" ht="18" customHeight="1" x14ac:dyDescent="0.15">
      <c r="A295" s="209" t="s">
        <v>1076</v>
      </c>
      <c r="B295" s="199">
        <f t="shared" ref="B295:B303" si="48">SUM(C295:E295)</f>
        <v>1</v>
      </c>
      <c r="C295" s="249"/>
      <c r="D295" s="249">
        <v>1</v>
      </c>
      <c r="E295" s="249"/>
      <c r="F295" s="250"/>
      <c r="G295" s="249"/>
      <c r="H295" s="228">
        <f t="shared" ref="H295:H303" si="49">SUM(I295:J295)</f>
        <v>31</v>
      </c>
      <c r="I295" s="249"/>
      <c r="J295" s="249">
        <v>31</v>
      </c>
      <c r="K295" s="250">
        <v>15</v>
      </c>
      <c r="L295" s="249">
        <v>93</v>
      </c>
      <c r="M295" s="304">
        <v>55</v>
      </c>
      <c r="N295" s="305">
        <v>3556</v>
      </c>
      <c r="O295" s="305">
        <v>5843</v>
      </c>
      <c r="P295" s="306">
        <v>67.11</v>
      </c>
    </row>
    <row r="296" spans="1:16" ht="18" customHeight="1" x14ac:dyDescent="0.15">
      <c r="A296" s="209" t="s">
        <v>1077</v>
      </c>
      <c r="B296" s="199">
        <f t="shared" si="48"/>
        <v>1</v>
      </c>
      <c r="C296" s="249"/>
      <c r="D296" s="249">
        <v>1</v>
      </c>
      <c r="E296" s="249"/>
      <c r="F296" s="250"/>
      <c r="G296" s="249"/>
      <c r="H296" s="228">
        <f t="shared" si="49"/>
        <v>26</v>
      </c>
      <c r="I296" s="249"/>
      <c r="J296" s="249">
        <v>26</v>
      </c>
      <c r="K296" s="250">
        <v>17</v>
      </c>
      <c r="L296" s="249">
        <v>75</v>
      </c>
      <c r="M296" s="304">
        <v>53</v>
      </c>
      <c r="N296" s="305">
        <v>2227</v>
      </c>
      <c r="O296" s="305">
        <v>3481</v>
      </c>
      <c r="P296" s="306">
        <v>85.1</v>
      </c>
    </row>
    <row r="297" spans="1:16" ht="18" customHeight="1" x14ac:dyDescent="0.15">
      <c r="A297" s="209" t="s">
        <v>1078</v>
      </c>
      <c r="B297" s="199">
        <f t="shared" si="48"/>
        <v>1</v>
      </c>
      <c r="C297" s="249"/>
      <c r="D297" s="249">
        <v>1</v>
      </c>
      <c r="E297" s="249"/>
      <c r="F297" s="250"/>
      <c r="G297" s="249"/>
      <c r="H297" s="228">
        <f t="shared" si="49"/>
        <v>25</v>
      </c>
      <c r="I297" s="249"/>
      <c r="J297" s="249">
        <v>25</v>
      </c>
      <c r="K297" s="250">
        <v>14</v>
      </c>
      <c r="L297" s="249">
        <v>72</v>
      </c>
      <c r="M297" s="304">
        <v>67</v>
      </c>
      <c r="N297" s="305">
        <v>2024</v>
      </c>
      <c r="O297" s="305">
        <v>3134</v>
      </c>
      <c r="P297" s="306">
        <v>89.76</v>
      </c>
    </row>
    <row r="298" spans="1:16" ht="18" customHeight="1" x14ac:dyDescent="0.15">
      <c r="A298" s="209" t="s">
        <v>1079</v>
      </c>
      <c r="B298" s="199">
        <f t="shared" si="48"/>
        <v>1</v>
      </c>
      <c r="C298" s="249"/>
      <c r="D298" s="249">
        <v>1</v>
      </c>
      <c r="E298" s="249"/>
      <c r="F298" s="250"/>
      <c r="G298" s="249"/>
      <c r="H298" s="228">
        <f t="shared" si="49"/>
        <v>14</v>
      </c>
      <c r="I298" s="249"/>
      <c r="J298" s="249">
        <v>14</v>
      </c>
      <c r="K298" s="250">
        <v>9</v>
      </c>
      <c r="L298" s="249">
        <v>60</v>
      </c>
      <c r="M298" s="304">
        <v>37</v>
      </c>
      <c r="N298" s="305">
        <v>1256</v>
      </c>
      <c r="O298" s="305">
        <v>1921</v>
      </c>
      <c r="P298" s="306">
        <v>64.25</v>
      </c>
    </row>
    <row r="299" spans="1:16" ht="18" customHeight="1" x14ac:dyDescent="0.15">
      <c r="A299" s="209" t="s">
        <v>1261</v>
      </c>
      <c r="B299" s="199">
        <f t="shared" si="48"/>
        <v>1</v>
      </c>
      <c r="C299" s="249"/>
      <c r="D299" s="249">
        <v>1</v>
      </c>
      <c r="E299" s="249"/>
      <c r="F299" s="250"/>
      <c r="G299" s="249"/>
      <c r="H299" s="228">
        <f t="shared" si="49"/>
        <v>13</v>
      </c>
      <c r="I299" s="249"/>
      <c r="J299" s="249">
        <v>13</v>
      </c>
      <c r="K299" s="250">
        <v>7</v>
      </c>
      <c r="L299" s="249">
        <v>37</v>
      </c>
      <c r="M299" s="304">
        <v>41</v>
      </c>
      <c r="N299" s="307">
        <v>778</v>
      </c>
      <c r="O299" s="305">
        <v>1163</v>
      </c>
      <c r="P299" s="306">
        <v>74.75</v>
      </c>
    </row>
    <row r="300" spans="1:16" ht="18" customHeight="1" x14ac:dyDescent="0.15">
      <c r="A300" s="209" t="s">
        <v>1081</v>
      </c>
      <c r="B300" s="199">
        <f t="shared" si="48"/>
        <v>1</v>
      </c>
      <c r="C300" s="249"/>
      <c r="D300" s="249">
        <v>1</v>
      </c>
      <c r="E300" s="249"/>
      <c r="F300" s="250"/>
      <c r="G300" s="249"/>
      <c r="H300" s="228">
        <f t="shared" si="49"/>
        <v>19</v>
      </c>
      <c r="I300" s="249"/>
      <c r="J300" s="249">
        <v>19</v>
      </c>
      <c r="K300" s="250">
        <v>9</v>
      </c>
      <c r="L300" s="249">
        <v>67</v>
      </c>
      <c r="M300" s="304">
        <v>47</v>
      </c>
      <c r="N300" s="305">
        <v>1340</v>
      </c>
      <c r="O300" s="305">
        <v>2233</v>
      </c>
      <c r="P300" s="306">
        <v>28.08</v>
      </c>
    </row>
    <row r="301" spans="1:16" ht="18" customHeight="1" x14ac:dyDescent="0.15">
      <c r="A301" s="209" t="s">
        <v>1082</v>
      </c>
      <c r="B301" s="199">
        <f t="shared" si="48"/>
        <v>1</v>
      </c>
      <c r="C301" s="249"/>
      <c r="D301" s="249">
        <v>1</v>
      </c>
      <c r="E301" s="249"/>
      <c r="F301" s="250"/>
      <c r="G301" s="249"/>
      <c r="H301" s="228">
        <f t="shared" si="49"/>
        <v>24</v>
      </c>
      <c r="I301" s="249"/>
      <c r="J301" s="249">
        <v>24</v>
      </c>
      <c r="K301" s="250">
        <v>9</v>
      </c>
      <c r="L301" s="249">
        <v>75</v>
      </c>
      <c r="M301" s="304">
        <v>36</v>
      </c>
      <c r="N301" s="305">
        <v>1683</v>
      </c>
      <c r="O301" s="305">
        <v>2853</v>
      </c>
      <c r="P301" s="306">
        <v>62.78</v>
      </c>
    </row>
    <row r="302" spans="1:16" ht="18" customHeight="1" x14ac:dyDescent="0.15">
      <c r="A302" s="209" t="s">
        <v>1083</v>
      </c>
      <c r="B302" s="199">
        <f t="shared" si="48"/>
        <v>1</v>
      </c>
      <c r="C302" s="249"/>
      <c r="D302" s="249">
        <v>1</v>
      </c>
      <c r="E302" s="249"/>
      <c r="F302" s="250"/>
      <c r="G302" s="249"/>
      <c r="H302" s="228">
        <f t="shared" si="49"/>
        <v>24</v>
      </c>
      <c r="I302" s="249"/>
      <c r="J302" s="249">
        <v>24</v>
      </c>
      <c r="K302" s="250">
        <v>12</v>
      </c>
      <c r="L302" s="249">
        <v>95</v>
      </c>
      <c r="M302" s="304">
        <v>40</v>
      </c>
      <c r="N302" s="305">
        <v>2431</v>
      </c>
      <c r="O302" s="305">
        <v>4168</v>
      </c>
      <c r="P302" s="306">
        <v>66.72</v>
      </c>
    </row>
    <row r="303" spans="1:16" ht="18" customHeight="1" x14ac:dyDescent="0.15">
      <c r="A303" s="209" t="s">
        <v>1084</v>
      </c>
      <c r="B303" s="199">
        <f t="shared" si="48"/>
        <v>1</v>
      </c>
      <c r="C303" s="249"/>
      <c r="D303" s="249">
        <v>1</v>
      </c>
      <c r="E303" s="249"/>
      <c r="F303" s="250"/>
      <c r="G303" s="249"/>
      <c r="H303" s="228">
        <f t="shared" si="49"/>
        <v>22</v>
      </c>
      <c r="I303" s="249"/>
      <c r="J303" s="249">
        <v>22</v>
      </c>
      <c r="K303" s="250">
        <v>9</v>
      </c>
      <c r="L303" s="249">
        <v>68</v>
      </c>
      <c r="M303" s="304">
        <v>30</v>
      </c>
      <c r="N303" s="305">
        <v>1882</v>
      </c>
      <c r="O303" s="305">
        <v>3145</v>
      </c>
      <c r="P303" s="306">
        <v>41.28</v>
      </c>
    </row>
    <row r="304" spans="1:16" s="203" customFormat="1" ht="18" customHeight="1" x14ac:dyDescent="0.15">
      <c r="A304" s="198" t="s">
        <v>1087</v>
      </c>
      <c r="B304" s="199">
        <f t="shared" ref="B304:B336" si="50">SUM(C304:E304)</f>
        <v>8</v>
      </c>
      <c r="C304" s="228">
        <f>SUM(C305:C312)</f>
        <v>3</v>
      </c>
      <c r="D304" s="228">
        <f>SUM(D305:D312)</f>
        <v>5</v>
      </c>
      <c r="E304" s="228">
        <f>SUM(E305:E312)</f>
        <v>0</v>
      </c>
      <c r="F304" s="228">
        <f>SUM(F305:F312)</f>
        <v>0</v>
      </c>
      <c r="G304" s="228">
        <f>SUM(G305:G312)</f>
        <v>0</v>
      </c>
      <c r="H304" s="228">
        <f t="shared" ref="H304:H336" si="51">SUM(I304:J304)</f>
        <v>216</v>
      </c>
      <c r="I304" s="270">
        <f t="shared" ref="I304:O304" si="52">SUM(I305:I312)</f>
        <v>0</v>
      </c>
      <c r="J304" s="270">
        <f t="shared" si="52"/>
        <v>216</v>
      </c>
      <c r="K304" s="271">
        <f t="shared" si="52"/>
        <v>73</v>
      </c>
      <c r="L304" s="272">
        <f t="shared" si="52"/>
        <v>1495</v>
      </c>
      <c r="M304" s="270">
        <f t="shared" si="52"/>
        <v>344</v>
      </c>
      <c r="N304" s="270">
        <f t="shared" si="52"/>
        <v>53666</v>
      </c>
      <c r="O304" s="270">
        <f t="shared" si="52"/>
        <v>105895</v>
      </c>
      <c r="P304" s="273">
        <f>SUM(P305:P312)</f>
        <v>451.04</v>
      </c>
    </row>
    <row r="305" spans="1:16" ht="18" customHeight="1" x14ac:dyDescent="0.15">
      <c r="A305" s="209" t="s">
        <v>707</v>
      </c>
      <c r="B305" s="199">
        <f t="shared" si="50"/>
        <v>1</v>
      </c>
      <c r="C305" s="249">
        <v>1</v>
      </c>
      <c r="D305" s="249"/>
      <c r="E305" s="249"/>
      <c r="F305" s="250"/>
      <c r="G305" s="249"/>
      <c r="H305" s="228">
        <f t="shared" si="51"/>
        <v>49</v>
      </c>
      <c r="I305" s="249"/>
      <c r="J305" s="249">
        <v>49</v>
      </c>
      <c r="K305" s="250">
        <v>9</v>
      </c>
      <c r="L305" s="249">
        <v>424</v>
      </c>
      <c r="M305" s="249">
        <v>43</v>
      </c>
      <c r="N305" s="308">
        <v>14722</v>
      </c>
      <c r="O305" s="308">
        <v>30235</v>
      </c>
      <c r="P305" s="309">
        <v>54.14</v>
      </c>
    </row>
    <row r="306" spans="1:16" ht="18" customHeight="1" x14ac:dyDescent="0.15">
      <c r="A306" s="209" t="s">
        <v>708</v>
      </c>
      <c r="B306" s="199">
        <f t="shared" si="50"/>
        <v>1</v>
      </c>
      <c r="C306" s="249">
        <v>1</v>
      </c>
      <c r="D306" s="249"/>
      <c r="E306" s="249"/>
      <c r="F306" s="250"/>
      <c r="G306" s="249"/>
      <c r="H306" s="228">
        <f t="shared" si="51"/>
        <v>35</v>
      </c>
      <c r="I306" s="249"/>
      <c r="J306" s="249">
        <v>35</v>
      </c>
      <c r="K306" s="250">
        <v>6</v>
      </c>
      <c r="L306" s="249">
        <v>279</v>
      </c>
      <c r="M306" s="249">
        <v>30</v>
      </c>
      <c r="N306" s="308">
        <v>10809</v>
      </c>
      <c r="O306" s="308">
        <v>22732</v>
      </c>
      <c r="P306" s="309">
        <v>36.76</v>
      </c>
    </row>
    <row r="307" spans="1:16" ht="18" customHeight="1" x14ac:dyDescent="0.15">
      <c r="A307" s="209" t="s">
        <v>709</v>
      </c>
      <c r="B307" s="199">
        <f t="shared" si="50"/>
        <v>1</v>
      </c>
      <c r="C307" s="249">
        <v>1</v>
      </c>
      <c r="D307" s="249"/>
      <c r="E307" s="249"/>
      <c r="F307" s="250"/>
      <c r="G307" s="249"/>
      <c r="H307" s="228">
        <f t="shared" si="51"/>
        <v>36</v>
      </c>
      <c r="I307" s="249"/>
      <c r="J307" s="249">
        <v>36</v>
      </c>
      <c r="K307" s="250">
        <v>8</v>
      </c>
      <c r="L307" s="249">
        <v>344</v>
      </c>
      <c r="M307" s="249">
        <v>39</v>
      </c>
      <c r="N307" s="308">
        <v>14714</v>
      </c>
      <c r="O307" s="308">
        <v>29627</v>
      </c>
      <c r="P307" s="309">
        <v>49.71</v>
      </c>
    </row>
    <row r="308" spans="1:16" ht="18" customHeight="1" x14ac:dyDescent="0.15">
      <c r="A308" s="209" t="s">
        <v>710</v>
      </c>
      <c r="B308" s="199">
        <f t="shared" si="50"/>
        <v>1</v>
      </c>
      <c r="C308" s="249"/>
      <c r="D308" s="249">
        <v>1</v>
      </c>
      <c r="E308" s="249"/>
      <c r="F308" s="250"/>
      <c r="G308" s="249"/>
      <c r="H308" s="228">
        <f t="shared" si="51"/>
        <v>23</v>
      </c>
      <c r="I308" s="249"/>
      <c r="J308" s="249">
        <v>23</v>
      </c>
      <c r="K308" s="250">
        <v>15</v>
      </c>
      <c r="L308" s="249">
        <v>96</v>
      </c>
      <c r="M308" s="249">
        <v>72</v>
      </c>
      <c r="N308" s="308">
        <v>2344</v>
      </c>
      <c r="O308" s="308">
        <v>3739</v>
      </c>
      <c r="P308" s="309">
        <v>88.87</v>
      </c>
    </row>
    <row r="309" spans="1:16" ht="18" customHeight="1" x14ac:dyDescent="0.15">
      <c r="A309" s="209" t="s">
        <v>711</v>
      </c>
      <c r="B309" s="199">
        <f t="shared" si="50"/>
        <v>1</v>
      </c>
      <c r="C309" s="249"/>
      <c r="D309" s="249">
        <v>1</v>
      </c>
      <c r="E309" s="249"/>
      <c r="F309" s="250"/>
      <c r="G309" s="249"/>
      <c r="H309" s="228">
        <f t="shared" si="51"/>
        <v>16</v>
      </c>
      <c r="I309" s="249"/>
      <c r="J309" s="249">
        <v>16</v>
      </c>
      <c r="K309" s="250">
        <v>9</v>
      </c>
      <c r="L309" s="249">
        <v>64</v>
      </c>
      <c r="M309" s="249">
        <v>48</v>
      </c>
      <c r="N309" s="308">
        <v>2893</v>
      </c>
      <c r="O309" s="308">
        <v>4968</v>
      </c>
      <c r="P309" s="309">
        <v>64.03</v>
      </c>
    </row>
    <row r="310" spans="1:16" ht="18" customHeight="1" x14ac:dyDescent="0.15">
      <c r="A310" s="209" t="s">
        <v>712</v>
      </c>
      <c r="B310" s="199">
        <f t="shared" si="50"/>
        <v>1</v>
      </c>
      <c r="C310" s="249"/>
      <c r="D310" s="249">
        <v>1</v>
      </c>
      <c r="E310" s="249"/>
      <c r="F310" s="250"/>
      <c r="G310" s="249"/>
      <c r="H310" s="228">
        <f t="shared" si="51"/>
        <v>19</v>
      </c>
      <c r="I310" s="249"/>
      <c r="J310" s="249">
        <v>19</v>
      </c>
      <c r="K310" s="250">
        <v>12</v>
      </c>
      <c r="L310" s="249">
        <v>59</v>
      </c>
      <c r="M310" s="249">
        <v>47</v>
      </c>
      <c r="N310" s="310">
        <v>1920</v>
      </c>
      <c r="O310" s="308">
        <v>3156</v>
      </c>
      <c r="P310" s="309">
        <v>86.85</v>
      </c>
    </row>
    <row r="311" spans="1:16" ht="18" customHeight="1" x14ac:dyDescent="0.15">
      <c r="A311" s="209" t="s">
        <v>713</v>
      </c>
      <c r="B311" s="199">
        <f t="shared" si="50"/>
        <v>1</v>
      </c>
      <c r="C311" s="249"/>
      <c r="D311" s="249">
        <v>1</v>
      </c>
      <c r="E311" s="249"/>
      <c r="F311" s="250"/>
      <c r="G311" s="249"/>
      <c r="H311" s="228">
        <f t="shared" si="51"/>
        <v>23</v>
      </c>
      <c r="I311" s="249"/>
      <c r="J311" s="249">
        <v>23</v>
      </c>
      <c r="K311" s="250">
        <v>7</v>
      </c>
      <c r="L311" s="249">
        <v>170</v>
      </c>
      <c r="M311" s="249">
        <v>38</v>
      </c>
      <c r="N311" s="310">
        <v>4670</v>
      </c>
      <c r="O311" s="308">
        <v>8551</v>
      </c>
      <c r="P311" s="309">
        <v>30.3</v>
      </c>
    </row>
    <row r="312" spans="1:16" ht="18" customHeight="1" x14ac:dyDescent="0.15">
      <c r="A312" s="209" t="s">
        <v>714</v>
      </c>
      <c r="B312" s="199">
        <f t="shared" si="50"/>
        <v>1</v>
      </c>
      <c r="C312" s="249"/>
      <c r="D312" s="249">
        <v>1</v>
      </c>
      <c r="E312" s="249"/>
      <c r="F312" s="250"/>
      <c r="G312" s="249"/>
      <c r="H312" s="228">
        <f t="shared" si="51"/>
        <v>15</v>
      </c>
      <c r="I312" s="249"/>
      <c r="J312" s="249">
        <v>15</v>
      </c>
      <c r="K312" s="250">
        <v>7</v>
      </c>
      <c r="L312" s="249">
        <v>59</v>
      </c>
      <c r="M312" s="249">
        <v>27</v>
      </c>
      <c r="N312" s="310">
        <v>1594</v>
      </c>
      <c r="O312" s="308">
        <v>2887</v>
      </c>
      <c r="P312" s="309">
        <v>40.380000000000003</v>
      </c>
    </row>
    <row r="313" spans="1:16" s="203" customFormat="1" ht="18" customHeight="1" x14ac:dyDescent="0.15">
      <c r="A313" s="198" t="s">
        <v>957</v>
      </c>
      <c r="B313" s="199">
        <f t="shared" si="50"/>
        <v>12</v>
      </c>
      <c r="C313" s="228">
        <f>SUM(C314:C325)</f>
        <v>2</v>
      </c>
      <c r="D313" s="228">
        <f>SUM(D314:D325)</f>
        <v>10</v>
      </c>
      <c r="E313" s="228">
        <f>SUM(E314:E325)</f>
        <v>0</v>
      </c>
      <c r="F313" s="228">
        <f>SUM(F314:F325)</f>
        <v>0</v>
      </c>
      <c r="G313" s="246">
        <f>SUM(G314:G325)</f>
        <v>0</v>
      </c>
      <c r="H313" s="228">
        <f t="shared" si="51"/>
        <v>281</v>
      </c>
      <c r="I313" s="311">
        <f t="shared" ref="I313:P313" si="53">SUM(I314:I325)</f>
        <v>0</v>
      </c>
      <c r="J313" s="311">
        <f t="shared" si="53"/>
        <v>281</v>
      </c>
      <c r="K313" s="312">
        <f t="shared" si="53"/>
        <v>173</v>
      </c>
      <c r="L313" s="313">
        <f t="shared" si="53"/>
        <v>1345</v>
      </c>
      <c r="M313" s="311">
        <f t="shared" si="53"/>
        <v>698</v>
      </c>
      <c r="N313" s="228">
        <f t="shared" si="53"/>
        <v>28011</v>
      </c>
      <c r="O313" s="228">
        <f t="shared" si="53"/>
        <v>54117</v>
      </c>
      <c r="P313" s="248">
        <f t="shared" si="53"/>
        <v>661.56999999999994</v>
      </c>
    </row>
    <row r="314" spans="1:16" ht="18" customHeight="1" x14ac:dyDescent="0.15">
      <c r="A314" s="209" t="s">
        <v>717</v>
      </c>
      <c r="B314" s="199">
        <f t="shared" si="50"/>
        <v>1</v>
      </c>
      <c r="C314" s="249">
        <v>1</v>
      </c>
      <c r="D314" s="249"/>
      <c r="E314" s="249"/>
      <c r="F314" s="250"/>
      <c r="G314" s="249"/>
      <c r="H314" s="228">
        <f t="shared" si="51"/>
        <v>29</v>
      </c>
      <c r="I314" s="249"/>
      <c r="J314" s="249">
        <v>29</v>
      </c>
      <c r="K314" s="250">
        <v>18</v>
      </c>
      <c r="L314" s="249">
        <v>300</v>
      </c>
      <c r="M314" s="251">
        <v>78</v>
      </c>
      <c r="N314" s="267">
        <v>7212</v>
      </c>
      <c r="O314" s="267">
        <v>13561</v>
      </c>
      <c r="P314" s="302">
        <v>47.42</v>
      </c>
    </row>
    <row r="315" spans="1:16" ht="18" customHeight="1" x14ac:dyDescent="0.15">
      <c r="A315" s="209" t="s">
        <v>1245</v>
      </c>
      <c r="B315" s="199">
        <f>SUM(C315:E315)</f>
        <v>1</v>
      </c>
      <c r="C315" s="249">
        <v>1</v>
      </c>
      <c r="D315" s="249"/>
      <c r="E315" s="249"/>
      <c r="F315" s="250"/>
      <c r="G315" s="249"/>
      <c r="H315" s="228">
        <f>SUM(I315:J315)</f>
        <v>37</v>
      </c>
      <c r="I315" s="249"/>
      <c r="J315" s="249">
        <v>37</v>
      </c>
      <c r="K315" s="250">
        <v>16</v>
      </c>
      <c r="L315" s="249">
        <v>150</v>
      </c>
      <c r="M315" s="251">
        <v>55</v>
      </c>
      <c r="N315" s="267">
        <v>8611</v>
      </c>
      <c r="O315" s="267">
        <v>20808</v>
      </c>
      <c r="P315" s="302">
        <v>62.35</v>
      </c>
    </row>
    <row r="316" spans="1:16" ht="18" customHeight="1" x14ac:dyDescent="0.15">
      <c r="A316" s="209" t="s">
        <v>718</v>
      </c>
      <c r="B316" s="199">
        <f t="shared" si="50"/>
        <v>1</v>
      </c>
      <c r="C316" s="249"/>
      <c r="D316" s="249">
        <v>1</v>
      </c>
      <c r="E316" s="249"/>
      <c r="F316" s="250"/>
      <c r="G316" s="249"/>
      <c r="H316" s="228">
        <f t="shared" si="51"/>
        <v>26</v>
      </c>
      <c r="I316" s="249"/>
      <c r="J316" s="249">
        <v>26</v>
      </c>
      <c r="K316" s="250">
        <v>18</v>
      </c>
      <c r="L316" s="249">
        <v>88</v>
      </c>
      <c r="M316" s="251">
        <v>61</v>
      </c>
      <c r="N316" s="267">
        <v>1311</v>
      </c>
      <c r="O316" s="267">
        <v>2070</v>
      </c>
      <c r="P316" s="302">
        <v>71.27</v>
      </c>
    </row>
    <row r="317" spans="1:16" ht="18" customHeight="1" x14ac:dyDescent="0.15">
      <c r="A317" s="209" t="s">
        <v>719</v>
      </c>
      <c r="B317" s="199">
        <f t="shared" si="50"/>
        <v>1</v>
      </c>
      <c r="C317" s="249"/>
      <c r="D317" s="249">
        <v>1</v>
      </c>
      <c r="E317" s="249"/>
      <c r="F317" s="250"/>
      <c r="G317" s="249"/>
      <c r="H317" s="228">
        <f t="shared" si="51"/>
        <v>10</v>
      </c>
      <c r="I317" s="249"/>
      <c r="J317" s="249">
        <v>10</v>
      </c>
      <c r="K317" s="250">
        <v>10</v>
      </c>
      <c r="L317" s="249">
        <v>37</v>
      </c>
      <c r="M317" s="251">
        <v>47</v>
      </c>
      <c r="N317" s="269">
        <v>714</v>
      </c>
      <c r="O317" s="267">
        <v>1146</v>
      </c>
      <c r="P317" s="302">
        <v>67.319999999999993</v>
      </c>
    </row>
    <row r="318" spans="1:16" ht="18" customHeight="1" x14ac:dyDescent="0.15">
      <c r="A318" s="209" t="s">
        <v>720</v>
      </c>
      <c r="B318" s="199">
        <f t="shared" si="50"/>
        <v>1</v>
      </c>
      <c r="C318" s="249"/>
      <c r="D318" s="249">
        <v>1</v>
      </c>
      <c r="E318" s="249"/>
      <c r="F318" s="250"/>
      <c r="G318" s="249"/>
      <c r="H318" s="228">
        <f t="shared" si="51"/>
        <v>16</v>
      </c>
      <c r="I318" s="249"/>
      <c r="J318" s="249">
        <v>16</v>
      </c>
      <c r="K318" s="250">
        <v>10</v>
      </c>
      <c r="L318" s="249">
        <v>40</v>
      </c>
      <c r="M318" s="251">
        <v>33</v>
      </c>
      <c r="N318" s="269">
        <v>744</v>
      </c>
      <c r="O318" s="267">
        <v>1271</v>
      </c>
      <c r="P318" s="302">
        <v>34.549999999999997</v>
      </c>
    </row>
    <row r="319" spans="1:16" ht="18" customHeight="1" x14ac:dyDescent="0.15">
      <c r="A319" s="209" t="s">
        <v>191</v>
      </c>
      <c r="B319" s="199">
        <f t="shared" si="50"/>
        <v>1</v>
      </c>
      <c r="C319" s="249"/>
      <c r="D319" s="249">
        <v>1</v>
      </c>
      <c r="E319" s="249"/>
      <c r="F319" s="250"/>
      <c r="G319" s="249"/>
      <c r="H319" s="228">
        <f t="shared" si="51"/>
        <v>28</v>
      </c>
      <c r="I319" s="249"/>
      <c r="J319" s="249">
        <v>28</v>
      </c>
      <c r="K319" s="250">
        <v>15</v>
      </c>
      <c r="L319" s="249">
        <v>119</v>
      </c>
      <c r="M319" s="251">
        <v>81</v>
      </c>
      <c r="N319" s="267">
        <v>1486</v>
      </c>
      <c r="O319" s="267">
        <v>2418</v>
      </c>
      <c r="P319" s="302">
        <v>65.099999999999994</v>
      </c>
    </row>
    <row r="320" spans="1:16" ht="18" customHeight="1" x14ac:dyDescent="0.15">
      <c r="A320" s="209" t="s">
        <v>721</v>
      </c>
      <c r="B320" s="199">
        <f t="shared" si="50"/>
        <v>1</v>
      </c>
      <c r="C320" s="249"/>
      <c r="D320" s="249">
        <v>1</v>
      </c>
      <c r="E320" s="249"/>
      <c r="F320" s="250"/>
      <c r="G320" s="249"/>
      <c r="H320" s="228">
        <f t="shared" si="51"/>
        <v>22</v>
      </c>
      <c r="I320" s="249"/>
      <c r="J320" s="249">
        <v>22</v>
      </c>
      <c r="K320" s="250">
        <v>13</v>
      </c>
      <c r="L320" s="249">
        <v>77</v>
      </c>
      <c r="M320" s="251">
        <v>60</v>
      </c>
      <c r="N320" s="269">
        <v>909</v>
      </c>
      <c r="O320" s="267">
        <v>1535</v>
      </c>
      <c r="P320" s="302">
        <v>64.86</v>
      </c>
    </row>
    <row r="321" spans="1:16" ht="18" customHeight="1" x14ac:dyDescent="0.15">
      <c r="A321" s="209" t="s">
        <v>722</v>
      </c>
      <c r="B321" s="199">
        <f t="shared" si="50"/>
        <v>1</v>
      </c>
      <c r="C321" s="249"/>
      <c r="D321" s="249">
        <v>1</v>
      </c>
      <c r="E321" s="249"/>
      <c r="F321" s="250"/>
      <c r="G321" s="249"/>
      <c r="H321" s="228">
        <f t="shared" si="51"/>
        <v>24</v>
      </c>
      <c r="I321" s="249"/>
      <c r="J321" s="249">
        <v>24</v>
      </c>
      <c r="K321" s="250">
        <v>20</v>
      </c>
      <c r="L321" s="249">
        <v>102</v>
      </c>
      <c r="M321" s="251">
        <v>60</v>
      </c>
      <c r="N321" s="267">
        <v>1472</v>
      </c>
      <c r="O321" s="267">
        <v>2436</v>
      </c>
      <c r="P321" s="302">
        <v>38.74</v>
      </c>
    </row>
    <row r="322" spans="1:16" ht="18" customHeight="1" x14ac:dyDescent="0.15">
      <c r="A322" s="209" t="s">
        <v>723</v>
      </c>
      <c r="B322" s="199">
        <f t="shared" si="50"/>
        <v>1</v>
      </c>
      <c r="C322" s="249"/>
      <c r="D322" s="249">
        <v>1</v>
      </c>
      <c r="E322" s="249"/>
      <c r="F322" s="250"/>
      <c r="G322" s="249"/>
      <c r="H322" s="228">
        <f t="shared" si="51"/>
        <v>20</v>
      </c>
      <c r="I322" s="249"/>
      <c r="J322" s="249">
        <v>20</v>
      </c>
      <c r="K322" s="250">
        <v>11</v>
      </c>
      <c r="L322" s="249">
        <v>97</v>
      </c>
      <c r="M322" s="251">
        <v>56</v>
      </c>
      <c r="N322" s="267">
        <v>1320</v>
      </c>
      <c r="O322" s="267">
        <v>2202</v>
      </c>
      <c r="P322" s="302">
        <v>31.92</v>
      </c>
    </row>
    <row r="323" spans="1:16" ht="18" customHeight="1" x14ac:dyDescent="0.15">
      <c r="A323" s="209" t="s">
        <v>724</v>
      </c>
      <c r="B323" s="199">
        <f t="shared" si="50"/>
        <v>1</v>
      </c>
      <c r="C323" s="249"/>
      <c r="D323" s="249">
        <v>1</v>
      </c>
      <c r="E323" s="249"/>
      <c r="F323" s="250"/>
      <c r="G323" s="249"/>
      <c r="H323" s="228">
        <f t="shared" si="51"/>
        <v>15</v>
      </c>
      <c r="I323" s="249"/>
      <c r="J323" s="249">
        <v>15</v>
      </c>
      <c r="K323" s="250">
        <v>12</v>
      </c>
      <c r="L323" s="249">
        <v>76</v>
      </c>
      <c r="M323" s="251">
        <v>49</v>
      </c>
      <c r="N323" s="269">
        <v>907</v>
      </c>
      <c r="O323" s="267">
        <v>1418</v>
      </c>
      <c r="P323" s="302">
        <v>36.25</v>
      </c>
    </row>
    <row r="324" spans="1:16" ht="18" customHeight="1" x14ac:dyDescent="0.15">
      <c r="A324" s="209" t="s">
        <v>725</v>
      </c>
      <c r="B324" s="199">
        <f t="shared" si="50"/>
        <v>1</v>
      </c>
      <c r="C324" s="249"/>
      <c r="D324" s="249">
        <v>1</v>
      </c>
      <c r="E324" s="249"/>
      <c r="F324" s="250"/>
      <c r="G324" s="249"/>
      <c r="H324" s="228">
        <f t="shared" si="51"/>
        <v>24</v>
      </c>
      <c r="I324" s="249"/>
      <c r="J324" s="249">
        <v>24</v>
      </c>
      <c r="K324" s="250">
        <v>15</v>
      </c>
      <c r="L324" s="249">
        <v>105</v>
      </c>
      <c r="M324" s="251">
        <v>61</v>
      </c>
      <c r="N324" s="267">
        <v>1563</v>
      </c>
      <c r="O324" s="267">
        <v>2495</v>
      </c>
      <c r="P324" s="302">
        <v>78.540000000000006</v>
      </c>
    </row>
    <row r="325" spans="1:16" ht="18" customHeight="1" x14ac:dyDescent="0.15">
      <c r="A325" s="209" t="s">
        <v>726</v>
      </c>
      <c r="B325" s="199">
        <f t="shared" si="50"/>
        <v>1</v>
      </c>
      <c r="C325" s="249"/>
      <c r="D325" s="249">
        <v>1</v>
      </c>
      <c r="E325" s="249"/>
      <c r="F325" s="250"/>
      <c r="G325" s="249"/>
      <c r="H325" s="228">
        <f t="shared" si="51"/>
        <v>30</v>
      </c>
      <c r="I325" s="249"/>
      <c r="J325" s="249">
        <v>30</v>
      </c>
      <c r="K325" s="250">
        <v>15</v>
      </c>
      <c r="L325" s="249">
        <v>154</v>
      </c>
      <c r="M325" s="251">
        <v>57</v>
      </c>
      <c r="N325" s="267">
        <v>1762</v>
      </c>
      <c r="O325" s="267">
        <v>2757</v>
      </c>
      <c r="P325" s="302">
        <v>63.25</v>
      </c>
    </row>
    <row r="326" spans="1:16" s="203" customFormat="1" ht="18" customHeight="1" x14ac:dyDescent="0.15">
      <c r="A326" s="198" t="s">
        <v>1110</v>
      </c>
      <c r="B326" s="199">
        <f t="shared" si="50"/>
        <v>10</v>
      </c>
      <c r="C326" s="228">
        <f>SUM(C327:C336)</f>
        <v>1</v>
      </c>
      <c r="D326" s="228">
        <f>SUM(D327:D336)</f>
        <v>9</v>
      </c>
      <c r="E326" s="228">
        <f>SUM(E327:E336)</f>
        <v>0</v>
      </c>
      <c r="F326" s="228">
        <f>SUM(F327:F336)</f>
        <v>0</v>
      </c>
      <c r="G326" s="228">
        <f>SUM(G327:G336)</f>
        <v>0</v>
      </c>
      <c r="H326" s="228">
        <f t="shared" si="51"/>
        <v>157</v>
      </c>
      <c r="I326" s="228">
        <f t="shared" ref="I326:O326" si="54">SUM(I327:I336)</f>
        <v>0</v>
      </c>
      <c r="J326" s="228">
        <f t="shared" si="54"/>
        <v>157</v>
      </c>
      <c r="K326" s="246">
        <f t="shared" si="54"/>
        <v>72</v>
      </c>
      <c r="L326" s="247">
        <f t="shared" si="54"/>
        <v>758</v>
      </c>
      <c r="M326" s="228">
        <f t="shared" si="54"/>
        <v>501</v>
      </c>
      <c r="N326" s="228">
        <f t="shared" si="54"/>
        <v>16578</v>
      </c>
      <c r="O326" s="228">
        <f t="shared" si="54"/>
        <v>28508</v>
      </c>
      <c r="P326" s="248">
        <f>SUM(P327:P336)</f>
        <v>1202.6600000000001</v>
      </c>
    </row>
    <row r="327" spans="1:16" ht="18" customHeight="1" x14ac:dyDescent="0.15">
      <c r="A327" s="209" t="s">
        <v>730</v>
      </c>
      <c r="B327" s="199">
        <f t="shared" si="50"/>
        <v>1</v>
      </c>
      <c r="C327" s="249">
        <v>1</v>
      </c>
      <c r="D327" s="249"/>
      <c r="E327" s="249"/>
      <c r="F327" s="250"/>
      <c r="G327" s="249"/>
      <c r="H327" s="228">
        <f t="shared" si="51"/>
        <v>26</v>
      </c>
      <c r="I327" s="249"/>
      <c r="J327" s="249">
        <v>26</v>
      </c>
      <c r="K327" s="250">
        <v>10</v>
      </c>
      <c r="L327" s="249">
        <v>171</v>
      </c>
      <c r="M327" s="249">
        <v>66</v>
      </c>
      <c r="N327" s="314">
        <v>4758</v>
      </c>
      <c r="O327" s="314">
        <v>8937</v>
      </c>
      <c r="P327" s="302">
        <v>74.5</v>
      </c>
    </row>
    <row r="328" spans="1:16" ht="18" customHeight="1" x14ac:dyDescent="0.15">
      <c r="A328" s="209" t="s">
        <v>733</v>
      </c>
      <c r="B328" s="199">
        <f t="shared" si="50"/>
        <v>1</v>
      </c>
      <c r="C328" s="249"/>
      <c r="D328" s="249">
        <v>1</v>
      </c>
      <c r="E328" s="249"/>
      <c r="F328" s="250"/>
      <c r="G328" s="249"/>
      <c r="H328" s="228">
        <f t="shared" si="51"/>
        <v>24</v>
      </c>
      <c r="I328" s="249"/>
      <c r="J328" s="249">
        <v>24</v>
      </c>
      <c r="K328" s="250">
        <v>8</v>
      </c>
      <c r="L328" s="249">
        <v>79</v>
      </c>
      <c r="M328" s="249">
        <v>59</v>
      </c>
      <c r="N328" s="314">
        <v>1671</v>
      </c>
      <c r="O328" s="314">
        <v>2817</v>
      </c>
      <c r="P328" s="302">
        <v>109.37</v>
      </c>
    </row>
    <row r="329" spans="1:16" ht="18" customHeight="1" x14ac:dyDescent="0.15">
      <c r="A329" s="209" t="s">
        <v>736</v>
      </c>
      <c r="B329" s="199">
        <f t="shared" si="50"/>
        <v>1</v>
      </c>
      <c r="C329" s="249"/>
      <c r="D329" s="249">
        <v>1</v>
      </c>
      <c r="E329" s="249"/>
      <c r="F329" s="250"/>
      <c r="G329" s="249"/>
      <c r="H329" s="228">
        <f t="shared" si="51"/>
        <v>12</v>
      </c>
      <c r="I329" s="249"/>
      <c r="J329" s="249">
        <v>12</v>
      </c>
      <c r="K329" s="250">
        <v>7</v>
      </c>
      <c r="L329" s="249">
        <v>59</v>
      </c>
      <c r="M329" s="249">
        <v>43</v>
      </c>
      <c r="N329" s="314">
        <v>1086</v>
      </c>
      <c r="O329" s="314">
        <v>1880</v>
      </c>
      <c r="P329" s="302">
        <v>66.709999999999994</v>
      </c>
    </row>
    <row r="330" spans="1:16" ht="18" customHeight="1" x14ac:dyDescent="0.15">
      <c r="A330" s="209" t="s">
        <v>739</v>
      </c>
      <c r="B330" s="199">
        <f t="shared" si="50"/>
        <v>1</v>
      </c>
      <c r="C330" s="249"/>
      <c r="D330" s="249">
        <v>1</v>
      </c>
      <c r="E330" s="249"/>
      <c r="F330" s="250"/>
      <c r="G330" s="249"/>
      <c r="H330" s="228">
        <f t="shared" si="51"/>
        <v>13</v>
      </c>
      <c r="I330" s="249"/>
      <c r="J330" s="249">
        <v>13</v>
      </c>
      <c r="K330" s="250">
        <v>7</v>
      </c>
      <c r="L330" s="249">
        <v>59</v>
      </c>
      <c r="M330" s="249">
        <v>46</v>
      </c>
      <c r="N330" s="314">
        <v>1117</v>
      </c>
      <c r="O330" s="314">
        <v>1859</v>
      </c>
      <c r="P330" s="302">
        <v>70.260000000000005</v>
      </c>
    </row>
    <row r="331" spans="1:16" ht="18" customHeight="1" x14ac:dyDescent="0.15">
      <c r="A331" s="209" t="s">
        <v>742</v>
      </c>
      <c r="B331" s="199">
        <f t="shared" si="50"/>
        <v>1</v>
      </c>
      <c r="C331" s="249"/>
      <c r="D331" s="249">
        <v>1</v>
      </c>
      <c r="E331" s="249"/>
      <c r="F331" s="250"/>
      <c r="G331" s="249"/>
      <c r="H331" s="228">
        <f t="shared" si="51"/>
        <v>20</v>
      </c>
      <c r="I331" s="249"/>
      <c r="J331" s="249">
        <v>20</v>
      </c>
      <c r="K331" s="250">
        <v>9</v>
      </c>
      <c r="L331" s="249">
        <v>100</v>
      </c>
      <c r="M331" s="249">
        <v>51</v>
      </c>
      <c r="N331" s="314">
        <v>2499</v>
      </c>
      <c r="O331" s="314">
        <v>4123</v>
      </c>
      <c r="P331" s="302">
        <v>167.53</v>
      </c>
    </row>
    <row r="332" spans="1:16" ht="18" customHeight="1" x14ac:dyDescent="0.15">
      <c r="A332" s="209" t="s">
        <v>745</v>
      </c>
      <c r="B332" s="199">
        <f t="shared" si="50"/>
        <v>1</v>
      </c>
      <c r="C332" s="249"/>
      <c r="D332" s="249">
        <v>1</v>
      </c>
      <c r="E332" s="249"/>
      <c r="F332" s="250"/>
      <c r="G332" s="249"/>
      <c r="H332" s="228">
        <f t="shared" si="51"/>
        <v>17</v>
      </c>
      <c r="I332" s="249"/>
      <c r="J332" s="249">
        <v>17</v>
      </c>
      <c r="K332" s="250">
        <v>7</v>
      </c>
      <c r="L332" s="249">
        <v>73</v>
      </c>
      <c r="M332" s="249">
        <v>66</v>
      </c>
      <c r="N332" s="314">
        <v>1336</v>
      </c>
      <c r="O332" s="314">
        <v>2065</v>
      </c>
      <c r="P332" s="302">
        <v>265.2</v>
      </c>
    </row>
    <row r="333" spans="1:16" ht="18" customHeight="1" x14ac:dyDescent="0.15">
      <c r="A333" s="209" t="s">
        <v>748</v>
      </c>
      <c r="B333" s="199">
        <f t="shared" si="50"/>
        <v>1</v>
      </c>
      <c r="C333" s="249"/>
      <c r="D333" s="249">
        <v>1</v>
      </c>
      <c r="E333" s="249"/>
      <c r="F333" s="250"/>
      <c r="G333" s="249"/>
      <c r="H333" s="228">
        <f t="shared" si="51"/>
        <v>7</v>
      </c>
      <c r="I333" s="249"/>
      <c r="J333" s="249">
        <v>7</v>
      </c>
      <c r="K333" s="250">
        <v>3</v>
      </c>
      <c r="L333" s="249">
        <v>58</v>
      </c>
      <c r="M333" s="249">
        <v>21</v>
      </c>
      <c r="N333" s="314">
        <v>1004</v>
      </c>
      <c r="O333" s="314">
        <v>1783</v>
      </c>
      <c r="P333" s="302">
        <v>150.22</v>
      </c>
    </row>
    <row r="334" spans="1:16" ht="18" customHeight="1" x14ac:dyDescent="0.15">
      <c r="A334" s="209" t="s">
        <v>751</v>
      </c>
      <c r="B334" s="199">
        <f t="shared" si="50"/>
        <v>1</v>
      </c>
      <c r="C334" s="249"/>
      <c r="D334" s="249">
        <v>1</v>
      </c>
      <c r="E334" s="249"/>
      <c r="F334" s="250"/>
      <c r="G334" s="249"/>
      <c r="H334" s="228">
        <f t="shared" si="51"/>
        <v>9</v>
      </c>
      <c r="I334" s="249"/>
      <c r="J334" s="249">
        <v>9</v>
      </c>
      <c r="K334" s="250">
        <v>5</v>
      </c>
      <c r="L334" s="249">
        <v>38</v>
      </c>
      <c r="M334" s="249">
        <v>39</v>
      </c>
      <c r="N334" s="315">
        <v>854</v>
      </c>
      <c r="O334" s="314">
        <v>1376</v>
      </c>
      <c r="P334" s="302">
        <v>125.65</v>
      </c>
    </row>
    <row r="335" spans="1:16" ht="18" customHeight="1" x14ac:dyDescent="0.15">
      <c r="A335" s="209" t="s">
        <v>754</v>
      </c>
      <c r="B335" s="199">
        <f t="shared" si="50"/>
        <v>1</v>
      </c>
      <c r="C335" s="249"/>
      <c r="D335" s="249">
        <v>1</v>
      </c>
      <c r="E335" s="249"/>
      <c r="F335" s="250"/>
      <c r="G335" s="249"/>
      <c r="H335" s="228">
        <f t="shared" si="51"/>
        <v>17</v>
      </c>
      <c r="I335" s="249"/>
      <c r="J335" s="249">
        <v>17</v>
      </c>
      <c r="K335" s="250">
        <v>8</v>
      </c>
      <c r="L335" s="249">
        <v>71</v>
      </c>
      <c r="M335" s="249">
        <v>63</v>
      </c>
      <c r="N335" s="314">
        <v>1235</v>
      </c>
      <c r="O335" s="314">
        <v>2051</v>
      </c>
      <c r="P335" s="302">
        <v>114.66</v>
      </c>
    </row>
    <row r="336" spans="1:16" ht="18" customHeight="1" x14ac:dyDescent="0.15">
      <c r="A336" s="209" t="s">
        <v>757</v>
      </c>
      <c r="B336" s="199">
        <f t="shared" si="50"/>
        <v>1</v>
      </c>
      <c r="C336" s="249"/>
      <c r="D336" s="249">
        <v>1</v>
      </c>
      <c r="E336" s="249"/>
      <c r="F336" s="250"/>
      <c r="G336" s="249"/>
      <c r="H336" s="228">
        <f t="shared" si="51"/>
        <v>12</v>
      </c>
      <c r="I336" s="249"/>
      <c r="J336" s="249">
        <v>12</v>
      </c>
      <c r="K336" s="250">
        <v>8</v>
      </c>
      <c r="L336" s="249">
        <v>50</v>
      </c>
      <c r="M336" s="249">
        <v>47</v>
      </c>
      <c r="N336" s="314">
        <v>1018</v>
      </c>
      <c r="O336" s="314">
        <v>1617</v>
      </c>
      <c r="P336" s="302">
        <v>58.56</v>
      </c>
    </row>
    <row r="337" spans="1:16" ht="18" customHeight="1" x14ac:dyDescent="0.15">
      <c r="A337" s="198" t="s">
        <v>121</v>
      </c>
      <c r="B337" s="199">
        <f t="shared" ref="B337:M337" si="55">SUM(B338:B347)</f>
        <v>10</v>
      </c>
      <c r="C337" s="228">
        <f t="shared" si="55"/>
        <v>2</v>
      </c>
      <c r="D337" s="228">
        <f t="shared" si="55"/>
        <v>8</v>
      </c>
      <c r="E337" s="228">
        <f t="shared" si="55"/>
        <v>0</v>
      </c>
      <c r="F337" s="228">
        <f t="shared" si="55"/>
        <v>0</v>
      </c>
      <c r="G337" s="228">
        <f t="shared" si="55"/>
        <v>1</v>
      </c>
      <c r="H337" s="228">
        <f t="shared" si="55"/>
        <v>195</v>
      </c>
      <c r="I337" s="228">
        <f t="shared" si="55"/>
        <v>0</v>
      </c>
      <c r="J337" s="228">
        <f t="shared" si="55"/>
        <v>195</v>
      </c>
      <c r="K337" s="228">
        <f t="shared" si="55"/>
        <v>79</v>
      </c>
      <c r="L337" s="228">
        <f t="shared" si="55"/>
        <v>801</v>
      </c>
      <c r="M337" s="228">
        <f t="shared" si="55"/>
        <v>395</v>
      </c>
      <c r="N337" s="228">
        <f>SUM(N338:N347)</f>
        <v>25757</v>
      </c>
      <c r="O337" s="228">
        <f>SUM(O338:O347)</f>
        <v>45999</v>
      </c>
      <c r="P337" s="248">
        <f>SUM(P338:P347)</f>
        <v>990.65200000000004</v>
      </c>
    </row>
    <row r="338" spans="1:16" ht="18" customHeight="1" x14ac:dyDescent="0.15">
      <c r="A338" s="209" t="s">
        <v>348</v>
      </c>
      <c r="B338" s="199">
        <f t="shared" ref="B338:B347" si="56">SUM(C338:E338)</f>
        <v>1</v>
      </c>
      <c r="C338" s="249">
        <v>1</v>
      </c>
      <c r="D338" s="249"/>
      <c r="E338" s="249"/>
      <c r="F338" s="250"/>
      <c r="G338" s="249"/>
      <c r="H338" s="228">
        <f t="shared" ref="H338:H347" si="57">SUM(I338:J338)</f>
        <v>27</v>
      </c>
      <c r="I338" s="249"/>
      <c r="J338" s="249">
        <v>27</v>
      </c>
      <c r="K338" s="250">
        <v>10</v>
      </c>
      <c r="L338" s="249">
        <v>150</v>
      </c>
      <c r="M338" s="249">
        <v>53</v>
      </c>
      <c r="N338" s="267">
        <v>6602</v>
      </c>
      <c r="O338" s="267">
        <v>13817</v>
      </c>
      <c r="P338" s="302">
        <v>81.588999999999999</v>
      </c>
    </row>
    <row r="339" spans="1:16" ht="18" customHeight="1" x14ac:dyDescent="0.15">
      <c r="A339" s="209" t="s">
        <v>350</v>
      </c>
      <c r="B339" s="199">
        <f t="shared" si="56"/>
        <v>1</v>
      </c>
      <c r="C339" s="249">
        <v>1</v>
      </c>
      <c r="D339" s="249"/>
      <c r="E339" s="249"/>
      <c r="F339" s="250"/>
      <c r="G339" s="249"/>
      <c r="H339" s="228">
        <f t="shared" si="57"/>
        <v>16</v>
      </c>
      <c r="I339" s="249"/>
      <c r="J339" s="249">
        <v>16</v>
      </c>
      <c r="K339" s="250">
        <v>7</v>
      </c>
      <c r="L339" s="249">
        <v>60</v>
      </c>
      <c r="M339" s="249">
        <v>24</v>
      </c>
      <c r="N339" s="267">
        <v>1546</v>
      </c>
      <c r="O339" s="267">
        <v>2443</v>
      </c>
      <c r="P339" s="302">
        <v>37.265000000000001</v>
      </c>
    </row>
    <row r="340" spans="1:16" ht="18" customHeight="1" x14ac:dyDescent="0.15">
      <c r="A340" s="209" t="s">
        <v>352</v>
      </c>
      <c r="B340" s="199">
        <f t="shared" si="56"/>
        <v>1</v>
      </c>
      <c r="C340" s="249"/>
      <c r="D340" s="249">
        <v>1</v>
      </c>
      <c r="E340" s="249"/>
      <c r="F340" s="250"/>
      <c r="G340" s="249">
        <v>1</v>
      </c>
      <c r="H340" s="228">
        <f t="shared" si="57"/>
        <v>28</v>
      </c>
      <c r="I340" s="249"/>
      <c r="J340" s="249">
        <v>28</v>
      </c>
      <c r="K340" s="250">
        <v>12</v>
      </c>
      <c r="L340" s="249">
        <v>97</v>
      </c>
      <c r="M340" s="304">
        <v>76</v>
      </c>
      <c r="N340" s="267">
        <v>4000</v>
      </c>
      <c r="O340" s="267">
        <v>7392</v>
      </c>
      <c r="P340" s="302">
        <v>142.07599999999999</v>
      </c>
    </row>
    <row r="341" spans="1:16" ht="18" customHeight="1" x14ac:dyDescent="0.15">
      <c r="A341" s="209" t="s">
        <v>765</v>
      </c>
      <c r="B341" s="199">
        <f t="shared" si="56"/>
        <v>1</v>
      </c>
      <c r="C341" s="249"/>
      <c r="D341" s="249">
        <v>1</v>
      </c>
      <c r="E341" s="249"/>
      <c r="F341" s="250"/>
      <c r="G341" s="249"/>
      <c r="H341" s="228">
        <f t="shared" si="57"/>
        <v>12</v>
      </c>
      <c r="I341" s="249"/>
      <c r="J341" s="249">
        <v>12</v>
      </c>
      <c r="K341" s="250">
        <v>7</v>
      </c>
      <c r="L341" s="249">
        <v>45</v>
      </c>
      <c r="M341" s="249">
        <v>47</v>
      </c>
      <c r="N341" s="267">
        <v>783</v>
      </c>
      <c r="O341" s="267">
        <v>1202</v>
      </c>
      <c r="P341" s="284">
        <v>298.56</v>
      </c>
    </row>
    <row r="342" spans="1:16" ht="18" customHeight="1" x14ac:dyDescent="0.15">
      <c r="A342" s="209" t="s">
        <v>355</v>
      </c>
      <c r="B342" s="199">
        <f t="shared" si="56"/>
        <v>1</v>
      </c>
      <c r="C342" s="249"/>
      <c r="D342" s="249">
        <v>1</v>
      </c>
      <c r="E342" s="249"/>
      <c r="F342" s="250"/>
      <c r="G342" s="249"/>
      <c r="H342" s="228">
        <f t="shared" si="57"/>
        <v>20</v>
      </c>
      <c r="I342" s="249"/>
      <c r="J342" s="249">
        <v>20</v>
      </c>
      <c r="K342" s="250">
        <v>7</v>
      </c>
      <c r="L342" s="249">
        <v>55</v>
      </c>
      <c r="M342" s="249">
        <v>32</v>
      </c>
      <c r="N342" s="267">
        <v>1552</v>
      </c>
      <c r="O342" s="267">
        <v>2645</v>
      </c>
      <c r="P342" s="302">
        <v>58.265000000000001</v>
      </c>
    </row>
    <row r="343" spans="1:16" ht="18" customHeight="1" x14ac:dyDescent="0.15">
      <c r="A343" s="209" t="s">
        <v>768</v>
      </c>
      <c r="B343" s="199">
        <f t="shared" si="56"/>
        <v>1</v>
      </c>
      <c r="C343" s="249"/>
      <c r="D343" s="249">
        <v>1</v>
      </c>
      <c r="E343" s="249"/>
      <c r="F343" s="250"/>
      <c r="G343" s="249"/>
      <c r="H343" s="228">
        <f t="shared" si="57"/>
        <v>16</v>
      </c>
      <c r="I343" s="249"/>
      <c r="J343" s="249">
        <v>16</v>
      </c>
      <c r="K343" s="250">
        <v>8</v>
      </c>
      <c r="L343" s="249">
        <v>72</v>
      </c>
      <c r="M343" s="249">
        <v>36</v>
      </c>
      <c r="N343" s="267">
        <v>1187</v>
      </c>
      <c r="O343" s="267">
        <v>1872</v>
      </c>
      <c r="P343" s="284">
        <v>101.509</v>
      </c>
    </row>
    <row r="344" spans="1:16" ht="18" customHeight="1" x14ac:dyDescent="0.15">
      <c r="A344" s="209" t="s">
        <v>358</v>
      </c>
      <c r="B344" s="199">
        <f t="shared" si="56"/>
        <v>1</v>
      </c>
      <c r="C344" s="249"/>
      <c r="D344" s="249">
        <v>1</v>
      </c>
      <c r="E344" s="249"/>
      <c r="F344" s="250"/>
      <c r="G344" s="249"/>
      <c r="H344" s="228">
        <f t="shared" si="57"/>
        <v>24</v>
      </c>
      <c r="I344" s="249"/>
      <c r="J344" s="249">
        <v>24</v>
      </c>
      <c r="K344" s="250">
        <v>12</v>
      </c>
      <c r="L344" s="249">
        <v>76</v>
      </c>
      <c r="M344" s="249">
        <v>47</v>
      </c>
      <c r="N344" s="267">
        <v>1550</v>
      </c>
      <c r="O344" s="267">
        <v>2277</v>
      </c>
      <c r="P344" s="284">
        <v>98.71</v>
      </c>
    </row>
    <row r="345" spans="1:16" ht="18" customHeight="1" x14ac:dyDescent="0.15">
      <c r="A345" s="209" t="s">
        <v>360</v>
      </c>
      <c r="B345" s="199">
        <f t="shared" si="56"/>
        <v>1</v>
      </c>
      <c r="C345" s="249"/>
      <c r="D345" s="249">
        <v>1</v>
      </c>
      <c r="E345" s="249"/>
      <c r="F345" s="250"/>
      <c r="G345" s="249"/>
      <c r="H345" s="228">
        <f t="shared" si="57"/>
        <v>22</v>
      </c>
      <c r="I345" s="249"/>
      <c r="J345" s="249">
        <v>22</v>
      </c>
      <c r="K345" s="250">
        <v>9</v>
      </c>
      <c r="L345" s="249">
        <v>52</v>
      </c>
      <c r="M345" s="249">
        <v>42</v>
      </c>
      <c r="N345" s="267">
        <v>973</v>
      </c>
      <c r="O345" s="267">
        <v>1528</v>
      </c>
      <c r="P345" s="302">
        <v>131.96700000000001</v>
      </c>
    </row>
    <row r="346" spans="1:16" ht="18" customHeight="1" x14ac:dyDescent="0.15">
      <c r="A346" s="209" t="s">
        <v>362</v>
      </c>
      <c r="B346" s="199">
        <f t="shared" si="56"/>
        <v>1</v>
      </c>
      <c r="C346" s="249"/>
      <c r="D346" s="249">
        <v>1</v>
      </c>
      <c r="E346" s="249"/>
      <c r="F346" s="250"/>
      <c r="G346" s="249"/>
      <c r="H346" s="228">
        <f t="shared" si="57"/>
        <v>15</v>
      </c>
      <c r="I346" s="249"/>
      <c r="J346" s="249">
        <v>15</v>
      </c>
      <c r="K346" s="250">
        <v>4</v>
      </c>
      <c r="L346" s="249">
        <v>96</v>
      </c>
      <c r="M346" s="249">
        <v>21</v>
      </c>
      <c r="N346" s="267">
        <v>3570</v>
      </c>
      <c r="O346" s="267">
        <v>5925</v>
      </c>
      <c r="P346" s="302">
        <v>18.416</v>
      </c>
    </row>
    <row r="347" spans="1:16" ht="18" customHeight="1" x14ac:dyDescent="0.15">
      <c r="A347" s="209" t="s">
        <v>364</v>
      </c>
      <c r="B347" s="199">
        <f t="shared" si="56"/>
        <v>1</v>
      </c>
      <c r="C347" s="249"/>
      <c r="D347" s="249">
        <v>1</v>
      </c>
      <c r="E347" s="249"/>
      <c r="F347" s="250"/>
      <c r="G347" s="249"/>
      <c r="H347" s="228">
        <f t="shared" si="57"/>
        <v>15</v>
      </c>
      <c r="I347" s="249"/>
      <c r="J347" s="249">
        <v>15</v>
      </c>
      <c r="K347" s="250">
        <v>3</v>
      </c>
      <c r="L347" s="249">
        <v>98</v>
      </c>
      <c r="M347" s="249">
        <v>17</v>
      </c>
      <c r="N347" s="267">
        <v>3994</v>
      </c>
      <c r="O347" s="267">
        <v>6898</v>
      </c>
      <c r="P347" s="302">
        <v>22.295000000000002</v>
      </c>
    </row>
    <row r="348" spans="1:16" s="203" customFormat="1" ht="18" customHeight="1" x14ac:dyDescent="0.15">
      <c r="A348" s="198" t="s">
        <v>417</v>
      </c>
      <c r="B348" s="199">
        <f>SUM(C348:E348)</f>
        <v>3</v>
      </c>
      <c r="C348" s="228">
        <f>SUM(C349:C351)</f>
        <v>1</v>
      </c>
      <c r="D348" s="228">
        <f>SUM(D349:D351)</f>
        <v>2</v>
      </c>
      <c r="E348" s="228">
        <f>SUM(E349:E351)</f>
        <v>0</v>
      </c>
      <c r="F348" s="228">
        <f>SUM(F349:F351)</f>
        <v>0</v>
      </c>
      <c r="G348" s="228">
        <f>SUM(G349:G351)</f>
        <v>1</v>
      </c>
      <c r="H348" s="228">
        <f>SUM(I348:J348)</f>
        <v>25</v>
      </c>
      <c r="I348" s="228">
        <f t="shared" ref="I348:P348" si="58">SUM(I349:I351)</f>
        <v>0</v>
      </c>
      <c r="J348" s="228">
        <f t="shared" si="58"/>
        <v>25</v>
      </c>
      <c r="K348" s="246">
        <f>SUM(K349:K351)</f>
        <v>10</v>
      </c>
      <c r="L348" s="247">
        <f t="shared" si="58"/>
        <v>225</v>
      </c>
      <c r="M348" s="228">
        <f t="shared" si="58"/>
        <v>57</v>
      </c>
      <c r="N348" s="228">
        <f t="shared" si="58"/>
        <v>5647</v>
      </c>
      <c r="O348" s="228">
        <f>SUM(O349:O351)</f>
        <v>9022</v>
      </c>
      <c r="P348" s="248">
        <f t="shared" si="58"/>
        <v>73.03</v>
      </c>
    </row>
    <row r="349" spans="1:16" ht="18" customHeight="1" x14ac:dyDescent="0.15">
      <c r="A349" s="209" t="s">
        <v>369</v>
      </c>
      <c r="B349" s="199">
        <f>SUM(C349:E349)</f>
        <v>1</v>
      </c>
      <c r="C349" s="249">
        <v>1</v>
      </c>
      <c r="D349" s="249"/>
      <c r="E349" s="249"/>
      <c r="F349" s="250"/>
      <c r="G349" s="249"/>
      <c r="H349" s="228">
        <f>SUM(I349:J349)</f>
        <v>10</v>
      </c>
      <c r="I349" s="249"/>
      <c r="J349" s="249">
        <v>10</v>
      </c>
      <c r="K349" s="250">
        <v>4</v>
      </c>
      <c r="L349" s="249">
        <v>121</v>
      </c>
      <c r="M349" s="249">
        <v>19</v>
      </c>
      <c r="N349" s="280">
        <v>3932</v>
      </c>
      <c r="O349" s="280">
        <v>6291</v>
      </c>
      <c r="P349" s="302">
        <v>21.52</v>
      </c>
    </row>
    <row r="350" spans="1:16" ht="18" customHeight="1" x14ac:dyDescent="0.15">
      <c r="A350" s="209" t="s">
        <v>160</v>
      </c>
      <c r="B350" s="199">
        <f>SUM(C350:E350)</f>
        <v>1</v>
      </c>
      <c r="C350" s="249"/>
      <c r="D350" s="249">
        <v>1</v>
      </c>
      <c r="E350" s="249"/>
      <c r="F350" s="250"/>
      <c r="G350" s="249">
        <v>1</v>
      </c>
      <c r="H350" s="228">
        <f>SUM(I350:J350)</f>
        <v>7</v>
      </c>
      <c r="I350" s="249"/>
      <c r="J350" s="249">
        <v>7</v>
      </c>
      <c r="K350" s="250">
        <v>3</v>
      </c>
      <c r="L350" s="249">
        <v>54</v>
      </c>
      <c r="M350" s="249">
        <v>16</v>
      </c>
      <c r="N350" s="280">
        <v>820</v>
      </c>
      <c r="O350" s="280">
        <v>1369</v>
      </c>
      <c r="P350" s="302">
        <v>27.24</v>
      </c>
    </row>
    <row r="351" spans="1:16" ht="18" customHeight="1" thickBot="1" x14ac:dyDescent="0.2">
      <c r="A351" s="213" t="s">
        <v>374</v>
      </c>
      <c r="B351" s="214">
        <f>SUM(C351:E351)</f>
        <v>1</v>
      </c>
      <c r="C351" s="316"/>
      <c r="D351" s="316">
        <v>1</v>
      </c>
      <c r="E351" s="316"/>
      <c r="F351" s="317"/>
      <c r="G351" s="316"/>
      <c r="H351" s="318">
        <f>SUM(I351:J351)</f>
        <v>8</v>
      </c>
      <c r="I351" s="316"/>
      <c r="J351" s="316">
        <v>8</v>
      </c>
      <c r="K351" s="317">
        <v>3</v>
      </c>
      <c r="L351" s="316">
        <v>50</v>
      </c>
      <c r="M351" s="316">
        <v>22</v>
      </c>
      <c r="N351" s="319">
        <v>895</v>
      </c>
      <c r="O351" s="319">
        <v>1362</v>
      </c>
      <c r="P351" s="320">
        <v>24.27</v>
      </c>
    </row>
    <row r="352" spans="1:16" s="34" customFormat="1" x14ac:dyDescent="0.15">
      <c r="B352" s="215"/>
      <c r="H352" s="215"/>
      <c r="L352" s="35"/>
      <c r="N352" s="215"/>
      <c r="O352" s="215"/>
      <c r="P352" s="216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A5" sqref="A5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345" t="str">
        <f>'1.전체'!A1</f>
        <v>2025년 2/4분기 행정구역 현황</v>
      </c>
      <c r="B1" s="345"/>
      <c r="C1" s="345"/>
      <c r="D1" s="345"/>
      <c r="E1" s="36"/>
    </row>
    <row r="2" spans="1:5" ht="15.75" customHeight="1" x14ac:dyDescent="0.15">
      <c r="A2" s="37"/>
      <c r="C2" s="174"/>
      <c r="D2" s="175" t="str">
        <f>'1.전체'!N2</f>
        <v>2025. 6 .30. 현재</v>
      </c>
    </row>
    <row r="3" spans="1:5" ht="21" customHeight="1" x14ac:dyDescent="0.15">
      <c r="A3" s="52" t="s">
        <v>92</v>
      </c>
      <c r="B3" s="53" t="s">
        <v>93</v>
      </c>
      <c r="C3" s="53" t="s">
        <v>1268</v>
      </c>
      <c r="D3" s="54" t="s">
        <v>94</v>
      </c>
    </row>
    <row r="4" spans="1:5" ht="17.649999999999999" customHeight="1" x14ac:dyDescent="0.15">
      <c r="A4" s="55" t="s">
        <v>865</v>
      </c>
      <c r="B4" s="56" t="s">
        <v>866</v>
      </c>
      <c r="C4" s="57" t="s">
        <v>867</v>
      </c>
      <c r="D4" s="58" t="s">
        <v>868</v>
      </c>
    </row>
    <row r="5" spans="1:5" ht="24" x14ac:dyDescent="0.15">
      <c r="A5" s="59"/>
      <c r="B5" s="60" t="s">
        <v>127</v>
      </c>
      <c r="C5" s="61" t="s">
        <v>407</v>
      </c>
      <c r="D5" s="62" t="s">
        <v>377</v>
      </c>
    </row>
    <row r="6" spans="1:5" ht="24" x14ac:dyDescent="0.15">
      <c r="A6" s="63"/>
      <c r="B6" s="64" t="s">
        <v>128</v>
      </c>
      <c r="C6" s="65" t="s">
        <v>378</v>
      </c>
      <c r="D6" s="66" t="s">
        <v>379</v>
      </c>
    </row>
    <row r="7" spans="1:5" ht="24" x14ac:dyDescent="0.15">
      <c r="A7" s="63"/>
      <c r="B7" s="64" t="s">
        <v>129</v>
      </c>
      <c r="C7" s="65" t="s">
        <v>408</v>
      </c>
      <c r="D7" s="66" t="s">
        <v>380</v>
      </c>
    </row>
    <row r="8" spans="1:5" ht="24" x14ac:dyDescent="0.15">
      <c r="A8" s="63"/>
      <c r="B8" s="64" t="s">
        <v>130</v>
      </c>
      <c r="C8" s="65" t="s">
        <v>381</v>
      </c>
      <c r="D8" s="66" t="s">
        <v>382</v>
      </c>
    </row>
    <row r="9" spans="1:5" ht="24" x14ac:dyDescent="0.15">
      <c r="A9" s="63"/>
      <c r="B9" s="64" t="s">
        <v>131</v>
      </c>
      <c r="C9" s="65" t="s">
        <v>409</v>
      </c>
      <c r="D9" s="66" t="s">
        <v>383</v>
      </c>
    </row>
    <row r="10" spans="1:5" ht="36" x14ac:dyDescent="0.15">
      <c r="A10" s="63"/>
      <c r="B10" s="64" t="s">
        <v>132</v>
      </c>
      <c r="C10" s="65" t="s">
        <v>384</v>
      </c>
      <c r="D10" s="66" t="s">
        <v>385</v>
      </c>
    </row>
    <row r="11" spans="1:5" ht="17.850000000000001" customHeight="1" x14ac:dyDescent="0.15">
      <c r="A11" s="63"/>
      <c r="B11" s="64" t="s">
        <v>89</v>
      </c>
      <c r="C11" s="65" t="s">
        <v>386</v>
      </c>
      <c r="D11" s="66" t="s">
        <v>387</v>
      </c>
    </row>
    <row r="12" spans="1:5" ht="17.850000000000001" customHeight="1" x14ac:dyDescent="0.15">
      <c r="A12" s="63"/>
      <c r="B12" s="64" t="s">
        <v>90</v>
      </c>
      <c r="C12" s="65"/>
      <c r="D12" s="66" t="s">
        <v>388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133</v>
      </c>
      <c r="C14" s="65"/>
      <c r="D14" s="66" t="s">
        <v>133</v>
      </c>
    </row>
    <row r="15" spans="1:5" ht="17.850000000000001" customHeight="1" x14ac:dyDescent="0.15">
      <c r="A15" s="63"/>
      <c r="B15" s="64" t="s">
        <v>134</v>
      </c>
      <c r="C15" s="65"/>
      <c r="D15" s="66" t="s">
        <v>389</v>
      </c>
    </row>
    <row r="16" spans="1:5" ht="17.850000000000001" customHeight="1" x14ac:dyDescent="0.15">
      <c r="A16" s="63"/>
      <c r="B16" s="64" t="s">
        <v>135</v>
      </c>
      <c r="C16" s="65"/>
      <c r="D16" s="66" t="s">
        <v>390</v>
      </c>
    </row>
    <row r="17" spans="1:4" ht="17.850000000000001" customHeight="1" x14ac:dyDescent="0.15">
      <c r="A17" s="63"/>
      <c r="B17" s="64" t="s">
        <v>136</v>
      </c>
      <c r="C17" s="65"/>
      <c r="D17" s="66" t="s">
        <v>391</v>
      </c>
    </row>
    <row r="18" spans="1:4" ht="17.850000000000001" customHeight="1" x14ac:dyDescent="0.15">
      <c r="A18" s="67"/>
      <c r="B18" s="68" t="s">
        <v>137</v>
      </c>
      <c r="C18" s="69"/>
      <c r="D18" s="70" t="s">
        <v>392</v>
      </c>
    </row>
    <row r="19" spans="1:4" ht="17.850000000000001" customHeight="1" x14ac:dyDescent="0.15">
      <c r="A19" s="55" t="s">
        <v>422</v>
      </c>
      <c r="B19" s="56" t="s">
        <v>869</v>
      </c>
      <c r="C19" s="71" t="s">
        <v>870</v>
      </c>
      <c r="D19" s="72" t="s">
        <v>871</v>
      </c>
    </row>
    <row r="20" spans="1:4" ht="60" x14ac:dyDescent="0.15">
      <c r="A20" s="59"/>
      <c r="B20" s="60" t="s">
        <v>138</v>
      </c>
      <c r="C20" s="73" t="s">
        <v>872</v>
      </c>
      <c r="D20" s="74" t="s">
        <v>393</v>
      </c>
    </row>
    <row r="21" spans="1:4" ht="24" x14ac:dyDescent="0.15">
      <c r="A21" s="63"/>
      <c r="B21" s="64" t="s">
        <v>139</v>
      </c>
      <c r="C21" s="65" t="s">
        <v>873</v>
      </c>
      <c r="D21" s="75" t="s">
        <v>394</v>
      </c>
    </row>
    <row r="22" spans="1:4" ht="36" x14ac:dyDescent="0.15">
      <c r="A22" s="63"/>
      <c r="B22" s="64" t="s">
        <v>140</v>
      </c>
      <c r="C22" s="65" t="s">
        <v>1114</v>
      </c>
      <c r="D22" s="75" t="s">
        <v>395</v>
      </c>
    </row>
    <row r="23" spans="1:4" ht="24" x14ac:dyDescent="0.15">
      <c r="A23" s="63"/>
      <c r="B23" s="64" t="s">
        <v>141</v>
      </c>
      <c r="C23" s="65" t="s">
        <v>410</v>
      </c>
      <c r="D23" s="75" t="s">
        <v>396</v>
      </c>
    </row>
    <row r="24" spans="1:4" ht="24" x14ac:dyDescent="0.15">
      <c r="A24" s="63"/>
      <c r="B24" s="64" t="s">
        <v>142</v>
      </c>
      <c r="C24" s="65" t="s">
        <v>397</v>
      </c>
      <c r="D24" s="75" t="s">
        <v>398</v>
      </c>
    </row>
    <row r="25" spans="1:4" ht="24" x14ac:dyDescent="0.15">
      <c r="A25" s="63"/>
      <c r="B25" s="64" t="s">
        <v>143</v>
      </c>
      <c r="C25" s="65" t="s">
        <v>399</v>
      </c>
      <c r="D25" s="75" t="s">
        <v>400</v>
      </c>
    </row>
    <row r="26" spans="1:4" ht="17.850000000000001" customHeight="1" x14ac:dyDescent="0.15">
      <c r="A26" s="63"/>
      <c r="B26" s="64" t="s">
        <v>144</v>
      </c>
      <c r="C26" s="65" t="s">
        <v>401</v>
      </c>
      <c r="D26" s="75" t="s">
        <v>402</v>
      </c>
    </row>
    <row r="27" spans="1:4" ht="24" x14ac:dyDescent="0.15">
      <c r="A27" s="63"/>
      <c r="B27" s="64" t="s">
        <v>145</v>
      </c>
      <c r="C27" s="65"/>
      <c r="D27" s="75" t="s">
        <v>874</v>
      </c>
    </row>
    <row r="28" spans="1:4" ht="17.850000000000001" customHeight="1" x14ac:dyDescent="0.15">
      <c r="A28" s="63"/>
      <c r="B28" s="64" t="s">
        <v>146</v>
      </c>
      <c r="C28" s="65"/>
      <c r="D28" s="75" t="s">
        <v>403</v>
      </c>
    </row>
    <row r="29" spans="1:4" ht="17.850000000000001" customHeight="1" x14ac:dyDescent="0.15">
      <c r="A29" s="63"/>
      <c r="B29" s="64" t="s">
        <v>152</v>
      </c>
      <c r="C29" s="65"/>
      <c r="D29" s="75" t="s">
        <v>152</v>
      </c>
    </row>
    <row r="30" spans="1:4" ht="17.850000000000001" customHeight="1" x14ac:dyDescent="0.15">
      <c r="A30" s="63"/>
      <c r="B30" s="64" t="s">
        <v>147</v>
      </c>
      <c r="C30" s="65"/>
      <c r="D30" s="75" t="s">
        <v>875</v>
      </c>
    </row>
    <row r="31" spans="1:4" ht="17.850000000000001" customHeight="1" x14ac:dyDescent="0.15">
      <c r="A31" s="63"/>
      <c r="B31" s="64" t="s">
        <v>148</v>
      </c>
      <c r="C31" s="65"/>
      <c r="D31" s="75" t="s">
        <v>876</v>
      </c>
    </row>
    <row r="32" spans="1:4" ht="17.850000000000001" customHeight="1" x14ac:dyDescent="0.15">
      <c r="A32" s="63"/>
      <c r="B32" s="64" t="s">
        <v>149</v>
      </c>
      <c r="C32" s="65"/>
      <c r="D32" s="75" t="s">
        <v>149</v>
      </c>
    </row>
    <row r="33" spans="1:4" ht="17.850000000000001" customHeight="1" x14ac:dyDescent="0.15">
      <c r="A33" s="63"/>
      <c r="B33" s="64" t="s">
        <v>150</v>
      </c>
      <c r="C33" s="65"/>
      <c r="D33" s="75" t="s">
        <v>404</v>
      </c>
    </row>
    <row r="34" spans="1:4" ht="17.850000000000001" customHeight="1" x14ac:dyDescent="0.15">
      <c r="A34" s="63"/>
      <c r="B34" s="76" t="s">
        <v>151</v>
      </c>
      <c r="C34" s="77"/>
      <c r="D34" s="78" t="s">
        <v>405</v>
      </c>
    </row>
    <row r="35" spans="1:4" ht="17.649999999999999" customHeight="1" x14ac:dyDescent="0.15">
      <c r="A35" s="79" t="s">
        <v>102</v>
      </c>
      <c r="B35" s="80" t="s">
        <v>423</v>
      </c>
      <c r="C35" s="81" t="s">
        <v>1253</v>
      </c>
      <c r="D35" s="82" t="s">
        <v>424</v>
      </c>
    </row>
    <row r="36" spans="1:4" ht="24" x14ac:dyDescent="0.15">
      <c r="A36" s="83"/>
      <c r="B36" s="84" t="s">
        <v>153</v>
      </c>
      <c r="C36" s="85" t="s">
        <v>776</v>
      </c>
      <c r="D36" s="86" t="s">
        <v>777</v>
      </c>
    </row>
    <row r="37" spans="1:4" ht="36" x14ac:dyDescent="0.15">
      <c r="A37" s="87"/>
      <c r="B37" s="88" t="s">
        <v>154</v>
      </c>
      <c r="C37" s="89" t="s">
        <v>877</v>
      </c>
      <c r="D37" s="90" t="s">
        <v>778</v>
      </c>
    </row>
    <row r="38" spans="1:4" ht="24" x14ac:dyDescent="0.15">
      <c r="A38" s="87"/>
      <c r="B38" s="88" t="s">
        <v>155</v>
      </c>
      <c r="C38" s="89" t="s">
        <v>1254</v>
      </c>
      <c r="D38" s="90" t="s">
        <v>779</v>
      </c>
    </row>
    <row r="39" spans="1:4" ht="36" x14ac:dyDescent="0.15">
      <c r="A39" s="87"/>
      <c r="B39" s="88" t="s">
        <v>156</v>
      </c>
      <c r="C39" s="89" t="s">
        <v>1255</v>
      </c>
      <c r="D39" s="90" t="s">
        <v>780</v>
      </c>
    </row>
    <row r="40" spans="1:4" ht="24" x14ac:dyDescent="0.15">
      <c r="A40" s="87"/>
      <c r="B40" s="88" t="s">
        <v>864</v>
      </c>
      <c r="C40" s="89" t="s">
        <v>781</v>
      </c>
      <c r="D40" s="90" t="s">
        <v>782</v>
      </c>
    </row>
    <row r="41" spans="1:4" ht="24" x14ac:dyDescent="0.15">
      <c r="A41" s="87"/>
      <c r="B41" s="88" t="s">
        <v>157</v>
      </c>
      <c r="C41" s="89" t="s">
        <v>783</v>
      </c>
      <c r="D41" s="90" t="s">
        <v>784</v>
      </c>
    </row>
    <row r="42" spans="1:4" ht="36" x14ac:dyDescent="0.15">
      <c r="A42" s="87"/>
      <c r="B42" s="88" t="s">
        <v>158</v>
      </c>
      <c r="C42" s="89" t="s">
        <v>785</v>
      </c>
      <c r="D42" s="90" t="s">
        <v>786</v>
      </c>
    </row>
    <row r="43" spans="1:4" ht="24" x14ac:dyDescent="0.15">
      <c r="A43" s="87"/>
      <c r="B43" s="88" t="s">
        <v>159</v>
      </c>
      <c r="C43" s="89" t="s">
        <v>878</v>
      </c>
      <c r="D43" s="90" t="s">
        <v>787</v>
      </c>
    </row>
    <row r="44" spans="1:4" ht="17.25" customHeight="1" x14ac:dyDescent="0.15">
      <c r="A44" s="87"/>
      <c r="B44" s="88" t="s">
        <v>160</v>
      </c>
      <c r="C44" s="89" t="s">
        <v>788</v>
      </c>
      <c r="D44" s="91" t="s">
        <v>789</v>
      </c>
    </row>
    <row r="45" spans="1:4" ht="24" x14ac:dyDescent="0.15">
      <c r="A45" s="87"/>
      <c r="B45" s="88" t="s">
        <v>161</v>
      </c>
      <c r="C45" s="89" t="s">
        <v>1256</v>
      </c>
      <c r="D45" s="91" t="s">
        <v>790</v>
      </c>
    </row>
    <row r="46" spans="1:4" ht="24" x14ac:dyDescent="0.15">
      <c r="A46" s="87"/>
      <c r="B46" s="88" t="s">
        <v>162</v>
      </c>
      <c r="C46" s="89" t="s">
        <v>791</v>
      </c>
      <c r="D46" s="91" t="s">
        <v>792</v>
      </c>
    </row>
    <row r="47" spans="1:4" ht="24" x14ac:dyDescent="0.15">
      <c r="A47" s="87"/>
      <c r="B47" s="88" t="s">
        <v>163</v>
      </c>
      <c r="C47" s="89" t="s">
        <v>879</v>
      </c>
      <c r="D47" s="91" t="s">
        <v>793</v>
      </c>
    </row>
    <row r="48" spans="1:4" ht="17.649999999999999" customHeight="1" x14ac:dyDescent="0.15">
      <c r="A48" s="87"/>
      <c r="B48" s="88" t="s">
        <v>164</v>
      </c>
      <c r="C48" s="89"/>
      <c r="D48" s="91" t="s">
        <v>165</v>
      </c>
    </row>
    <row r="49" spans="1:4" ht="17.649999999999999" customHeight="1" x14ac:dyDescent="0.15">
      <c r="A49" s="87"/>
      <c r="B49" s="88" t="s">
        <v>166</v>
      </c>
      <c r="C49" s="92"/>
      <c r="D49" s="93" t="s">
        <v>167</v>
      </c>
    </row>
    <row r="50" spans="1:4" ht="17.649999999999999" customHeight="1" x14ac:dyDescent="0.15">
      <c r="A50" s="87"/>
      <c r="B50" s="88" t="s">
        <v>168</v>
      </c>
      <c r="C50" s="92"/>
      <c r="D50" s="93" t="s">
        <v>169</v>
      </c>
    </row>
    <row r="51" spans="1:4" ht="17.649999999999999" customHeight="1" x14ac:dyDescent="0.15">
      <c r="A51" s="87"/>
      <c r="B51" s="88" t="s">
        <v>170</v>
      </c>
      <c r="C51" s="92"/>
      <c r="D51" s="93" t="s">
        <v>171</v>
      </c>
    </row>
    <row r="52" spans="1:4" ht="17.649999999999999" customHeight="1" x14ac:dyDescent="0.15">
      <c r="A52" s="87"/>
      <c r="B52" s="88" t="s">
        <v>172</v>
      </c>
      <c r="C52" s="92"/>
      <c r="D52" s="93" t="s">
        <v>173</v>
      </c>
    </row>
    <row r="53" spans="1:4" ht="17.649999999999999" customHeight="1" x14ac:dyDescent="0.15">
      <c r="A53" s="87"/>
      <c r="B53" s="88" t="s">
        <v>174</v>
      </c>
      <c r="C53" s="92"/>
      <c r="D53" s="91" t="s">
        <v>175</v>
      </c>
    </row>
    <row r="54" spans="1:4" ht="17.649999999999999" customHeight="1" x14ac:dyDescent="0.15">
      <c r="A54" s="87"/>
      <c r="B54" s="88" t="s">
        <v>176</v>
      </c>
      <c r="C54" s="92"/>
      <c r="D54" s="91" t="s">
        <v>176</v>
      </c>
    </row>
    <row r="55" spans="1:4" ht="17.649999999999999" customHeight="1" x14ac:dyDescent="0.15">
      <c r="A55" s="87"/>
      <c r="B55" s="88" t="s">
        <v>177</v>
      </c>
      <c r="C55" s="92"/>
      <c r="D55" s="91" t="s">
        <v>177</v>
      </c>
    </row>
    <row r="56" spans="1:4" ht="17.649999999999999" customHeight="1" x14ac:dyDescent="0.15">
      <c r="A56" s="87"/>
      <c r="B56" s="88" t="s">
        <v>178</v>
      </c>
      <c r="C56" s="92"/>
      <c r="D56" s="91" t="s">
        <v>178</v>
      </c>
    </row>
    <row r="57" spans="1:4" ht="17.649999999999999" customHeight="1" x14ac:dyDescent="0.15">
      <c r="A57" s="87"/>
      <c r="B57" s="88" t="s">
        <v>179</v>
      </c>
      <c r="C57" s="92"/>
      <c r="D57" s="91" t="s">
        <v>180</v>
      </c>
    </row>
    <row r="58" spans="1:4" ht="17.649999999999999" customHeight="1" x14ac:dyDescent="0.15">
      <c r="A58" s="94"/>
      <c r="B58" s="95" t="s">
        <v>181</v>
      </c>
      <c r="C58" s="96"/>
      <c r="D58" s="97" t="s">
        <v>182</v>
      </c>
    </row>
    <row r="59" spans="1:4" ht="17.850000000000001" customHeight="1" x14ac:dyDescent="0.15">
      <c r="A59" s="79" t="s">
        <v>103</v>
      </c>
      <c r="B59" s="79" t="s">
        <v>425</v>
      </c>
      <c r="C59" s="81" t="s">
        <v>1116</v>
      </c>
      <c r="D59" s="82" t="s">
        <v>426</v>
      </c>
    </row>
    <row r="60" spans="1:4" ht="24" x14ac:dyDescent="0.15">
      <c r="A60" s="98"/>
      <c r="B60" s="99" t="s">
        <v>183</v>
      </c>
      <c r="C60" s="85" t="s">
        <v>1124</v>
      </c>
      <c r="D60" s="86" t="s">
        <v>427</v>
      </c>
    </row>
    <row r="61" spans="1:4" ht="17.850000000000001" customHeight="1" x14ac:dyDescent="0.15">
      <c r="A61" s="87"/>
      <c r="B61" s="100" t="s">
        <v>184</v>
      </c>
      <c r="C61" s="89" t="s">
        <v>1125</v>
      </c>
      <c r="D61" s="90" t="s">
        <v>428</v>
      </c>
    </row>
    <row r="62" spans="1:4" ht="24" x14ac:dyDescent="0.15">
      <c r="A62" s="87"/>
      <c r="B62" s="100" t="s">
        <v>185</v>
      </c>
      <c r="C62" s="89" t="s">
        <v>1100</v>
      </c>
      <c r="D62" s="90" t="s">
        <v>429</v>
      </c>
    </row>
    <row r="63" spans="1:4" ht="17.850000000000001" customHeight="1" x14ac:dyDescent="0.15">
      <c r="A63" s="87"/>
      <c r="B63" s="100" t="s">
        <v>186</v>
      </c>
      <c r="C63" s="89" t="s">
        <v>430</v>
      </c>
      <c r="D63" s="101" t="s">
        <v>431</v>
      </c>
    </row>
    <row r="64" spans="1:4" ht="24" x14ac:dyDescent="0.15">
      <c r="A64" s="87"/>
      <c r="B64" s="100" t="s">
        <v>187</v>
      </c>
      <c r="C64" s="89" t="s">
        <v>1101</v>
      </c>
      <c r="D64" s="90" t="s">
        <v>432</v>
      </c>
    </row>
    <row r="65" spans="1:4" ht="24" x14ac:dyDescent="0.15">
      <c r="A65" s="87"/>
      <c r="B65" s="100" t="s">
        <v>188</v>
      </c>
      <c r="C65" s="89" t="s">
        <v>1126</v>
      </c>
      <c r="D65" s="90" t="s">
        <v>433</v>
      </c>
    </row>
    <row r="66" spans="1:4" ht="24" x14ac:dyDescent="0.15">
      <c r="A66" s="87"/>
      <c r="B66" s="100" t="s">
        <v>189</v>
      </c>
      <c r="C66" s="89" t="s">
        <v>1102</v>
      </c>
      <c r="D66" s="90" t="s">
        <v>434</v>
      </c>
    </row>
    <row r="67" spans="1:4" ht="24" x14ac:dyDescent="0.15">
      <c r="A67" s="87"/>
      <c r="B67" s="100" t="s">
        <v>190</v>
      </c>
      <c r="C67" s="89" t="s">
        <v>1103</v>
      </c>
      <c r="D67" s="90" t="s">
        <v>435</v>
      </c>
    </row>
    <row r="68" spans="1:4" x14ac:dyDescent="0.15">
      <c r="A68" s="87"/>
      <c r="B68" s="100" t="s">
        <v>191</v>
      </c>
      <c r="C68" s="89" t="s">
        <v>436</v>
      </c>
      <c r="D68" s="90" t="s">
        <v>437</v>
      </c>
    </row>
    <row r="69" spans="1:4" ht="17.850000000000001" customHeight="1" x14ac:dyDescent="0.15">
      <c r="A69" s="87"/>
      <c r="B69" s="100" t="s">
        <v>192</v>
      </c>
      <c r="C69" s="89" t="s">
        <v>1104</v>
      </c>
      <c r="D69" s="90" t="s">
        <v>438</v>
      </c>
    </row>
    <row r="70" spans="1:4" ht="36" x14ac:dyDescent="0.15">
      <c r="A70" s="87"/>
      <c r="B70" s="100" t="s">
        <v>193</v>
      </c>
      <c r="C70" s="89" t="s">
        <v>1105</v>
      </c>
      <c r="D70" s="90" t="s">
        <v>439</v>
      </c>
    </row>
    <row r="71" spans="1:4" ht="24" x14ac:dyDescent="0.15">
      <c r="A71" s="87"/>
      <c r="B71" s="100" t="s">
        <v>194</v>
      </c>
      <c r="C71" s="89" t="s">
        <v>1106</v>
      </c>
      <c r="D71" s="90" t="s">
        <v>440</v>
      </c>
    </row>
    <row r="72" spans="1:4" ht="24" x14ac:dyDescent="0.15">
      <c r="A72" s="87"/>
      <c r="B72" s="100" t="s">
        <v>195</v>
      </c>
      <c r="C72" s="89" t="s">
        <v>1107</v>
      </c>
      <c r="D72" s="90" t="s">
        <v>441</v>
      </c>
    </row>
    <row r="73" spans="1:4" ht="24" x14ac:dyDescent="0.15">
      <c r="A73" s="87"/>
      <c r="B73" s="100" t="s">
        <v>196</v>
      </c>
      <c r="C73" s="89" t="s">
        <v>1108</v>
      </c>
      <c r="D73" s="90" t="s">
        <v>1109</v>
      </c>
    </row>
    <row r="74" spans="1:4" x14ac:dyDescent="0.15">
      <c r="A74" s="87"/>
      <c r="B74" s="100" t="s">
        <v>197</v>
      </c>
      <c r="C74" s="89" t="s">
        <v>442</v>
      </c>
      <c r="D74" s="90" t="s">
        <v>443</v>
      </c>
    </row>
    <row r="75" spans="1:4" ht="17.850000000000001" customHeight="1" x14ac:dyDescent="0.15">
      <c r="A75" s="87"/>
      <c r="B75" s="100" t="s">
        <v>198</v>
      </c>
      <c r="C75" s="89"/>
      <c r="D75" s="90" t="s">
        <v>444</v>
      </c>
    </row>
    <row r="76" spans="1:4" ht="17.850000000000001" customHeight="1" x14ac:dyDescent="0.15">
      <c r="A76" s="87"/>
      <c r="B76" s="100" t="s">
        <v>199</v>
      </c>
      <c r="C76" s="89"/>
      <c r="D76" s="90" t="s">
        <v>445</v>
      </c>
    </row>
    <row r="77" spans="1:4" ht="17.850000000000001" customHeight="1" x14ac:dyDescent="0.15">
      <c r="A77" s="87"/>
      <c r="B77" s="100" t="s">
        <v>200</v>
      </c>
      <c r="C77" s="89"/>
      <c r="D77" s="90" t="s">
        <v>446</v>
      </c>
    </row>
    <row r="78" spans="1:4" ht="17.850000000000001" customHeight="1" x14ac:dyDescent="0.15">
      <c r="A78" s="87"/>
      <c r="B78" s="100" t="s">
        <v>201</v>
      </c>
      <c r="C78" s="89"/>
      <c r="D78" s="90" t="s">
        <v>447</v>
      </c>
    </row>
    <row r="79" spans="1:4" ht="17.850000000000001" customHeight="1" x14ac:dyDescent="0.15">
      <c r="A79" s="87"/>
      <c r="B79" s="100" t="s">
        <v>202</v>
      </c>
      <c r="C79" s="89"/>
      <c r="D79" s="90" t="s">
        <v>448</v>
      </c>
    </row>
    <row r="80" spans="1:4" ht="17.850000000000001" customHeight="1" x14ac:dyDescent="0.15">
      <c r="A80" s="87"/>
      <c r="B80" s="102" t="s">
        <v>449</v>
      </c>
      <c r="C80" s="103"/>
      <c r="D80" s="104" t="s">
        <v>450</v>
      </c>
    </row>
    <row r="81" spans="1:4" ht="17.850000000000001" customHeight="1" x14ac:dyDescent="0.15">
      <c r="A81" s="105"/>
      <c r="B81" s="106" t="s">
        <v>451</v>
      </c>
      <c r="C81" s="107"/>
      <c r="D81" s="108" t="s">
        <v>451</v>
      </c>
    </row>
    <row r="82" spans="1:4" ht="17.649999999999999" customHeight="1" x14ac:dyDescent="0.15">
      <c r="A82" s="79" t="s">
        <v>104</v>
      </c>
      <c r="B82" s="80" t="s">
        <v>203</v>
      </c>
      <c r="C82" s="81" t="s">
        <v>1118</v>
      </c>
      <c r="D82" s="82" t="s">
        <v>880</v>
      </c>
    </row>
    <row r="83" spans="1:4" s="38" customFormat="1" ht="36" x14ac:dyDescent="0.15">
      <c r="A83" s="109"/>
      <c r="B83" s="110" t="s">
        <v>204</v>
      </c>
      <c r="C83" s="85" t="s">
        <v>205</v>
      </c>
      <c r="D83" s="86" t="s">
        <v>206</v>
      </c>
    </row>
    <row r="84" spans="1:4" s="38" customFormat="1" ht="36" x14ac:dyDescent="0.15">
      <c r="A84" s="111"/>
      <c r="B84" s="112" t="s">
        <v>207</v>
      </c>
      <c r="C84" s="89" t="s">
        <v>452</v>
      </c>
      <c r="D84" s="90" t="s">
        <v>208</v>
      </c>
    </row>
    <row r="85" spans="1:4" s="38" customFormat="1" ht="24" x14ac:dyDescent="0.15">
      <c r="A85" s="111"/>
      <c r="B85" s="112" t="s">
        <v>209</v>
      </c>
      <c r="C85" s="89" t="s">
        <v>210</v>
      </c>
      <c r="D85" s="90" t="s">
        <v>211</v>
      </c>
    </row>
    <row r="86" spans="1:4" s="38" customFormat="1" ht="24" x14ac:dyDescent="0.15">
      <c r="A86" s="111"/>
      <c r="B86" s="112" t="s">
        <v>212</v>
      </c>
      <c r="C86" s="89" t="s">
        <v>453</v>
      </c>
      <c r="D86" s="90" t="s">
        <v>454</v>
      </c>
    </row>
    <row r="87" spans="1:4" s="38" customFormat="1" ht="24" x14ac:dyDescent="0.15">
      <c r="A87" s="111"/>
      <c r="B87" s="112" t="s">
        <v>213</v>
      </c>
      <c r="C87" s="89" t="s">
        <v>1127</v>
      </c>
      <c r="D87" s="90" t="s">
        <v>214</v>
      </c>
    </row>
    <row r="88" spans="1:4" s="38" customFormat="1" ht="24" x14ac:dyDescent="0.15">
      <c r="A88" s="111"/>
      <c r="B88" s="112" t="s">
        <v>215</v>
      </c>
      <c r="C88" s="89" t="s">
        <v>216</v>
      </c>
      <c r="D88" s="90" t="s">
        <v>881</v>
      </c>
    </row>
    <row r="89" spans="1:4" s="38" customFormat="1" ht="24" x14ac:dyDescent="0.15">
      <c r="A89" s="111"/>
      <c r="B89" s="112" t="s">
        <v>217</v>
      </c>
      <c r="C89" s="89" t="s">
        <v>1128</v>
      </c>
      <c r="D89" s="90" t="s">
        <v>218</v>
      </c>
    </row>
    <row r="90" spans="1:4" s="38" customFormat="1" ht="17.850000000000001" customHeight="1" x14ac:dyDescent="0.15">
      <c r="A90" s="111"/>
      <c r="B90" s="112" t="s">
        <v>219</v>
      </c>
      <c r="C90" s="89" t="s">
        <v>220</v>
      </c>
      <c r="D90" s="90" t="s">
        <v>221</v>
      </c>
    </row>
    <row r="91" spans="1:4" s="38" customFormat="1" ht="24" x14ac:dyDescent="0.15">
      <c r="A91" s="111"/>
      <c r="B91" s="112" t="s">
        <v>222</v>
      </c>
      <c r="C91" s="89" t="s">
        <v>223</v>
      </c>
      <c r="D91" s="90" t="s">
        <v>224</v>
      </c>
    </row>
    <row r="92" spans="1:4" s="38" customFormat="1" ht="24" x14ac:dyDescent="0.15">
      <c r="A92" s="111"/>
      <c r="B92" s="112" t="s">
        <v>225</v>
      </c>
      <c r="C92" s="89" t="s">
        <v>882</v>
      </c>
      <c r="D92" s="90" t="s">
        <v>226</v>
      </c>
    </row>
    <row r="93" spans="1:4" s="38" customFormat="1" ht="24" x14ac:dyDescent="0.15">
      <c r="A93" s="111"/>
      <c r="B93" s="112" t="s">
        <v>227</v>
      </c>
      <c r="C93" s="89" t="s">
        <v>228</v>
      </c>
      <c r="D93" s="90" t="s">
        <v>229</v>
      </c>
    </row>
    <row r="94" spans="1:4" s="38" customFormat="1" ht="24" x14ac:dyDescent="0.15">
      <c r="A94" s="111"/>
      <c r="B94" s="112" t="s">
        <v>230</v>
      </c>
      <c r="C94" s="89" t="s">
        <v>455</v>
      </c>
      <c r="D94" s="90" t="s">
        <v>231</v>
      </c>
    </row>
    <row r="95" spans="1:4" s="38" customFormat="1" ht="24" x14ac:dyDescent="0.15">
      <c r="A95" s="111"/>
      <c r="B95" s="112" t="s">
        <v>232</v>
      </c>
      <c r="C95" s="89" t="s">
        <v>456</v>
      </c>
      <c r="D95" s="90" t="s">
        <v>233</v>
      </c>
    </row>
    <row r="96" spans="1:4" s="38" customFormat="1" ht="24" x14ac:dyDescent="0.15">
      <c r="A96" s="111"/>
      <c r="B96" s="112" t="s">
        <v>234</v>
      </c>
      <c r="C96" s="89" t="s">
        <v>235</v>
      </c>
      <c r="D96" s="90" t="s">
        <v>236</v>
      </c>
    </row>
    <row r="97" spans="1:5" s="38" customFormat="1" ht="24" x14ac:dyDescent="0.15">
      <c r="A97" s="111"/>
      <c r="B97" s="112" t="s">
        <v>237</v>
      </c>
      <c r="C97" s="89"/>
      <c r="D97" s="90" t="s">
        <v>238</v>
      </c>
    </row>
    <row r="98" spans="1:5" s="38" customFormat="1" ht="17.850000000000001" customHeight="1" x14ac:dyDescent="0.15">
      <c r="A98" s="111"/>
      <c r="B98" s="112" t="s">
        <v>239</v>
      </c>
      <c r="C98" s="89"/>
      <c r="D98" s="90" t="s">
        <v>240</v>
      </c>
    </row>
    <row r="99" spans="1:5" s="38" customFormat="1" ht="17.850000000000001" customHeight="1" x14ac:dyDescent="0.15">
      <c r="A99" s="111"/>
      <c r="B99" s="112" t="s">
        <v>241</v>
      </c>
      <c r="C99" s="89"/>
      <c r="D99" s="90" t="s">
        <v>242</v>
      </c>
    </row>
    <row r="100" spans="1:5" s="38" customFormat="1" ht="17.850000000000001" customHeight="1" x14ac:dyDescent="0.15">
      <c r="A100" s="111"/>
      <c r="B100" s="112" t="s">
        <v>243</v>
      </c>
      <c r="C100" s="89"/>
      <c r="D100" s="90" t="s">
        <v>244</v>
      </c>
    </row>
    <row r="101" spans="1:5" s="38" customFormat="1" ht="17.850000000000001" customHeight="1" x14ac:dyDescent="0.15">
      <c r="A101" s="111"/>
      <c r="B101" s="112" t="s">
        <v>245</v>
      </c>
      <c r="C101" s="89"/>
      <c r="D101" s="90" t="s">
        <v>245</v>
      </c>
    </row>
    <row r="102" spans="1:5" s="38" customFormat="1" ht="17.850000000000001" customHeight="1" x14ac:dyDescent="0.15">
      <c r="A102" s="111"/>
      <c r="B102" s="112" t="s">
        <v>246</v>
      </c>
      <c r="C102" s="89"/>
      <c r="D102" s="90" t="s">
        <v>247</v>
      </c>
    </row>
    <row r="103" spans="1:5" s="38" customFormat="1" ht="17.850000000000001" customHeight="1" x14ac:dyDescent="0.15">
      <c r="A103" s="111"/>
      <c r="B103" s="112" t="s">
        <v>248</v>
      </c>
      <c r="C103" s="89"/>
      <c r="D103" s="90" t="s">
        <v>249</v>
      </c>
    </row>
    <row r="104" spans="1:5" s="38" customFormat="1" ht="17.850000000000001" customHeight="1" x14ac:dyDescent="0.15">
      <c r="A104" s="111"/>
      <c r="B104" s="112" t="s">
        <v>250</v>
      </c>
      <c r="C104" s="89"/>
      <c r="D104" s="90" t="s">
        <v>251</v>
      </c>
    </row>
    <row r="105" spans="1:5" s="38" customFormat="1" ht="17.850000000000001" customHeight="1" x14ac:dyDescent="0.15">
      <c r="A105" s="111"/>
      <c r="B105" s="112" t="s">
        <v>252</v>
      </c>
      <c r="C105" s="89"/>
      <c r="D105" s="90" t="s">
        <v>253</v>
      </c>
    </row>
    <row r="106" spans="1:5" s="38" customFormat="1" ht="17.850000000000001" customHeight="1" x14ac:dyDescent="0.15">
      <c r="A106" s="113"/>
      <c r="B106" s="114" t="s">
        <v>254</v>
      </c>
      <c r="C106" s="107"/>
      <c r="D106" s="108" t="s">
        <v>255</v>
      </c>
    </row>
    <row r="107" spans="1:5" ht="17.649999999999999" customHeight="1" x14ac:dyDescent="0.15">
      <c r="A107" s="115" t="s">
        <v>98</v>
      </c>
      <c r="B107" s="116" t="s">
        <v>1117</v>
      </c>
      <c r="C107" s="117" t="s">
        <v>1271</v>
      </c>
      <c r="D107" s="118" t="s">
        <v>457</v>
      </c>
      <c r="E107" s="39"/>
    </row>
    <row r="108" spans="1:5" ht="37.5" customHeight="1" x14ac:dyDescent="0.15">
      <c r="A108" s="119"/>
      <c r="B108" s="120" t="s">
        <v>458</v>
      </c>
      <c r="C108" s="92" t="s">
        <v>1031</v>
      </c>
      <c r="D108" s="121" t="s">
        <v>459</v>
      </c>
      <c r="E108" s="39"/>
    </row>
    <row r="109" spans="1:5" ht="36" x14ac:dyDescent="0.15">
      <c r="A109" s="87"/>
      <c r="B109" s="88" t="s">
        <v>460</v>
      </c>
      <c r="C109" s="89" t="s">
        <v>1272</v>
      </c>
      <c r="D109" s="90" t="s">
        <v>1032</v>
      </c>
      <c r="E109" s="39"/>
    </row>
    <row r="110" spans="1:5" ht="24" x14ac:dyDescent="0.15">
      <c r="A110" s="87"/>
      <c r="B110" s="88" t="s">
        <v>1011</v>
      </c>
      <c r="C110" s="89" t="s">
        <v>1248</v>
      </c>
      <c r="D110" s="90" t="s">
        <v>470</v>
      </c>
      <c r="E110" s="39"/>
    </row>
    <row r="111" spans="1:5" ht="24" x14ac:dyDescent="0.15">
      <c r="A111" s="87"/>
      <c r="B111" s="88" t="s">
        <v>461</v>
      </c>
      <c r="C111" s="89" t="s">
        <v>462</v>
      </c>
      <c r="D111" s="90" t="s">
        <v>463</v>
      </c>
      <c r="E111" s="39"/>
    </row>
    <row r="112" spans="1:5" ht="24" x14ac:dyDescent="0.15">
      <c r="A112" s="87"/>
      <c r="B112" s="88" t="s">
        <v>464</v>
      </c>
      <c r="C112" s="89" t="s">
        <v>420</v>
      </c>
      <c r="D112" s="90" t="s">
        <v>465</v>
      </c>
      <c r="E112" s="39"/>
    </row>
    <row r="113" spans="1:5" ht="24" x14ac:dyDescent="0.15">
      <c r="A113" s="87"/>
      <c r="B113" s="88" t="s">
        <v>466</v>
      </c>
      <c r="C113" s="89" t="s">
        <v>1033</v>
      </c>
      <c r="D113" s="90" t="s">
        <v>467</v>
      </c>
      <c r="E113" s="39"/>
    </row>
    <row r="114" spans="1:5" ht="24" x14ac:dyDescent="0.15">
      <c r="A114" s="87"/>
      <c r="B114" s="88" t="s">
        <v>468</v>
      </c>
      <c r="C114" s="89" t="s">
        <v>421</v>
      </c>
      <c r="D114" s="90" t="s">
        <v>469</v>
      </c>
      <c r="E114" s="39"/>
    </row>
    <row r="115" spans="1:5" ht="24" x14ac:dyDescent="0.15">
      <c r="A115" s="87"/>
      <c r="B115" s="88" t="s">
        <v>471</v>
      </c>
      <c r="C115" s="89" t="s">
        <v>1244</v>
      </c>
      <c r="D115" s="90" t="s">
        <v>472</v>
      </c>
      <c r="E115" s="39"/>
    </row>
    <row r="116" spans="1:5" ht="17.850000000000001" customHeight="1" x14ac:dyDescent="0.15">
      <c r="A116" s="87"/>
      <c r="B116" s="88" t="s">
        <v>1017</v>
      </c>
      <c r="C116" s="89"/>
      <c r="D116" s="90" t="s">
        <v>1034</v>
      </c>
      <c r="E116" s="39"/>
    </row>
    <row r="117" spans="1:5" ht="17.850000000000001" customHeight="1" x14ac:dyDescent="0.15">
      <c r="A117" s="87"/>
      <c r="B117" s="88" t="s">
        <v>1115</v>
      </c>
      <c r="C117" s="89"/>
      <c r="D117" s="90" t="s">
        <v>473</v>
      </c>
      <c r="E117" s="39"/>
    </row>
    <row r="118" spans="1:5" ht="17.850000000000001" customHeight="1" x14ac:dyDescent="0.15">
      <c r="A118" s="87"/>
      <c r="B118" s="88" t="s">
        <v>474</v>
      </c>
      <c r="C118" s="89"/>
      <c r="D118" s="90" t="s">
        <v>475</v>
      </c>
      <c r="E118" s="39"/>
    </row>
    <row r="119" spans="1:5" ht="17.850000000000001" customHeight="1" x14ac:dyDescent="0.15">
      <c r="A119" s="87"/>
      <c r="B119" s="88" t="s">
        <v>476</v>
      </c>
      <c r="C119" s="89"/>
      <c r="D119" s="90" t="s">
        <v>476</v>
      </c>
      <c r="E119" s="39"/>
    </row>
    <row r="120" spans="1:5" ht="17.850000000000001" customHeight="1" x14ac:dyDescent="0.15">
      <c r="A120" s="87"/>
      <c r="B120" s="88" t="s">
        <v>477</v>
      </c>
      <c r="C120" s="89"/>
      <c r="D120" s="90" t="s">
        <v>1035</v>
      </c>
      <c r="E120" s="39"/>
    </row>
    <row r="121" spans="1:5" ht="17.850000000000001" customHeight="1" x14ac:dyDescent="0.15">
      <c r="A121" s="87"/>
      <c r="B121" s="88" t="s">
        <v>478</v>
      </c>
      <c r="C121" s="89"/>
      <c r="D121" s="90" t="s">
        <v>479</v>
      </c>
      <c r="E121" s="39"/>
    </row>
    <row r="122" spans="1:5" ht="17.850000000000001" customHeight="1" x14ac:dyDescent="0.15">
      <c r="A122" s="87"/>
      <c r="B122" s="88" t="s">
        <v>99</v>
      </c>
      <c r="C122" s="89"/>
      <c r="D122" s="90" t="s">
        <v>479</v>
      </c>
      <c r="E122" s="39"/>
    </row>
    <row r="123" spans="1:5" ht="17.850000000000001" customHeight="1" x14ac:dyDescent="0.15">
      <c r="A123" s="87"/>
      <c r="B123" s="88" t="s">
        <v>480</v>
      </c>
      <c r="C123" s="89"/>
      <c r="D123" s="90" t="s">
        <v>1036</v>
      </c>
      <c r="E123" s="39"/>
    </row>
    <row r="124" spans="1:5" ht="17.850000000000001" customHeight="1" x14ac:dyDescent="0.15">
      <c r="A124" s="87"/>
      <c r="B124" s="88" t="s">
        <v>100</v>
      </c>
      <c r="C124" s="89"/>
      <c r="D124" s="90" t="s">
        <v>481</v>
      </c>
      <c r="E124" s="39"/>
    </row>
    <row r="125" spans="1:5" ht="17.850000000000001" customHeight="1" x14ac:dyDescent="0.15">
      <c r="A125" s="87"/>
      <c r="B125" s="88" t="s">
        <v>482</v>
      </c>
      <c r="C125" s="89"/>
      <c r="D125" s="90" t="s">
        <v>1037</v>
      </c>
      <c r="E125" s="39"/>
    </row>
    <row r="126" spans="1:5" ht="17.850000000000001" customHeight="1" x14ac:dyDescent="0.15">
      <c r="A126" s="87"/>
      <c r="B126" s="88" t="s">
        <v>1024</v>
      </c>
      <c r="C126" s="89"/>
      <c r="D126" s="90" t="s">
        <v>1038</v>
      </c>
      <c r="E126" s="39"/>
    </row>
    <row r="127" spans="1:5" ht="17.850000000000001" customHeight="1" x14ac:dyDescent="0.15">
      <c r="A127" s="87"/>
      <c r="B127" s="88" t="s">
        <v>483</v>
      </c>
      <c r="C127" s="89"/>
      <c r="D127" s="90" t="s">
        <v>1039</v>
      </c>
      <c r="E127" s="39"/>
    </row>
    <row r="128" spans="1:5" ht="17.850000000000001" customHeight="1" x14ac:dyDescent="0.15">
      <c r="A128" s="87"/>
      <c r="B128" s="88" t="s">
        <v>484</v>
      </c>
      <c r="C128" s="89"/>
      <c r="D128" s="90" t="s">
        <v>1040</v>
      </c>
      <c r="E128" s="39"/>
    </row>
    <row r="129" spans="1:5" ht="17.850000000000001" customHeight="1" x14ac:dyDescent="0.15">
      <c r="A129" s="87"/>
      <c r="B129" s="88" t="s">
        <v>485</v>
      </c>
      <c r="C129" s="89"/>
      <c r="D129" s="90" t="s">
        <v>486</v>
      </c>
      <c r="E129" s="39"/>
    </row>
    <row r="130" spans="1:5" ht="17.850000000000001" customHeight="1" x14ac:dyDescent="0.15">
      <c r="A130" s="87"/>
      <c r="B130" s="88" t="s">
        <v>487</v>
      </c>
      <c r="C130" s="89"/>
      <c r="D130" s="90" t="s">
        <v>488</v>
      </c>
      <c r="E130" s="39"/>
    </row>
    <row r="131" spans="1:5" ht="17.850000000000001" customHeight="1" x14ac:dyDescent="0.15">
      <c r="A131" s="87"/>
      <c r="B131" s="88" t="s">
        <v>489</v>
      </c>
      <c r="C131" s="89"/>
      <c r="D131" s="90" t="s">
        <v>490</v>
      </c>
      <c r="E131" s="39"/>
    </row>
    <row r="132" spans="1:5" ht="17.850000000000001" customHeight="1" x14ac:dyDescent="0.15">
      <c r="A132" s="105"/>
      <c r="B132" s="122" t="s">
        <v>491</v>
      </c>
      <c r="C132" s="107"/>
      <c r="D132" s="108" t="s">
        <v>492</v>
      </c>
      <c r="E132" s="39"/>
    </row>
    <row r="133" spans="1:5" ht="17.850000000000001" customHeight="1" x14ac:dyDescent="0.15">
      <c r="A133" s="79" t="s">
        <v>105</v>
      </c>
      <c r="B133" s="80" t="s">
        <v>493</v>
      </c>
      <c r="C133" s="81" t="s">
        <v>494</v>
      </c>
      <c r="D133" s="82" t="s">
        <v>495</v>
      </c>
    </row>
    <row r="134" spans="1:5" ht="24" x14ac:dyDescent="0.15">
      <c r="A134" s="123"/>
      <c r="B134" s="84" t="s">
        <v>496</v>
      </c>
      <c r="C134" s="85" t="s">
        <v>497</v>
      </c>
      <c r="D134" s="124" t="s">
        <v>498</v>
      </c>
    </row>
    <row r="135" spans="1:5" ht="24" x14ac:dyDescent="0.15">
      <c r="A135" s="87"/>
      <c r="B135" s="88" t="s">
        <v>499</v>
      </c>
      <c r="C135" s="89" t="s">
        <v>500</v>
      </c>
      <c r="D135" s="125" t="s">
        <v>501</v>
      </c>
    </row>
    <row r="136" spans="1:5" ht="24" x14ac:dyDescent="0.15">
      <c r="A136" s="87"/>
      <c r="B136" s="88" t="s">
        <v>502</v>
      </c>
      <c r="C136" s="89" t="s">
        <v>503</v>
      </c>
      <c r="D136" s="125" t="s">
        <v>504</v>
      </c>
    </row>
    <row r="137" spans="1:5" ht="24" x14ac:dyDescent="0.15">
      <c r="A137" s="87"/>
      <c r="B137" s="88" t="s">
        <v>505</v>
      </c>
      <c r="C137" s="89" t="s">
        <v>506</v>
      </c>
      <c r="D137" s="125" t="s">
        <v>507</v>
      </c>
    </row>
    <row r="138" spans="1:5" ht="24" x14ac:dyDescent="0.15">
      <c r="A138" s="87"/>
      <c r="B138" s="88" t="s">
        <v>508</v>
      </c>
      <c r="C138" s="89" t="s">
        <v>509</v>
      </c>
      <c r="D138" s="125" t="s">
        <v>510</v>
      </c>
    </row>
    <row r="139" spans="1:5" ht="24" x14ac:dyDescent="0.15">
      <c r="A139" s="87"/>
      <c r="B139" s="88" t="s">
        <v>511</v>
      </c>
      <c r="C139" s="89" t="s">
        <v>512</v>
      </c>
      <c r="D139" s="125" t="s">
        <v>513</v>
      </c>
    </row>
    <row r="140" spans="1:5" ht="24" x14ac:dyDescent="0.15">
      <c r="A140" s="87"/>
      <c r="B140" s="88" t="s">
        <v>514</v>
      </c>
      <c r="C140" s="89" t="s">
        <v>515</v>
      </c>
      <c r="D140" s="125" t="s">
        <v>516</v>
      </c>
    </row>
    <row r="141" spans="1:5" ht="24" x14ac:dyDescent="0.15">
      <c r="A141" s="87"/>
      <c r="B141" s="88" t="s">
        <v>517</v>
      </c>
      <c r="C141" s="89" t="s">
        <v>518</v>
      </c>
      <c r="D141" s="125" t="s">
        <v>519</v>
      </c>
    </row>
    <row r="142" spans="1:5" ht="24" x14ac:dyDescent="0.15">
      <c r="A142" s="87"/>
      <c r="B142" s="88" t="s">
        <v>520</v>
      </c>
      <c r="C142" s="89" t="s">
        <v>521</v>
      </c>
      <c r="D142" s="125" t="s">
        <v>522</v>
      </c>
    </row>
    <row r="143" spans="1:5" ht="24" x14ac:dyDescent="0.15">
      <c r="A143" s="87"/>
      <c r="B143" s="88" t="s">
        <v>523</v>
      </c>
      <c r="C143" s="89" t="s">
        <v>524</v>
      </c>
      <c r="D143" s="125" t="s">
        <v>525</v>
      </c>
    </row>
    <row r="144" spans="1:5" x14ac:dyDescent="0.15">
      <c r="A144" s="87"/>
      <c r="B144" s="88" t="s">
        <v>526</v>
      </c>
      <c r="C144" s="89"/>
      <c r="D144" s="125" t="s">
        <v>527</v>
      </c>
    </row>
    <row r="145" spans="1:4" ht="17.649999999999999" customHeight="1" x14ac:dyDescent="0.15">
      <c r="A145" s="87"/>
      <c r="B145" s="88" t="s">
        <v>528</v>
      </c>
      <c r="C145" s="89"/>
      <c r="D145" s="125" t="s">
        <v>1130</v>
      </c>
    </row>
    <row r="146" spans="1:4" ht="17.649999999999999" customHeight="1" x14ac:dyDescent="0.15">
      <c r="A146" s="87"/>
      <c r="B146" s="88" t="s">
        <v>529</v>
      </c>
      <c r="C146" s="89"/>
      <c r="D146" s="125" t="s">
        <v>1131</v>
      </c>
    </row>
    <row r="147" spans="1:4" ht="17.649999999999999" customHeight="1" x14ac:dyDescent="0.15">
      <c r="A147" s="87"/>
      <c r="B147" s="88" t="s">
        <v>530</v>
      </c>
      <c r="C147" s="89"/>
      <c r="D147" s="125" t="s">
        <v>1132</v>
      </c>
    </row>
    <row r="148" spans="1:4" ht="17.649999999999999" customHeight="1" x14ac:dyDescent="0.15">
      <c r="A148" s="87"/>
      <c r="B148" s="88" t="s">
        <v>531</v>
      </c>
      <c r="C148" s="89"/>
      <c r="D148" s="125" t="s">
        <v>532</v>
      </c>
    </row>
    <row r="149" spans="1:4" ht="17.649999999999999" customHeight="1" x14ac:dyDescent="0.15">
      <c r="A149" s="87"/>
      <c r="B149" s="88" t="s">
        <v>95</v>
      </c>
      <c r="C149" s="89"/>
      <c r="D149" s="125" t="s">
        <v>1133</v>
      </c>
    </row>
    <row r="150" spans="1:4" ht="17.649999999999999" customHeight="1" x14ac:dyDescent="0.15">
      <c r="A150" s="87"/>
      <c r="B150" s="88" t="s">
        <v>96</v>
      </c>
      <c r="C150" s="89"/>
      <c r="D150" s="125" t="s">
        <v>533</v>
      </c>
    </row>
    <row r="151" spans="1:4" ht="17.649999999999999" customHeight="1" x14ac:dyDescent="0.15">
      <c r="A151" s="87"/>
      <c r="B151" s="88" t="s">
        <v>534</v>
      </c>
      <c r="C151" s="89"/>
      <c r="D151" s="125" t="s">
        <v>535</v>
      </c>
    </row>
    <row r="152" spans="1:4" ht="17.649999999999999" customHeight="1" x14ac:dyDescent="0.15">
      <c r="A152" s="94"/>
      <c r="B152" s="95" t="s">
        <v>97</v>
      </c>
      <c r="C152" s="103"/>
      <c r="D152" s="126" t="s">
        <v>536</v>
      </c>
    </row>
    <row r="153" spans="1:4" ht="17.649999999999999" customHeight="1" x14ac:dyDescent="0.15">
      <c r="A153" s="79" t="s">
        <v>106</v>
      </c>
      <c r="B153" s="80" t="s">
        <v>883</v>
      </c>
      <c r="C153" s="81" t="s">
        <v>884</v>
      </c>
      <c r="D153" s="82" t="s">
        <v>885</v>
      </c>
    </row>
    <row r="154" spans="1:4" ht="36" x14ac:dyDescent="0.15">
      <c r="A154" s="123"/>
      <c r="B154" s="84" t="s">
        <v>850</v>
      </c>
      <c r="C154" s="85" t="s">
        <v>886</v>
      </c>
      <c r="D154" s="127" t="s">
        <v>887</v>
      </c>
    </row>
    <row r="155" spans="1:4" ht="24" x14ac:dyDescent="0.15">
      <c r="A155" s="87"/>
      <c r="B155" s="88" t="s">
        <v>851</v>
      </c>
      <c r="C155" s="89" t="s">
        <v>888</v>
      </c>
      <c r="D155" s="128" t="s">
        <v>1249</v>
      </c>
    </row>
    <row r="156" spans="1:4" ht="24" x14ac:dyDescent="0.15">
      <c r="A156" s="87"/>
      <c r="B156" s="88" t="s">
        <v>852</v>
      </c>
      <c r="C156" s="89" t="s">
        <v>889</v>
      </c>
      <c r="D156" s="128" t="s">
        <v>890</v>
      </c>
    </row>
    <row r="157" spans="1:4" ht="24" x14ac:dyDescent="0.15">
      <c r="A157" s="87"/>
      <c r="B157" s="88" t="s">
        <v>853</v>
      </c>
      <c r="C157" s="89" t="s">
        <v>891</v>
      </c>
      <c r="D157" s="128" t="s">
        <v>892</v>
      </c>
    </row>
    <row r="158" spans="1:4" ht="24" x14ac:dyDescent="0.15">
      <c r="A158" s="87"/>
      <c r="B158" s="88" t="s">
        <v>854</v>
      </c>
      <c r="C158" s="89" t="s">
        <v>893</v>
      </c>
      <c r="D158" s="128" t="s">
        <v>894</v>
      </c>
    </row>
    <row r="159" spans="1:4" ht="24" x14ac:dyDescent="0.15">
      <c r="A159" s="87"/>
      <c r="B159" s="88" t="s">
        <v>855</v>
      </c>
      <c r="C159" s="89" t="s">
        <v>895</v>
      </c>
      <c r="D159" s="128" t="s">
        <v>896</v>
      </c>
    </row>
    <row r="160" spans="1:4" x14ac:dyDescent="0.15">
      <c r="A160" s="87"/>
      <c r="B160" s="88" t="s">
        <v>856</v>
      </c>
      <c r="C160" s="89" t="s">
        <v>897</v>
      </c>
      <c r="D160" s="128" t="s">
        <v>898</v>
      </c>
    </row>
    <row r="161" spans="1:4" ht="24" x14ac:dyDescent="0.15">
      <c r="A161" s="87"/>
      <c r="B161" s="88" t="s">
        <v>857</v>
      </c>
      <c r="C161" s="89" t="s">
        <v>899</v>
      </c>
      <c r="D161" s="128" t="s">
        <v>900</v>
      </c>
    </row>
    <row r="162" spans="1:4" ht="48" x14ac:dyDescent="0.15">
      <c r="A162" s="87"/>
      <c r="B162" s="88" t="s">
        <v>858</v>
      </c>
      <c r="C162" s="89" t="s">
        <v>901</v>
      </c>
      <c r="D162" s="128" t="s">
        <v>902</v>
      </c>
    </row>
    <row r="163" spans="1:4" ht="36" x14ac:dyDescent="0.15">
      <c r="A163" s="87"/>
      <c r="B163" s="88" t="s">
        <v>859</v>
      </c>
      <c r="C163" s="89" t="s">
        <v>903</v>
      </c>
      <c r="D163" s="128" t="s">
        <v>904</v>
      </c>
    </row>
    <row r="164" spans="1:4" ht="24" x14ac:dyDescent="0.15">
      <c r="A164" s="87"/>
      <c r="B164" s="88" t="s">
        <v>860</v>
      </c>
      <c r="C164" s="89" t="s">
        <v>905</v>
      </c>
      <c r="D164" s="128" t="s">
        <v>906</v>
      </c>
    </row>
    <row r="165" spans="1:4" x14ac:dyDescent="0.15">
      <c r="A165" s="87"/>
      <c r="B165" s="88" t="s">
        <v>537</v>
      </c>
      <c r="C165" s="89"/>
      <c r="D165" s="128" t="s">
        <v>907</v>
      </c>
    </row>
    <row r="166" spans="1:4" ht="17.649999999999999" customHeight="1" x14ac:dyDescent="0.15">
      <c r="A166" s="87"/>
      <c r="B166" s="88" t="s">
        <v>145</v>
      </c>
      <c r="C166" s="89"/>
      <c r="D166" s="128" t="s">
        <v>908</v>
      </c>
    </row>
    <row r="167" spans="1:4" ht="17.649999999999999" customHeight="1" x14ac:dyDescent="0.15">
      <c r="A167" s="87"/>
      <c r="B167" s="88" t="s">
        <v>861</v>
      </c>
      <c r="C167" s="89"/>
      <c r="D167" s="128" t="s">
        <v>909</v>
      </c>
    </row>
    <row r="168" spans="1:4" ht="17.649999999999999" customHeight="1" x14ac:dyDescent="0.15">
      <c r="A168" s="87"/>
      <c r="B168" s="88" t="s">
        <v>862</v>
      </c>
      <c r="C168" s="89"/>
      <c r="D168" s="128" t="s">
        <v>862</v>
      </c>
    </row>
    <row r="169" spans="1:4" ht="17.649999999999999" customHeight="1" x14ac:dyDescent="0.15">
      <c r="A169" s="94"/>
      <c r="B169" s="95" t="s">
        <v>538</v>
      </c>
      <c r="C169" s="103"/>
      <c r="D169" s="129" t="s">
        <v>910</v>
      </c>
    </row>
    <row r="170" spans="1:4" ht="17.649999999999999" customHeight="1" x14ac:dyDescent="0.15">
      <c r="A170" s="79" t="s">
        <v>107</v>
      </c>
      <c r="B170" s="80" t="s">
        <v>983</v>
      </c>
      <c r="C170" s="81" t="s">
        <v>1257</v>
      </c>
      <c r="D170" s="82" t="s">
        <v>984</v>
      </c>
    </row>
    <row r="171" spans="1:4" ht="36" x14ac:dyDescent="0.15">
      <c r="A171" s="123"/>
      <c r="B171" s="84" t="s">
        <v>959</v>
      </c>
      <c r="C171" s="85" t="s">
        <v>1258</v>
      </c>
      <c r="D171" s="86" t="s">
        <v>256</v>
      </c>
    </row>
    <row r="172" spans="1:4" ht="24" x14ac:dyDescent="0.15">
      <c r="A172" s="87"/>
      <c r="B172" s="88" t="s">
        <v>960</v>
      </c>
      <c r="C172" s="89" t="s">
        <v>1259</v>
      </c>
      <c r="D172" s="90" t="s">
        <v>257</v>
      </c>
    </row>
    <row r="173" spans="1:4" ht="24" x14ac:dyDescent="0.15">
      <c r="A173" s="87"/>
      <c r="B173" s="88" t="s">
        <v>961</v>
      </c>
      <c r="C173" s="89" t="s">
        <v>985</v>
      </c>
      <c r="D173" s="90" t="s">
        <v>258</v>
      </c>
    </row>
    <row r="174" spans="1:4" ht="36" x14ac:dyDescent="0.15">
      <c r="A174" s="87"/>
      <c r="B174" s="88" t="s">
        <v>962</v>
      </c>
      <c r="C174" s="89" t="s">
        <v>986</v>
      </c>
      <c r="D174" s="90" t="s">
        <v>987</v>
      </c>
    </row>
    <row r="175" spans="1:4" ht="24" x14ac:dyDescent="0.15">
      <c r="A175" s="87"/>
      <c r="B175" s="88" t="s">
        <v>963</v>
      </c>
      <c r="C175" s="89" t="s">
        <v>988</v>
      </c>
      <c r="D175" s="90" t="s">
        <v>259</v>
      </c>
    </row>
    <row r="176" spans="1:4" ht="36" x14ac:dyDescent="0.15">
      <c r="A176" s="87"/>
      <c r="B176" s="88" t="s">
        <v>964</v>
      </c>
      <c r="C176" s="89" t="s">
        <v>989</v>
      </c>
      <c r="D176" s="90" t="s">
        <v>260</v>
      </c>
    </row>
    <row r="177" spans="1:4" ht="24" x14ac:dyDescent="0.15">
      <c r="A177" s="87"/>
      <c r="B177" s="88" t="s">
        <v>965</v>
      </c>
      <c r="C177" s="89" t="s">
        <v>990</v>
      </c>
      <c r="D177" s="90" t="s">
        <v>261</v>
      </c>
    </row>
    <row r="178" spans="1:4" ht="24" x14ac:dyDescent="0.15">
      <c r="A178" s="87"/>
      <c r="B178" s="88" t="s">
        <v>966</v>
      </c>
      <c r="C178" s="89" t="s">
        <v>991</v>
      </c>
      <c r="D178" s="90" t="s">
        <v>262</v>
      </c>
    </row>
    <row r="179" spans="1:4" ht="24" x14ac:dyDescent="0.15">
      <c r="A179" s="87"/>
      <c r="B179" s="88" t="s">
        <v>967</v>
      </c>
      <c r="C179" s="89" t="s">
        <v>992</v>
      </c>
      <c r="D179" s="90" t="s">
        <v>993</v>
      </c>
    </row>
    <row r="180" spans="1:4" ht="24" x14ac:dyDescent="0.15">
      <c r="A180" s="87"/>
      <c r="B180" s="88" t="s">
        <v>968</v>
      </c>
      <c r="C180" s="89" t="s">
        <v>1243</v>
      </c>
      <c r="D180" s="90" t="s">
        <v>994</v>
      </c>
    </row>
    <row r="181" spans="1:4" ht="24" x14ac:dyDescent="0.15">
      <c r="A181" s="87"/>
      <c r="B181" s="88" t="s">
        <v>969</v>
      </c>
      <c r="C181" s="89" t="s">
        <v>995</v>
      </c>
      <c r="D181" s="90" t="s">
        <v>263</v>
      </c>
    </row>
    <row r="182" spans="1:4" ht="24" x14ac:dyDescent="0.15">
      <c r="A182" s="87"/>
      <c r="B182" s="88" t="s">
        <v>970</v>
      </c>
      <c r="C182" s="89" t="s">
        <v>996</v>
      </c>
      <c r="D182" s="90" t="s">
        <v>264</v>
      </c>
    </row>
    <row r="183" spans="1:4" x14ac:dyDescent="0.15">
      <c r="A183" s="87"/>
      <c r="B183" s="88" t="s">
        <v>971</v>
      </c>
      <c r="C183" s="89" t="s">
        <v>997</v>
      </c>
      <c r="D183" s="90" t="s">
        <v>265</v>
      </c>
    </row>
    <row r="184" spans="1:4" ht="17.649999999999999" customHeight="1" x14ac:dyDescent="0.15">
      <c r="A184" s="87"/>
      <c r="B184" s="88" t="s">
        <v>972</v>
      </c>
      <c r="C184" s="89" t="s">
        <v>998</v>
      </c>
      <c r="D184" s="90" t="s">
        <v>266</v>
      </c>
    </row>
    <row r="185" spans="1:4" ht="24" x14ac:dyDescent="0.15">
      <c r="A185" s="87"/>
      <c r="B185" s="88" t="s">
        <v>973</v>
      </c>
      <c r="C185" s="89" t="s">
        <v>999</v>
      </c>
      <c r="D185" s="90" t="s">
        <v>267</v>
      </c>
    </row>
    <row r="186" spans="1:4" ht="24" x14ac:dyDescent="0.15">
      <c r="A186" s="87"/>
      <c r="B186" s="88" t="s">
        <v>974</v>
      </c>
      <c r="C186" s="89" t="s">
        <v>1000</v>
      </c>
      <c r="D186" s="90" t="s">
        <v>268</v>
      </c>
    </row>
    <row r="187" spans="1:4" ht="24" x14ac:dyDescent="0.15">
      <c r="A187" s="87"/>
      <c r="B187" s="88" t="s">
        <v>975</v>
      </c>
      <c r="C187" s="89" t="s">
        <v>1001</v>
      </c>
      <c r="D187" s="90" t="s">
        <v>269</v>
      </c>
    </row>
    <row r="188" spans="1:4" x14ac:dyDescent="0.15">
      <c r="A188" s="87"/>
      <c r="B188" s="88" t="s">
        <v>976</v>
      </c>
      <c r="C188" s="89" t="s">
        <v>1002</v>
      </c>
      <c r="D188" s="90" t="s">
        <v>270</v>
      </c>
    </row>
    <row r="189" spans="1:4" ht="17.649999999999999" customHeight="1" x14ac:dyDescent="0.15">
      <c r="A189" s="87"/>
      <c r="B189" s="88" t="s">
        <v>977</v>
      </c>
      <c r="C189" s="89"/>
      <c r="D189" s="90" t="s">
        <v>1003</v>
      </c>
    </row>
    <row r="190" spans="1:4" ht="17.649999999999999" customHeight="1" x14ac:dyDescent="0.15">
      <c r="A190" s="87"/>
      <c r="B190" s="88" t="s">
        <v>978</v>
      </c>
      <c r="C190" s="89"/>
      <c r="D190" s="90" t="s">
        <v>1004</v>
      </c>
    </row>
    <row r="191" spans="1:4" ht="17.649999999999999" customHeight="1" x14ac:dyDescent="0.15">
      <c r="A191" s="87"/>
      <c r="B191" s="88" t="s">
        <v>979</v>
      </c>
      <c r="C191" s="89"/>
      <c r="D191" s="90" t="s">
        <v>1005</v>
      </c>
    </row>
    <row r="192" spans="1:4" ht="17.649999999999999" customHeight="1" x14ac:dyDescent="0.15">
      <c r="A192" s="87"/>
      <c r="B192" s="88" t="s">
        <v>980</v>
      </c>
      <c r="C192" s="89"/>
      <c r="D192" s="90" t="s">
        <v>1006</v>
      </c>
    </row>
    <row r="193" spans="1:4" x14ac:dyDescent="0.15">
      <c r="A193" s="87"/>
      <c r="B193" s="88" t="s">
        <v>981</v>
      </c>
      <c r="C193" s="89"/>
      <c r="D193" s="90" t="s">
        <v>1007</v>
      </c>
    </row>
    <row r="194" spans="1:4" ht="17.649999999999999" customHeight="1" x14ac:dyDescent="0.15">
      <c r="A194" s="87"/>
      <c r="B194" s="88" t="s">
        <v>982</v>
      </c>
      <c r="C194" s="89"/>
      <c r="D194" s="90" t="s">
        <v>1008</v>
      </c>
    </row>
    <row r="195" spans="1:4" ht="17.649999999999999" customHeight="1" x14ac:dyDescent="0.15">
      <c r="A195" s="79" t="s">
        <v>108</v>
      </c>
      <c r="B195" s="80" t="s">
        <v>539</v>
      </c>
      <c r="C195" s="81" t="s">
        <v>1119</v>
      </c>
      <c r="D195" s="82" t="s">
        <v>540</v>
      </c>
    </row>
    <row r="196" spans="1:4" ht="17.649999999999999" customHeight="1" x14ac:dyDescent="0.15">
      <c r="A196" s="123"/>
      <c r="B196" s="84" t="s">
        <v>541</v>
      </c>
      <c r="C196" s="85" t="s">
        <v>1137</v>
      </c>
      <c r="D196" s="86" t="s">
        <v>542</v>
      </c>
    </row>
    <row r="197" spans="1:4" ht="36" x14ac:dyDescent="0.15">
      <c r="A197" s="87"/>
      <c r="B197" s="88" t="s">
        <v>543</v>
      </c>
      <c r="C197" s="89" t="s">
        <v>1134</v>
      </c>
      <c r="D197" s="90" t="s">
        <v>544</v>
      </c>
    </row>
    <row r="198" spans="1:4" ht="24" x14ac:dyDescent="0.15">
      <c r="A198" s="87"/>
      <c r="B198" s="88" t="s">
        <v>545</v>
      </c>
      <c r="C198" s="89" t="s">
        <v>546</v>
      </c>
      <c r="D198" s="90" t="s">
        <v>547</v>
      </c>
    </row>
    <row r="199" spans="1:4" ht="36" x14ac:dyDescent="0.15">
      <c r="A199" s="87"/>
      <c r="B199" s="88" t="s">
        <v>548</v>
      </c>
      <c r="C199" s="89" t="s">
        <v>549</v>
      </c>
      <c r="D199" s="90" t="s">
        <v>550</v>
      </c>
    </row>
    <row r="200" spans="1:4" ht="24" x14ac:dyDescent="0.15">
      <c r="A200" s="87"/>
      <c r="B200" s="88" t="s">
        <v>551</v>
      </c>
      <c r="C200" s="89" t="s">
        <v>552</v>
      </c>
      <c r="D200" s="90" t="s">
        <v>553</v>
      </c>
    </row>
    <row r="201" spans="1:4" ht="36" x14ac:dyDescent="0.15">
      <c r="A201" s="87"/>
      <c r="B201" s="88" t="s">
        <v>554</v>
      </c>
      <c r="C201" s="89" t="s">
        <v>555</v>
      </c>
      <c r="D201" s="90" t="s">
        <v>556</v>
      </c>
    </row>
    <row r="202" spans="1:4" ht="24" x14ac:dyDescent="0.15">
      <c r="A202" s="87"/>
      <c r="B202" s="88" t="s">
        <v>557</v>
      </c>
      <c r="C202" s="89" t="s">
        <v>558</v>
      </c>
      <c r="D202" s="90" t="s">
        <v>559</v>
      </c>
    </row>
    <row r="203" spans="1:4" ht="24" x14ac:dyDescent="0.15">
      <c r="A203" s="87"/>
      <c r="B203" s="88" t="s">
        <v>560</v>
      </c>
      <c r="C203" s="89" t="s">
        <v>1138</v>
      </c>
      <c r="D203" s="90" t="s">
        <v>848</v>
      </c>
    </row>
    <row r="204" spans="1:4" ht="24" x14ac:dyDescent="0.15">
      <c r="A204" s="87"/>
      <c r="B204" s="88" t="s">
        <v>561</v>
      </c>
      <c r="C204" s="89" t="s">
        <v>562</v>
      </c>
      <c r="D204" s="90" t="s">
        <v>563</v>
      </c>
    </row>
    <row r="205" spans="1:4" x14ac:dyDescent="0.15">
      <c r="A205" s="87"/>
      <c r="B205" s="88" t="s">
        <v>564</v>
      </c>
      <c r="C205" s="130" t="s">
        <v>564</v>
      </c>
      <c r="D205" s="131" t="s">
        <v>565</v>
      </c>
    </row>
    <row r="206" spans="1:4" ht="17.649999999999999" customHeight="1" x14ac:dyDescent="0.15">
      <c r="A206" s="87"/>
      <c r="B206" s="88" t="s">
        <v>123</v>
      </c>
      <c r="C206" s="130" t="s">
        <v>123</v>
      </c>
      <c r="D206" s="131" t="s">
        <v>566</v>
      </c>
    </row>
    <row r="207" spans="1:4" ht="17.649999999999999" customHeight="1" x14ac:dyDescent="0.15">
      <c r="A207" s="87"/>
      <c r="B207" s="88" t="s">
        <v>124</v>
      </c>
      <c r="C207" s="130" t="s">
        <v>124</v>
      </c>
      <c r="D207" s="131" t="s">
        <v>567</v>
      </c>
    </row>
    <row r="208" spans="1:4" ht="17.649999999999999" customHeight="1" x14ac:dyDescent="0.15">
      <c r="A208" s="87"/>
      <c r="B208" s="88" t="s">
        <v>125</v>
      </c>
      <c r="C208" s="130" t="s">
        <v>125</v>
      </c>
      <c r="D208" s="131" t="s">
        <v>849</v>
      </c>
    </row>
    <row r="209" spans="1:6" ht="17.649999999999999" customHeight="1" x14ac:dyDescent="0.15">
      <c r="A209" s="94"/>
      <c r="B209" s="95" t="s">
        <v>126</v>
      </c>
      <c r="C209" s="132" t="s">
        <v>126</v>
      </c>
      <c r="D209" s="133" t="s">
        <v>568</v>
      </c>
    </row>
    <row r="210" spans="1:6" ht="17.649999999999999" customHeight="1" x14ac:dyDescent="0.15">
      <c r="A210" s="79" t="s">
        <v>109</v>
      </c>
      <c r="B210" s="80" t="s">
        <v>911</v>
      </c>
      <c r="C210" s="81" t="s">
        <v>1250</v>
      </c>
      <c r="D210" s="82" t="s">
        <v>569</v>
      </c>
    </row>
    <row r="211" spans="1:6" ht="36" x14ac:dyDescent="0.15">
      <c r="A211" s="109"/>
      <c r="B211" s="110" t="s">
        <v>570</v>
      </c>
      <c r="C211" s="169" t="s">
        <v>1251</v>
      </c>
      <c r="D211" s="86" t="s">
        <v>571</v>
      </c>
      <c r="E211" s="35" t="s">
        <v>912</v>
      </c>
    </row>
    <row r="212" spans="1:6" s="38" customFormat="1" ht="48" x14ac:dyDescent="0.15">
      <c r="A212" s="111"/>
      <c r="B212" s="112" t="s">
        <v>572</v>
      </c>
      <c r="C212" s="170" t="s">
        <v>1139</v>
      </c>
      <c r="D212" s="90" t="s">
        <v>573</v>
      </c>
      <c r="E212" s="38" t="s">
        <v>913</v>
      </c>
    </row>
    <row r="213" spans="1:6" s="38" customFormat="1" ht="40.5" x14ac:dyDescent="0.15">
      <c r="A213" s="111"/>
      <c r="B213" s="112" t="s">
        <v>1247</v>
      </c>
      <c r="C213" s="170" t="s">
        <v>1252</v>
      </c>
      <c r="D213" s="90" t="s">
        <v>584</v>
      </c>
      <c r="E213" s="38" t="s">
        <v>914</v>
      </c>
      <c r="F213" s="38" t="s">
        <v>955</v>
      </c>
    </row>
    <row r="214" spans="1:6" s="38" customFormat="1" ht="32.25" customHeight="1" x14ac:dyDescent="0.15">
      <c r="A214" s="111"/>
      <c r="B214" s="112" t="s">
        <v>574</v>
      </c>
      <c r="C214" s="170" t="s">
        <v>1242</v>
      </c>
      <c r="D214" s="90" t="s">
        <v>575</v>
      </c>
    </row>
    <row r="215" spans="1:6" s="38" customFormat="1" ht="33" customHeight="1" x14ac:dyDescent="0.15">
      <c r="A215" s="111"/>
      <c r="B215" s="112" t="s">
        <v>576</v>
      </c>
      <c r="C215" s="170" t="s">
        <v>577</v>
      </c>
      <c r="D215" s="90" t="s">
        <v>578</v>
      </c>
    </row>
    <row r="216" spans="1:6" s="38" customFormat="1" ht="48" customHeight="1" x14ac:dyDescent="0.15">
      <c r="A216" s="111"/>
      <c r="B216" s="112" t="s">
        <v>579</v>
      </c>
      <c r="C216" s="170" t="s">
        <v>1140</v>
      </c>
      <c r="D216" s="90" t="s">
        <v>580</v>
      </c>
    </row>
    <row r="217" spans="1:6" s="38" customFormat="1" ht="33" customHeight="1" x14ac:dyDescent="0.15">
      <c r="A217" s="111"/>
      <c r="B217" s="112" t="s">
        <v>581</v>
      </c>
      <c r="C217" s="170" t="s">
        <v>582</v>
      </c>
      <c r="D217" s="90" t="s">
        <v>583</v>
      </c>
    </row>
    <row r="218" spans="1:6" s="38" customFormat="1" ht="34.5" customHeight="1" x14ac:dyDescent="0.15">
      <c r="A218" s="111"/>
      <c r="B218" s="112" t="s">
        <v>585</v>
      </c>
      <c r="C218" s="170" t="s">
        <v>586</v>
      </c>
      <c r="D218" s="90" t="s">
        <v>587</v>
      </c>
    </row>
    <row r="219" spans="1:6" s="38" customFormat="1" ht="33" customHeight="1" x14ac:dyDescent="0.15">
      <c r="A219" s="87"/>
      <c r="B219" s="88" t="s">
        <v>145</v>
      </c>
      <c r="C219" s="130"/>
      <c r="D219" s="171" t="s">
        <v>915</v>
      </c>
    </row>
    <row r="220" spans="1:6" ht="17.649999999999999" customHeight="1" x14ac:dyDescent="0.15">
      <c r="A220" s="87"/>
      <c r="B220" s="88" t="s">
        <v>537</v>
      </c>
      <c r="C220" s="130"/>
      <c r="D220" s="171" t="s">
        <v>588</v>
      </c>
    </row>
    <row r="221" spans="1:6" ht="17.649999999999999" customHeight="1" x14ac:dyDescent="0.15">
      <c r="A221" s="87"/>
      <c r="B221" s="88" t="s">
        <v>589</v>
      </c>
      <c r="C221" s="130"/>
      <c r="D221" s="171" t="s">
        <v>590</v>
      </c>
    </row>
    <row r="222" spans="1:6" ht="17.649999999999999" customHeight="1" x14ac:dyDescent="0.15">
      <c r="A222" s="87"/>
      <c r="B222" s="88" t="s">
        <v>591</v>
      </c>
      <c r="C222" s="130"/>
      <c r="D222" s="171" t="s">
        <v>916</v>
      </c>
    </row>
    <row r="223" spans="1:6" ht="17.649999999999999" customHeight="1" x14ac:dyDescent="0.15">
      <c r="A223" s="87"/>
      <c r="B223" s="88" t="s">
        <v>538</v>
      </c>
      <c r="C223" s="130"/>
      <c r="D223" s="171" t="s">
        <v>592</v>
      </c>
    </row>
    <row r="224" spans="1:6" ht="17.649999999999999" customHeight="1" x14ac:dyDescent="0.15">
      <c r="A224" s="87"/>
      <c r="B224" s="88" t="s">
        <v>593</v>
      </c>
      <c r="C224" s="130"/>
      <c r="D224" s="171" t="s">
        <v>594</v>
      </c>
    </row>
    <row r="225" spans="1:4" ht="17.649999999999999" customHeight="1" x14ac:dyDescent="0.15">
      <c r="A225" s="94"/>
      <c r="B225" s="95" t="s">
        <v>595</v>
      </c>
      <c r="C225" s="132"/>
      <c r="D225" s="172" t="s">
        <v>595</v>
      </c>
    </row>
    <row r="226" spans="1:4" x14ac:dyDescent="0.15">
      <c r="A226" s="79" t="s">
        <v>111</v>
      </c>
      <c r="B226" s="80" t="s">
        <v>597</v>
      </c>
      <c r="C226" s="81" t="s">
        <v>1262</v>
      </c>
      <c r="D226" s="82" t="s">
        <v>598</v>
      </c>
    </row>
    <row r="227" spans="1:4" ht="17.649999999999999" customHeight="1" x14ac:dyDescent="0.15">
      <c r="A227" s="123"/>
      <c r="B227" s="84" t="s">
        <v>271</v>
      </c>
      <c r="C227" s="85" t="s">
        <v>272</v>
      </c>
      <c r="D227" s="86" t="s">
        <v>273</v>
      </c>
    </row>
    <row r="228" spans="1:4" ht="24" x14ac:dyDescent="0.15">
      <c r="A228" s="87"/>
      <c r="B228" s="88" t="s">
        <v>274</v>
      </c>
      <c r="C228" s="89" t="s">
        <v>275</v>
      </c>
      <c r="D228" s="90" t="s">
        <v>276</v>
      </c>
    </row>
    <row r="229" spans="1:4" ht="24" x14ac:dyDescent="0.15">
      <c r="A229" s="87"/>
      <c r="B229" s="88" t="s">
        <v>277</v>
      </c>
      <c r="C229" s="89" t="s">
        <v>278</v>
      </c>
      <c r="D229" s="90" t="s">
        <v>279</v>
      </c>
    </row>
    <row r="230" spans="1:4" ht="24" x14ac:dyDescent="0.15">
      <c r="A230" s="87"/>
      <c r="B230" s="88" t="s">
        <v>280</v>
      </c>
      <c r="C230" s="89" t="s">
        <v>281</v>
      </c>
      <c r="D230" s="90" t="s">
        <v>282</v>
      </c>
    </row>
    <row r="231" spans="1:4" ht="24" x14ac:dyDescent="0.15">
      <c r="A231" s="87"/>
      <c r="B231" s="88" t="s">
        <v>283</v>
      </c>
      <c r="C231" s="89" t="s">
        <v>284</v>
      </c>
      <c r="D231" s="90" t="s">
        <v>285</v>
      </c>
    </row>
    <row r="232" spans="1:4" ht="24" x14ac:dyDescent="0.15">
      <c r="A232" s="87"/>
      <c r="B232" s="88" t="s">
        <v>286</v>
      </c>
      <c r="C232" s="89" t="s">
        <v>1263</v>
      </c>
      <c r="D232" s="90" t="s">
        <v>287</v>
      </c>
    </row>
    <row r="233" spans="1:4" ht="21.75" customHeight="1" x14ac:dyDescent="0.15">
      <c r="A233" s="87"/>
      <c r="B233" s="88" t="s">
        <v>288</v>
      </c>
      <c r="C233" s="89" t="s">
        <v>289</v>
      </c>
      <c r="D233" s="90" t="s">
        <v>290</v>
      </c>
    </row>
    <row r="234" spans="1:4" ht="32.25" customHeight="1" x14ac:dyDescent="0.15">
      <c r="A234" s="87"/>
      <c r="B234" s="88" t="s">
        <v>291</v>
      </c>
      <c r="C234" s="89" t="s">
        <v>292</v>
      </c>
      <c r="D234" s="90" t="s">
        <v>293</v>
      </c>
    </row>
    <row r="235" spans="1:4" ht="24" x14ac:dyDescent="0.15">
      <c r="A235" s="87"/>
      <c r="B235" s="88" t="s">
        <v>294</v>
      </c>
      <c r="C235" s="89" t="s">
        <v>295</v>
      </c>
      <c r="D235" s="90" t="s">
        <v>296</v>
      </c>
    </row>
    <row r="236" spans="1:4" ht="24" x14ac:dyDescent="0.15">
      <c r="A236" s="87"/>
      <c r="B236" s="88" t="s">
        <v>297</v>
      </c>
      <c r="C236" s="89" t="s">
        <v>298</v>
      </c>
      <c r="D236" s="90" t="s">
        <v>299</v>
      </c>
    </row>
    <row r="237" spans="1:4" ht="24" x14ac:dyDescent="0.15">
      <c r="A237" s="87"/>
      <c r="B237" s="88" t="s">
        <v>300</v>
      </c>
      <c r="C237" s="89" t="s">
        <v>301</v>
      </c>
      <c r="D237" s="90" t="s">
        <v>302</v>
      </c>
    </row>
    <row r="238" spans="1:4" ht="24" x14ac:dyDescent="0.15">
      <c r="A238" s="87"/>
      <c r="B238" s="88" t="s">
        <v>303</v>
      </c>
      <c r="C238" s="89" t="s">
        <v>304</v>
      </c>
      <c r="D238" s="90" t="s">
        <v>305</v>
      </c>
    </row>
    <row r="239" spans="1:4" ht="24" x14ac:dyDescent="0.15">
      <c r="A239" s="87"/>
      <c r="B239" s="88" t="s">
        <v>306</v>
      </c>
      <c r="C239" s="89" t="s">
        <v>307</v>
      </c>
      <c r="D239" s="90" t="s">
        <v>308</v>
      </c>
    </row>
    <row r="240" spans="1:4" ht="24" x14ac:dyDescent="0.15">
      <c r="A240" s="87"/>
      <c r="B240" s="88" t="s">
        <v>309</v>
      </c>
      <c r="C240" s="89" t="s">
        <v>310</v>
      </c>
      <c r="D240" s="90" t="s">
        <v>311</v>
      </c>
    </row>
    <row r="241" spans="1:4" ht="36" x14ac:dyDescent="0.15">
      <c r="A241" s="87"/>
      <c r="B241" s="88" t="s">
        <v>312</v>
      </c>
      <c r="C241" s="89" t="s">
        <v>313</v>
      </c>
      <c r="D241" s="90" t="s">
        <v>314</v>
      </c>
    </row>
    <row r="242" spans="1:4" x14ac:dyDescent="0.15">
      <c r="A242" s="87"/>
      <c r="B242" s="88" t="s">
        <v>315</v>
      </c>
      <c r="C242" s="89" t="s">
        <v>316</v>
      </c>
      <c r="D242" s="90" t="s">
        <v>317</v>
      </c>
    </row>
    <row r="243" spans="1:4" ht="17.850000000000001" customHeight="1" x14ac:dyDescent="0.15">
      <c r="A243" s="87"/>
      <c r="B243" s="88" t="s">
        <v>318</v>
      </c>
      <c r="C243" s="89" t="s">
        <v>319</v>
      </c>
      <c r="D243" s="90" t="s">
        <v>320</v>
      </c>
    </row>
    <row r="244" spans="1:4" x14ac:dyDescent="0.15">
      <c r="A244" s="94"/>
      <c r="B244" s="95" t="s">
        <v>321</v>
      </c>
      <c r="C244" s="103" t="s">
        <v>322</v>
      </c>
      <c r="D244" s="104" t="s">
        <v>323</v>
      </c>
    </row>
    <row r="245" spans="1:4" ht="17.850000000000001" customHeight="1" x14ac:dyDescent="0.15">
      <c r="A245" s="79" t="s">
        <v>112</v>
      </c>
      <c r="B245" s="80" t="s">
        <v>596</v>
      </c>
      <c r="C245" s="81" t="s">
        <v>599</v>
      </c>
      <c r="D245" s="82" t="s">
        <v>600</v>
      </c>
    </row>
    <row r="246" spans="1:4" ht="17.649999999999999" customHeight="1" x14ac:dyDescent="0.15">
      <c r="A246" s="123"/>
      <c r="B246" s="84" t="s">
        <v>601</v>
      </c>
      <c r="C246" s="85" t="s">
        <v>602</v>
      </c>
      <c r="D246" s="86" t="s">
        <v>603</v>
      </c>
    </row>
    <row r="247" spans="1:4" x14ac:dyDescent="0.15">
      <c r="A247" s="87"/>
      <c r="B247" s="88" t="s">
        <v>863</v>
      </c>
      <c r="C247" s="89" t="s">
        <v>917</v>
      </c>
      <c r="D247" s="90" t="s">
        <v>918</v>
      </c>
    </row>
    <row r="248" spans="1:4" ht="17.649999999999999" customHeight="1" x14ac:dyDescent="0.15">
      <c r="A248" s="87"/>
      <c r="B248" s="88" t="s">
        <v>604</v>
      </c>
      <c r="C248" s="89" t="s">
        <v>605</v>
      </c>
      <c r="D248" s="90" t="s">
        <v>606</v>
      </c>
    </row>
    <row r="249" spans="1:4" x14ac:dyDescent="0.15">
      <c r="A249" s="87"/>
      <c r="B249" s="88" t="s">
        <v>607</v>
      </c>
      <c r="C249" s="89" t="s">
        <v>608</v>
      </c>
      <c r="D249" s="90" t="s">
        <v>609</v>
      </c>
    </row>
    <row r="250" spans="1:4" ht="17.649999999999999" customHeight="1" x14ac:dyDescent="0.15">
      <c r="A250" s="87"/>
      <c r="B250" s="88" t="s">
        <v>610</v>
      </c>
      <c r="C250" s="89" t="s">
        <v>611</v>
      </c>
      <c r="D250" s="90" t="s">
        <v>612</v>
      </c>
    </row>
    <row r="251" spans="1:4" ht="24" x14ac:dyDescent="0.15">
      <c r="A251" s="87"/>
      <c r="B251" s="88" t="s">
        <v>613</v>
      </c>
      <c r="C251" s="89" t="s">
        <v>614</v>
      </c>
      <c r="D251" s="90" t="s">
        <v>615</v>
      </c>
    </row>
    <row r="252" spans="1:4" ht="24" x14ac:dyDescent="0.15">
      <c r="A252" s="87"/>
      <c r="B252" s="88" t="s">
        <v>616</v>
      </c>
      <c r="C252" s="89" t="s">
        <v>617</v>
      </c>
      <c r="D252" s="90" t="s">
        <v>618</v>
      </c>
    </row>
    <row r="253" spans="1:4" ht="24" x14ac:dyDescent="0.15">
      <c r="A253" s="94"/>
      <c r="B253" s="95" t="s">
        <v>619</v>
      </c>
      <c r="C253" s="103" t="s">
        <v>620</v>
      </c>
      <c r="D253" s="104" t="s">
        <v>775</v>
      </c>
    </row>
    <row r="254" spans="1:4" x14ac:dyDescent="0.15">
      <c r="A254" s="79" t="s">
        <v>113</v>
      </c>
      <c r="B254" s="80" t="s">
        <v>324</v>
      </c>
      <c r="C254" s="134" t="s">
        <v>621</v>
      </c>
      <c r="D254" s="135" t="s">
        <v>325</v>
      </c>
    </row>
    <row r="255" spans="1:4" ht="17.649999999999999" customHeight="1" x14ac:dyDescent="0.15">
      <c r="A255" s="123"/>
      <c r="B255" s="84" t="s">
        <v>326</v>
      </c>
      <c r="C255" s="85" t="s">
        <v>327</v>
      </c>
      <c r="D255" s="86" t="s">
        <v>328</v>
      </c>
    </row>
    <row r="256" spans="1:4" ht="24" x14ac:dyDescent="0.15">
      <c r="A256" s="87"/>
      <c r="B256" s="88" t="s">
        <v>329</v>
      </c>
      <c r="C256" s="89" t="s">
        <v>330</v>
      </c>
      <c r="D256" s="90" t="s">
        <v>331</v>
      </c>
    </row>
    <row r="257" spans="1:4" ht="24" x14ac:dyDescent="0.15">
      <c r="A257" s="87"/>
      <c r="B257" s="88" t="s">
        <v>332</v>
      </c>
      <c r="C257" s="89" t="s">
        <v>333</v>
      </c>
      <c r="D257" s="91" t="s">
        <v>334</v>
      </c>
    </row>
    <row r="258" spans="1:4" ht="24" x14ac:dyDescent="0.15">
      <c r="A258" s="87"/>
      <c r="B258" s="88" t="s">
        <v>335</v>
      </c>
      <c r="C258" s="92" t="s">
        <v>622</v>
      </c>
      <c r="D258" s="136" t="s">
        <v>336</v>
      </c>
    </row>
    <row r="259" spans="1:4" ht="24" x14ac:dyDescent="0.15">
      <c r="A259" s="87"/>
      <c r="B259" s="88" t="s">
        <v>337</v>
      </c>
      <c r="C259" s="137" t="s">
        <v>338</v>
      </c>
      <c r="D259" s="91" t="s">
        <v>339</v>
      </c>
    </row>
    <row r="260" spans="1:4" ht="24" x14ac:dyDescent="0.15">
      <c r="A260" s="105"/>
      <c r="B260" s="122" t="s">
        <v>340</v>
      </c>
      <c r="C260" s="107" t="s">
        <v>341</v>
      </c>
      <c r="D260" s="108" t="s">
        <v>342</v>
      </c>
    </row>
    <row r="261" spans="1:4" x14ac:dyDescent="0.15">
      <c r="A261" s="79" t="s">
        <v>114</v>
      </c>
      <c r="B261" s="80" t="s">
        <v>623</v>
      </c>
      <c r="C261" s="81" t="s">
        <v>624</v>
      </c>
      <c r="D261" s="82" t="s">
        <v>625</v>
      </c>
    </row>
    <row r="262" spans="1:4" ht="17.649999999999999" customHeight="1" x14ac:dyDescent="0.15">
      <c r="A262" s="123"/>
      <c r="B262" s="84" t="s">
        <v>626</v>
      </c>
      <c r="C262" s="85" t="s">
        <v>627</v>
      </c>
      <c r="D262" s="86" t="s">
        <v>628</v>
      </c>
    </row>
    <row r="263" spans="1:4" ht="24" x14ac:dyDescent="0.15">
      <c r="A263" s="87"/>
      <c r="B263" s="88" t="s">
        <v>629</v>
      </c>
      <c r="C263" s="89" t="s">
        <v>630</v>
      </c>
      <c r="D263" s="90" t="s">
        <v>631</v>
      </c>
    </row>
    <row r="264" spans="1:4" ht="24" x14ac:dyDescent="0.15">
      <c r="A264" s="87"/>
      <c r="B264" s="88" t="s">
        <v>632</v>
      </c>
      <c r="C264" s="89" t="s">
        <v>633</v>
      </c>
      <c r="D264" s="90" t="s">
        <v>634</v>
      </c>
    </row>
    <row r="265" spans="1:4" ht="24" x14ac:dyDescent="0.15">
      <c r="A265" s="87"/>
      <c r="B265" s="88" t="s">
        <v>635</v>
      </c>
      <c r="C265" s="89" t="s">
        <v>636</v>
      </c>
      <c r="D265" s="90" t="s">
        <v>637</v>
      </c>
    </row>
    <row r="266" spans="1:4" ht="24" x14ac:dyDescent="0.15">
      <c r="A266" s="87"/>
      <c r="B266" s="88" t="s">
        <v>638</v>
      </c>
      <c r="C266" s="89" t="s">
        <v>639</v>
      </c>
      <c r="D266" s="90" t="s">
        <v>640</v>
      </c>
    </row>
    <row r="267" spans="1:4" ht="24" x14ac:dyDescent="0.15">
      <c r="A267" s="87"/>
      <c r="B267" s="88" t="s">
        <v>641</v>
      </c>
      <c r="C267" s="89" t="s">
        <v>642</v>
      </c>
      <c r="D267" s="90" t="s">
        <v>643</v>
      </c>
    </row>
    <row r="268" spans="1:4" ht="24" x14ac:dyDescent="0.15">
      <c r="A268" s="87"/>
      <c r="B268" s="88" t="s">
        <v>644</v>
      </c>
      <c r="C268" s="89" t="s">
        <v>645</v>
      </c>
      <c r="D268" s="90" t="s">
        <v>646</v>
      </c>
    </row>
    <row r="269" spans="1:4" ht="24" x14ac:dyDescent="0.15">
      <c r="A269" s="87"/>
      <c r="B269" s="88" t="s">
        <v>647</v>
      </c>
      <c r="C269" s="89" t="s">
        <v>648</v>
      </c>
      <c r="D269" s="90" t="s">
        <v>649</v>
      </c>
    </row>
    <row r="270" spans="1:4" ht="24" x14ac:dyDescent="0.15">
      <c r="A270" s="105"/>
      <c r="B270" s="122" t="s">
        <v>650</v>
      </c>
      <c r="C270" s="107" t="s">
        <v>651</v>
      </c>
      <c r="D270" s="108" t="s">
        <v>652</v>
      </c>
    </row>
    <row r="271" spans="1:4" x14ac:dyDescent="0.15">
      <c r="A271" s="79" t="s">
        <v>115</v>
      </c>
      <c r="B271" s="80" t="s">
        <v>653</v>
      </c>
      <c r="C271" s="134" t="s">
        <v>1270</v>
      </c>
      <c r="D271" s="135" t="s">
        <v>654</v>
      </c>
    </row>
    <row r="272" spans="1:4" ht="17.25" customHeight="1" x14ac:dyDescent="0.15">
      <c r="A272" s="84"/>
      <c r="B272" s="84" t="s">
        <v>655</v>
      </c>
      <c r="C272" s="85" t="s">
        <v>656</v>
      </c>
      <c r="D272" s="85" t="s">
        <v>657</v>
      </c>
    </row>
    <row r="273" spans="1:4" ht="24" x14ac:dyDescent="0.15">
      <c r="A273" s="88"/>
      <c r="B273" s="88" t="s">
        <v>658</v>
      </c>
      <c r="C273" s="89" t="s">
        <v>659</v>
      </c>
      <c r="D273" s="125" t="s">
        <v>660</v>
      </c>
    </row>
    <row r="274" spans="1:4" ht="24" x14ac:dyDescent="0.15">
      <c r="A274" s="88"/>
      <c r="B274" s="88" t="s">
        <v>661</v>
      </c>
      <c r="C274" s="89" t="s">
        <v>662</v>
      </c>
      <c r="D274" s="125" t="s">
        <v>663</v>
      </c>
    </row>
    <row r="275" spans="1:4" ht="24" x14ac:dyDescent="0.15">
      <c r="A275" s="88"/>
      <c r="B275" s="88" t="s">
        <v>664</v>
      </c>
      <c r="C275" s="89" t="s">
        <v>665</v>
      </c>
      <c r="D275" s="125" t="s">
        <v>666</v>
      </c>
    </row>
    <row r="276" spans="1:4" ht="24" x14ac:dyDescent="0.15">
      <c r="A276" s="88"/>
      <c r="B276" s="88" t="s">
        <v>667</v>
      </c>
      <c r="C276" s="89" t="s">
        <v>668</v>
      </c>
      <c r="D276" s="125" t="s">
        <v>669</v>
      </c>
    </row>
    <row r="277" spans="1:4" ht="36" x14ac:dyDescent="0.15">
      <c r="A277" s="88"/>
      <c r="B277" s="88" t="s">
        <v>670</v>
      </c>
      <c r="C277" s="138" t="s">
        <v>671</v>
      </c>
      <c r="D277" s="139" t="s">
        <v>672</v>
      </c>
    </row>
    <row r="278" spans="1:4" ht="24" x14ac:dyDescent="0.15">
      <c r="A278" s="88"/>
      <c r="B278" s="88" t="s">
        <v>673</v>
      </c>
      <c r="C278" s="89" t="s">
        <v>1269</v>
      </c>
      <c r="D278" s="125" t="s">
        <v>674</v>
      </c>
    </row>
    <row r="279" spans="1:4" ht="24" x14ac:dyDescent="0.15">
      <c r="A279" s="88"/>
      <c r="B279" s="88" t="s">
        <v>675</v>
      </c>
      <c r="C279" s="89" t="s">
        <v>676</v>
      </c>
      <c r="D279" s="125" t="s">
        <v>677</v>
      </c>
    </row>
    <row r="280" spans="1:4" ht="36" x14ac:dyDescent="0.15">
      <c r="A280" s="95"/>
      <c r="B280" s="95" t="s">
        <v>678</v>
      </c>
      <c r="C280" s="103" t="s">
        <v>679</v>
      </c>
      <c r="D280" s="126" t="s">
        <v>680</v>
      </c>
    </row>
    <row r="281" spans="1:4" x14ac:dyDescent="0.15">
      <c r="A281" s="79" t="s">
        <v>116</v>
      </c>
      <c r="B281" s="80" t="s">
        <v>596</v>
      </c>
      <c r="C281" s="81" t="s">
        <v>1264</v>
      </c>
      <c r="D281" s="140" t="s">
        <v>681</v>
      </c>
    </row>
    <row r="282" spans="1:4" ht="24" x14ac:dyDescent="0.15">
      <c r="A282" s="109"/>
      <c r="B282" s="110" t="s">
        <v>682</v>
      </c>
      <c r="C282" s="85" t="s">
        <v>683</v>
      </c>
      <c r="D282" s="86" t="s">
        <v>684</v>
      </c>
    </row>
    <row r="283" spans="1:4" s="38" customFormat="1" ht="24" x14ac:dyDescent="0.15">
      <c r="A283" s="111"/>
      <c r="B283" s="112" t="s">
        <v>685</v>
      </c>
      <c r="C283" s="89" t="s">
        <v>686</v>
      </c>
      <c r="D283" s="101" t="s">
        <v>687</v>
      </c>
    </row>
    <row r="284" spans="1:4" s="38" customFormat="1" x14ac:dyDescent="0.15">
      <c r="A284" s="111"/>
      <c r="B284" s="112" t="s">
        <v>688</v>
      </c>
      <c r="C284" s="89" t="s">
        <v>689</v>
      </c>
      <c r="D284" s="101" t="s">
        <v>690</v>
      </c>
    </row>
    <row r="285" spans="1:4" s="38" customFormat="1" ht="24" x14ac:dyDescent="0.15">
      <c r="A285" s="111"/>
      <c r="B285" s="112" t="s">
        <v>691</v>
      </c>
      <c r="C285" s="89" t="s">
        <v>692</v>
      </c>
      <c r="D285" s="101" t="s">
        <v>693</v>
      </c>
    </row>
    <row r="286" spans="1:4" s="38" customFormat="1" ht="24" x14ac:dyDescent="0.15">
      <c r="A286" s="111"/>
      <c r="B286" s="112" t="s">
        <v>694</v>
      </c>
      <c r="C286" s="89" t="s">
        <v>1265</v>
      </c>
      <c r="D286" s="101" t="s">
        <v>695</v>
      </c>
    </row>
    <row r="287" spans="1:4" s="38" customFormat="1" ht="24" x14ac:dyDescent="0.15">
      <c r="A287" s="111"/>
      <c r="B287" s="112" t="s">
        <v>696</v>
      </c>
      <c r="C287" s="89" t="s">
        <v>697</v>
      </c>
      <c r="D287" s="101" t="s">
        <v>698</v>
      </c>
    </row>
    <row r="288" spans="1:4" s="38" customFormat="1" ht="24" x14ac:dyDescent="0.15">
      <c r="A288" s="111"/>
      <c r="B288" s="112" t="s">
        <v>699</v>
      </c>
      <c r="C288" s="89" t="s">
        <v>700</v>
      </c>
      <c r="D288" s="101" t="s">
        <v>701</v>
      </c>
    </row>
    <row r="289" spans="1:4" s="38" customFormat="1" ht="24" x14ac:dyDescent="0.15">
      <c r="A289" s="141"/>
      <c r="B289" s="142" t="s">
        <v>702</v>
      </c>
      <c r="C289" s="103" t="s">
        <v>703</v>
      </c>
      <c r="D289" s="143" t="s">
        <v>704</v>
      </c>
    </row>
    <row r="290" spans="1:4" s="38" customFormat="1" x14ac:dyDescent="0.15">
      <c r="A290" s="79" t="s">
        <v>117</v>
      </c>
      <c r="B290" s="80" t="s">
        <v>1085</v>
      </c>
      <c r="C290" s="81" t="s">
        <v>815</v>
      </c>
      <c r="D290" s="82" t="s">
        <v>816</v>
      </c>
    </row>
    <row r="291" spans="1:4" ht="17.649999999999999" customHeight="1" x14ac:dyDescent="0.15">
      <c r="A291" s="98"/>
      <c r="B291" s="84" t="s">
        <v>1075</v>
      </c>
      <c r="C291" s="85" t="s">
        <v>817</v>
      </c>
      <c r="D291" s="144" t="s">
        <v>818</v>
      </c>
    </row>
    <row r="292" spans="1:4" ht="36" x14ac:dyDescent="0.15">
      <c r="A292" s="87"/>
      <c r="B292" s="88" t="s">
        <v>1076</v>
      </c>
      <c r="C292" s="89" t="s">
        <v>343</v>
      </c>
      <c r="D292" s="90" t="s">
        <v>819</v>
      </c>
    </row>
    <row r="293" spans="1:4" ht="36" x14ac:dyDescent="0.15">
      <c r="A293" s="87"/>
      <c r="B293" s="88" t="s">
        <v>1077</v>
      </c>
      <c r="C293" s="89" t="s">
        <v>820</v>
      </c>
      <c r="D293" s="90" t="s">
        <v>821</v>
      </c>
    </row>
    <row r="294" spans="1:4" ht="24" x14ac:dyDescent="0.15">
      <c r="A294" s="87"/>
      <c r="B294" s="88" t="s">
        <v>1078</v>
      </c>
      <c r="C294" s="89" t="s">
        <v>344</v>
      </c>
      <c r="D294" s="90" t="s">
        <v>822</v>
      </c>
    </row>
    <row r="295" spans="1:4" ht="24" x14ac:dyDescent="0.15">
      <c r="A295" s="87"/>
      <c r="B295" s="88" t="s">
        <v>1079</v>
      </c>
      <c r="C295" s="89" t="s">
        <v>345</v>
      </c>
      <c r="D295" s="91" t="s">
        <v>823</v>
      </c>
    </row>
    <row r="296" spans="1:4" x14ac:dyDescent="0.15">
      <c r="A296" s="87"/>
      <c r="B296" s="88" t="s">
        <v>1080</v>
      </c>
      <c r="C296" s="89" t="s">
        <v>346</v>
      </c>
      <c r="D296" s="91" t="s">
        <v>824</v>
      </c>
    </row>
    <row r="297" spans="1:4" ht="24" x14ac:dyDescent="0.15">
      <c r="A297" s="87"/>
      <c r="B297" s="88" t="s">
        <v>1081</v>
      </c>
      <c r="C297" s="89" t="s">
        <v>825</v>
      </c>
      <c r="D297" s="91" t="s">
        <v>826</v>
      </c>
    </row>
    <row r="298" spans="1:4" ht="24" x14ac:dyDescent="0.15">
      <c r="A298" s="87"/>
      <c r="B298" s="88" t="s">
        <v>1082</v>
      </c>
      <c r="C298" s="89" t="s">
        <v>827</v>
      </c>
      <c r="D298" s="91" t="s">
        <v>828</v>
      </c>
    </row>
    <row r="299" spans="1:4" ht="24" x14ac:dyDescent="0.15">
      <c r="A299" s="87"/>
      <c r="B299" s="88" t="s">
        <v>1083</v>
      </c>
      <c r="C299" s="89" t="s">
        <v>347</v>
      </c>
      <c r="D299" s="90" t="s">
        <v>829</v>
      </c>
    </row>
    <row r="300" spans="1:4" ht="24" x14ac:dyDescent="0.15">
      <c r="A300" s="105"/>
      <c r="B300" s="122" t="s">
        <v>1084</v>
      </c>
      <c r="C300" s="107" t="s">
        <v>830</v>
      </c>
      <c r="D300" s="145" t="s">
        <v>831</v>
      </c>
    </row>
    <row r="301" spans="1:4" x14ac:dyDescent="0.15">
      <c r="A301" s="146" t="s">
        <v>118</v>
      </c>
      <c r="B301" s="80" t="s">
        <v>705</v>
      </c>
      <c r="C301" s="81" t="s">
        <v>1086</v>
      </c>
      <c r="D301" s="82" t="s">
        <v>706</v>
      </c>
    </row>
    <row r="302" spans="1:4" ht="17.649999999999999" customHeight="1" x14ac:dyDescent="0.15">
      <c r="A302" s="123"/>
      <c r="B302" s="147" t="s">
        <v>707</v>
      </c>
      <c r="C302" s="148" t="s">
        <v>919</v>
      </c>
      <c r="D302" s="149" t="s">
        <v>920</v>
      </c>
    </row>
    <row r="303" spans="1:4" x14ac:dyDescent="0.15">
      <c r="A303" s="87"/>
      <c r="B303" s="88" t="s">
        <v>708</v>
      </c>
      <c r="C303" s="89" t="s">
        <v>1141</v>
      </c>
      <c r="D303" s="101" t="s">
        <v>921</v>
      </c>
    </row>
    <row r="304" spans="1:4" ht="17.649999999999999" customHeight="1" x14ac:dyDescent="0.15">
      <c r="A304" s="87"/>
      <c r="B304" s="88" t="s">
        <v>709</v>
      </c>
      <c r="C304" s="89" t="s">
        <v>922</v>
      </c>
      <c r="D304" s="101" t="s">
        <v>923</v>
      </c>
    </row>
    <row r="305" spans="1:4" ht="24" x14ac:dyDescent="0.15">
      <c r="A305" s="87"/>
      <c r="B305" s="88" t="s">
        <v>710</v>
      </c>
      <c r="C305" s="89" t="s">
        <v>1135</v>
      </c>
      <c r="D305" s="101" t="s">
        <v>924</v>
      </c>
    </row>
    <row r="306" spans="1:4" ht="24" x14ac:dyDescent="0.15">
      <c r="A306" s="87"/>
      <c r="B306" s="88" t="s">
        <v>711</v>
      </c>
      <c r="C306" s="89" t="s">
        <v>1136</v>
      </c>
      <c r="D306" s="101" t="s">
        <v>925</v>
      </c>
    </row>
    <row r="307" spans="1:4" ht="24" x14ac:dyDescent="0.15">
      <c r="A307" s="87"/>
      <c r="B307" s="88" t="s">
        <v>712</v>
      </c>
      <c r="C307" s="89" t="s">
        <v>926</v>
      </c>
      <c r="D307" s="101" t="s">
        <v>927</v>
      </c>
    </row>
    <row r="308" spans="1:4" x14ac:dyDescent="0.15">
      <c r="A308" s="87"/>
      <c r="B308" s="88" t="s">
        <v>713</v>
      </c>
      <c r="C308" s="89" t="s">
        <v>928</v>
      </c>
      <c r="D308" s="101" t="s">
        <v>929</v>
      </c>
    </row>
    <row r="309" spans="1:4" ht="17.25" customHeight="1" x14ac:dyDescent="0.15">
      <c r="A309" s="105"/>
      <c r="B309" s="122" t="s">
        <v>714</v>
      </c>
      <c r="C309" s="107" t="s">
        <v>930</v>
      </c>
      <c r="D309" s="150" t="s">
        <v>931</v>
      </c>
    </row>
    <row r="310" spans="1:4" x14ac:dyDescent="0.15">
      <c r="A310" s="79" t="s">
        <v>119</v>
      </c>
      <c r="B310" s="80" t="s">
        <v>1246</v>
      </c>
      <c r="C310" s="81" t="s">
        <v>715</v>
      </c>
      <c r="D310" s="82" t="s">
        <v>716</v>
      </c>
    </row>
    <row r="311" spans="1:4" ht="36" x14ac:dyDescent="0.15">
      <c r="A311" s="151"/>
      <c r="B311" s="152" t="s">
        <v>717</v>
      </c>
      <c r="C311" s="153" t="s">
        <v>932</v>
      </c>
      <c r="D311" s="154" t="s">
        <v>933</v>
      </c>
    </row>
    <row r="312" spans="1:4" ht="24" x14ac:dyDescent="0.15">
      <c r="A312" s="155"/>
      <c r="B312" s="156" t="s">
        <v>1245</v>
      </c>
      <c r="C312" s="157" t="s">
        <v>943</v>
      </c>
      <c r="D312" s="158" t="s">
        <v>944</v>
      </c>
    </row>
    <row r="313" spans="1:4" ht="36" x14ac:dyDescent="0.15">
      <c r="A313" s="155"/>
      <c r="B313" s="159" t="s">
        <v>718</v>
      </c>
      <c r="C313" s="157" t="s">
        <v>934</v>
      </c>
      <c r="D313" s="158" t="s">
        <v>935</v>
      </c>
    </row>
    <row r="314" spans="1:4" x14ac:dyDescent="0.15">
      <c r="A314" s="155"/>
      <c r="B314" s="159" t="s">
        <v>719</v>
      </c>
      <c r="C314" s="157" t="s">
        <v>936</v>
      </c>
      <c r="D314" s="160" t="s">
        <v>936</v>
      </c>
    </row>
    <row r="315" spans="1:4" ht="24" x14ac:dyDescent="0.15">
      <c r="A315" s="155"/>
      <c r="B315" s="159" t="s">
        <v>720</v>
      </c>
      <c r="C315" s="157" t="s">
        <v>937</v>
      </c>
      <c r="D315" s="158" t="s">
        <v>938</v>
      </c>
    </row>
    <row r="316" spans="1:4" ht="24" x14ac:dyDescent="0.15">
      <c r="A316" s="155"/>
      <c r="B316" s="159" t="s">
        <v>191</v>
      </c>
      <c r="C316" s="157" t="s">
        <v>939</v>
      </c>
      <c r="D316" s="158" t="s">
        <v>940</v>
      </c>
    </row>
    <row r="317" spans="1:4" ht="24" x14ac:dyDescent="0.15">
      <c r="A317" s="155"/>
      <c r="B317" s="159" t="s">
        <v>721</v>
      </c>
      <c r="C317" s="157" t="s">
        <v>941</v>
      </c>
      <c r="D317" s="158" t="s">
        <v>942</v>
      </c>
    </row>
    <row r="318" spans="1:4" ht="36" x14ac:dyDescent="0.15">
      <c r="A318" s="155"/>
      <c r="B318" s="159" t="s">
        <v>722</v>
      </c>
      <c r="C318" s="157" t="s">
        <v>945</v>
      </c>
      <c r="D318" s="158" t="s">
        <v>946</v>
      </c>
    </row>
    <row r="319" spans="1:4" ht="24" x14ac:dyDescent="0.15">
      <c r="A319" s="155"/>
      <c r="B319" s="159" t="s">
        <v>723</v>
      </c>
      <c r="C319" s="157" t="s">
        <v>947</v>
      </c>
      <c r="D319" s="158" t="s">
        <v>948</v>
      </c>
    </row>
    <row r="320" spans="1:4" ht="24" x14ac:dyDescent="0.15">
      <c r="A320" s="155"/>
      <c r="B320" s="159" t="s">
        <v>724</v>
      </c>
      <c r="C320" s="157" t="s">
        <v>949</v>
      </c>
      <c r="D320" s="158" t="s">
        <v>950</v>
      </c>
    </row>
    <row r="321" spans="1:4" ht="24" x14ac:dyDescent="0.15">
      <c r="A321" s="155"/>
      <c r="B321" s="159" t="s">
        <v>725</v>
      </c>
      <c r="C321" s="157" t="s">
        <v>951</v>
      </c>
      <c r="D321" s="158" t="s">
        <v>952</v>
      </c>
    </row>
    <row r="322" spans="1:4" ht="36" x14ac:dyDescent="0.15">
      <c r="A322" s="161"/>
      <c r="B322" s="162" t="s">
        <v>726</v>
      </c>
      <c r="C322" s="163" t="s">
        <v>953</v>
      </c>
      <c r="D322" s="164" t="s">
        <v>954</v>
      </c>
    </row>
    <row r="323" spans="1:4" x14ac:dyDescent="0.15">
      <c r="A323" s="79" t="s">
        <v>120</v>
      </c>
      <c r="B323" s="80" t="s">
        <v>727</v>
      </c>
      <c r="C323" s="81" t="s">
        <v>728</v>
      </c>
      <c r="D323" s="82" t="s">
        <v>729</v>
      </c>
    </row>
    <row r="324" spans="1:4" ht="17.649999999999999" customHeight="1" x14ac:dyDescent="0.15">
      <c r="A324" s="123"/>
      <c r="B324" s="84" t="s">
        <v>730</v>
      </c>
      <c r="C324" s="85" t="s">
        <v>731</v>
      </c>
      <c r="D324" s="144" t="s">
        <v>732</v>
      </c>
    </row>
    <row r="325" spans="1:4" ht="25.5" customHeight="1" x14ac:dyDescent="0.15">
      <c r="A325" s="87"/>
      <c r="B325" s="88" t="s">
        <v>733</v>
      </c>
      <c r="C325" s="89" t="s">
        <v>734</v>
      </c>
      <c r="D325" s="101" t="s">
        <v>735</v>
      </c>
    </row>
    <row r="326" spans="1:4" ht="25.5" customHeight="1" x14ac:dyDescent="0.15">
      <c r="A326" s="87"/>
      <c r="B326" s="88" t="s">
        <v>736</v>
      </c>
      <c r="C326" s="89" t="s">
        <v>737</v>
      </c>
      <c r="D326" s="91" t="s">
        <v>738</v>
      </c>
    </row>
    <row r="327" spans="1:4" ht="17.649999999999999" customHeight="1" x14ac:dyDescent="0.15">
      <c r="A327" s="87"/>
      <c r="B327" s="88" t="s">
        <v>739</v>
      </c>
      <c r="C327" s="89" t="s">
        <v>740</v>
      </c>
      <c r="D327" s="91" t="s">
        <v>741</v>
      </c>
    </row>
    <row r="328" spans="1:4" ht="17.649999999999999" customHeight="1" x14ac:dyDescent="0.15">
      <c r="A328" s="87"/>
      <c r="B328" s="88" t="s">
        <v>742</v>
      </c>
      <c r="C328" s="89" t="s">
        <v>743</v>
      </c>
      <c r="D328" s="91" t="s">
        <v>744</v>
      </c>
    </row>
    <row r="329" spans="1:4" ht="25.5" customHeight="1" x14ac:dyDescent="0.15">
      <c r="A329" s="87"/>
      <c r="B329" s="88" t="s">
        <v>745</v>
      </c>
      <c r="C329" s="89" t="s">
        <v>746</v>
      </c>
      <c r="D329" s="91" t="s">
        <v>747</v>
      </c>
    </row>
    <row r="330" spans="1:4" ht="17.649999999999999" customHeight="1" x14ac:dyDescent="0.15">
      <c r="A330" s="87"/>
      <c r="B330" s="88" t="s">
        <v>748</v>
      </c>
      <c r="C330" s="89" t="s">
        <v>749</v>
      </c>
      <c r="D330" s="91" t="s">
        <v>750</v>
      </c>
    </row>
    <row r="331" spans="1:4" ht="17.649999999999999" customHeight="1" x14ac:dyDescent="0.15">
      <c r="A331" s="87"/>
      <c r="B331" s="88" t="s">
        <v>751</v>
      </c>
      <c r="C331" s="89" t="s">
        <v>752</v>
      </c>
      <c r="D331" s="91" t="s">
        <v>753</v>
      </c>
    </row>
    <row r="332" spans="1:4" ht="17.649999999999999" customHeight="1" x14ac:dyDescent="0.15">
      <c r="A332" s="87"/>
      <c r="B332" s="88" t="s">
        <v>754</v>
      </c>
      <c r="C332" s="89" t="s">
        <v>755</v>
      </c>
      <c r="D332" s="91" t="s">
        <v>756</v>
      </c>
    </row>
    <row r="333" spans="1:4" ht="17.649999999999999" customHeight="1" x14ac:dyDescent="0.15">
      <c r="A333" s="94"/>
      <c r="B333" s="95" t="s">
        <v>757</v>
      </c>
      <c r="C333" s="103" t="s">
        <v>758</v>
      </c>
      <c r="D333" s="97" t="s">
        <v>759</v>
      </c>
    </row>
    <row r="334" spans="1:4" ht="17.649999999999999" customHeight="1" x14ac:dyDescent="0.15">
      <c r="A334" s="79" t="s">
        <v>121</v>
      </c>
      <c r="B334" s="80" t="s">
        <v>760</v>
      </c>
      <c r="C334" s="81" t="s">
        <v>761</v>
      </c>
      <c r="D334" s="82" t="s">
        <v>762</v>
      </c>
    </row>
    <row r="335" spans="1:4" ht="17.649999999999999" customHeight="1" x14ac:dyDescent="0.15">
      <c r="A335" s="165"/>
      <c r="B335" s="84" t="s">
        <v>348</v>
      </c>
      <c r="C335" s="124" t="s">
        <v>349</v>
      </c>
      <c r="D335" s="86" t="s">
        <v>763</v>
      </c>
    </row>
    <row r="336" spans="1:4" s="34" customFormat="1" x14ac:dyDescent="0.15">
      <c r="A336" s="87"/>
      <c r="B336" s="88" t="s">
        <v>350</v>
      </c>
      <c r="C336" s="125" t="s">
        <v>351</v>
      </c>
      <c r="D336" s="90" t="s">
        <v>814</v>
      </c>
    </row>
    <row r="337" spans="1:4" ht="17.850000000000001" customHeight="1" x14ac:dyDescent="0.15">
      <c r="A337" s="87"/>
      <c r="B337" s="88" t="s">
        <v>352</v>
      </c>
      <c r="C337" s="89" t="s">
        <v>353</v>
      </c>
      <c r="D337" s="90" t="s">
        <v>764</v>
      </c>
    </row>
    <row r="338" spans="1:4" x14ac:dyDescent="0.15">
      <c r="A338" s="87"/>
      <c r="B338" s="88" t="s">
        <v>765</v>
      </c>
      <c r="C338" s="89" t="s">
        <v>354</v>
      </c>
      <c r="D338" s="90" t="s">
        <v>766</v>
      </c>
    </row>
    <row r="339" spans="1:4" ht="17.649999999999999" customHeight="1" x14ac:dyDescent="0.15">
      <c r="A339" s="87"/>
      <c r="B339" s="88" t="s">
        <v>355</v>
      </c>
      <c r="C339" s="89" t="s">
        <v>356</v>
      </c>
      <c r="D339" s="90" t="s">
        <v>767</v>
      </c>
    </row>
    <row r="340" spans="1:4" ht="17.850000000000001" customHeight="1" x14ac:dyDescent="0.15">
      <c r="A340" s="87"/>
      <c r="B340" s="88" t="s">
        <v>768</v>
      </c>
      <c r="C340" s="89" t="s">
        <v>357</v>
      </c>
      <c r="D340" s="90" t="s">
        <v>769</v>
      </c>
    </row>
    <row r="341" spans="1:4" ht="17.850000000000001" customHeight="1" x14ac:dyDescent="0.15">
      <c r="A341" s="87"/>
      <c r="B341" s="88" t="s">
        <v>358</v>
      </c>
      <c r="C341" s="89" t="s">
        <v>359</v>
      </c>
      <c r="D341" s="90" t="s">
        <v>770</v>
      </c>
    </row>
    <row r="342" spans="1:4" ht="24" x14ac:dyDescent="0.15">
      <c r="A342" s="87"/>
      <c r="B342" s="88" t="s">
        <v>360</v>
      </c>
      <c r="C342" s="89" t="s">
        <v>361</v>
      </c>
      <c r="D342" s="90" t="s">
        <v>771</v>
      </c>
    </row>
    <row r="343" spans="1:4" x14ac:dyDescent="0.15">
      <c r="A343" s="87"/>
      <c r="B343" s="88" t="s">
        <v>362</v>
      </c>
      <c r="C343" s="89" t="s">
        <v>363</v>
      </c>
      <c r="D343" s="90" t="s">
        <v>772</v>
      </c>
    </row>
    <row r="344" spans="1:4" ht="17.649999999999999" customHeight="1" x14ac:dyDescent="0.15">
      <c r="A344" s="94"/>
      <c r="B344" s="95" t="s">
        <v>364</v>
      </c>
      <c r="C344" s="103" t="s">
        <v>365</v>
      </c>
      <c r="D344" s="104" t="s">
        <v>773</v>
      </c>
    </row>
    <row r="345" spans="1:4" ht="17.649999999999999" customHeight="1" x14ac:dyDescent="0.15">
      <c r="A345" s="79" t="s">
        <v>122</v>
      </c>
      <c r="B345" s="80" t="s">
        <v>366</v>
      </c>
      <c r="C345" s="81" t="s">
        <v>367</v>
      </c>
      <c r="D345" s="82" t="s">
        <v>368</v>
      </c>
    </row>
    <row r="346" spans="1:4" ht="17.649999999999999" customHeight="1" x14ac:dyDescent="0.15">
      <c r="A346" s="123"/>
      <c r="B346" s="84" t="s">
        <v>369</v>
      </c>
      <c r="C346" s="166" t="s">
        <v>370</v>
      </c>
      <c r="D346" s="144" t="s">
        <v>371</v>
      </c>
    </row>
    <row r="347" spans="1:4" ht="17.649999999999999" customHeight="1" x14ac:dyDescent="0.15">
      <c r="A347" s="87"/>
      <c r="B347" s="88" t="s">
        <v>160</v>
      </c>
      <c r="C347" s="167" t="s">
        <v>372</v>
      </c>
      <c r="D347" s="91" t="s">
        <v>373</v>
      </c>
    </row>
    <row r="348" spans="1:4" ht="17.649999999999999" customHeight="1" x14ac:dyDescent="0.15">
      <c r="A348" s="105"/>
      <c r="B348" s="122" t="s">
        <v>374</v>
      </c>
      <c r="C348" s="168" t="s">
        <v>375</v>
      </c>
      <c r="D348" s="145" t="s">
        <v>376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C18" sqref="C18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353" t="s">
        <v>1240</v>
      </c>
      <c r="B1" s="353"/>
      <c r="C1" s="353"/>
      <c r="D1" s="353"/>
    </row>
    <row r="2" spans="1:4" x14ac:dyDescent="0.15">
      <c r="D2" s="51" t="str">
        <f>'1.전체'!N2</f>
        <v>2025. 6 .30. 현재</v>
      </c>
    </row>
    <row r="3" spans="1:4" x14ac:dyDescent="0.15">
      <c r="A3" s="48" t="s">
        <v>1239</v>
      </c>
      <c r="B3" s="48" t="s">
        <v>1238</v>
      </c>
      <c r="C3" s="48" t="s">
        <v>1241</v>
      </c>
      <c r="D3" s="48" t="s">
        <v>1237</v>
      </c>
    </row>
    <row r="4" spans="1:4" x14ac:dyDescent="0.15">
      <c r="A4" s="47" t="s">
        <v>1236</v>
      </c>
      <c r="B4" s="47" t="s">
        <v>1235</v>
      </c>
      <c r="C4" s="47" t="s">
        <v>1234</v>
      </c>
      <c r="D4" s="47" t="s">
        <v>1233</v>
      </c>
    </row>
    <row r="5" spans="1:4" x14ac:dyDescent="0.15">
      <c r="A5" s="47" t="s">
        <v>1232</v>
      </c>
      <c r="B5" s="47" t="s">
        <v>1231</v>
      </c>
      <c r="C5" s="47" t="s">
        <v>1226</v>
      </c>
      <c r="D5" s="47" t="s">
        <v>1230</v>
      </c>
    </row>
    <row r="6" spans="1:4" x14ac:dyDescent="0.15">
      <c r="A6" s="47" t="s">
        <v>82</v>
      </c>
      <c r="B6" s="47" t="s">
        <v>1229</v>
      </c>
      <c r="C6" s="47" t="s">
        <v>1226</v>
      </c>
      <c r="D6" s="47" t="s">
        <v>1228</v>
      </c>
    </row>
    <row r="7" spans="1:4" x14ac:dyDescent="0.15">
      <c r="A7" s="47" t="s">
        <v>83</v>
      </c>
      <c r="B7" s="47" t="s">
        <v>1227</v>
      </c>
      <c r="C7" s="47" t="s">
        <v>1226</v>
      </c>
      <c r="D7" s="47" t="s">
        <v>1225</v>
      </c>
    </row>
    <row r="8" spans="1:4" x14ac:dyDescent="0.15">
      <c r="A8" s="47" t="s">
        <v>1224</v>
      </c>
      <c r="B8" s="47" t="s">
        <v>1223</v>
      </c>
      <c r="C8" s="47" t="s">
        <v>1222</v>
      </c>
      <c r="D8" s="47" t="s">
        <v>1221</v>
      </c>
    </row>
    <row r="9" spans="1:4" x14ac:dyDescent="0.15">
      <c r="A9" s="47" t="s">
        <v>1220</v>
      </c>
      <c r="B9" s="47" t="s">
        <v>1219</v>
      </c>
      <c r="C9" s="47" t="s">
        <v>1218</v>
      </c>
      <c r="D9" s="47" t="s">
        <v>1217</v>
      </c>
    </row>
    <row r="10" spans="1:4" x14ac:dyDescent="0.15">
      <c r="A10" s="47" t="s">
        <v>1216</v>
      </c>
      <c r="B10" s="47" t="s">
        <v>1215</v>
      </c>
      <c r="C10" s="47" t="s">
        <v>1214</v>
      </c>
      <c r="D10" s="47" t="s">
        <v>1213</v>
      </c>
    </row>
    <row r="11" spans="1:4" x14ac:dyDescent="0.15">
      <c r="A11" s="47" t="s">
        <v>1212</v>
      </c>
      <c r="B11" s="47" t="s">
        <v>1211</v>
      </c>
      <c r="C11" s="47" t="s">
        <v>1210</v>
      </c>
      <c r="D11" s="47" t="s">
        <v>1209</v>
      </c>
    </row>
    <row r="12" spans="1:4" x14ac:dyDescent="0.15">
      <c r="A12" s="47" t="s">
        <v>1208</v>
      </c>
      <c r="B12" s="47" t="s">
        <v>1207</v>
      </c>
      <c r="C12" s="47" t="s">
        <v>1206</v>
      </c>
      <c r="D12" s="47" t="s">
        <v>1205</v>
      </c>
    </row>
    <row r="13" spans="1:4" x14ac:dyDescent="0.15">
      <c r="A13" s="47" t="s">
        <v>1204</v>
      </c>
      <c r="B13" s="47" t="s">
        <v>1203</v>
      </c>
      <c r="C13" s="47" t="s">
        <v>1202</v>
      </c>
      <c r="D13" s="47" t="s">
        <v>1201</v>
      </c>
    </row>
    <row r="14" spans="1:4" x14ac:dyDescent="0.15">
      <c r="A14" s="47" t="s">
        <v>1200</v>
      </c>
      <c r="B14" s="47" t="s">
        <v>1199</v>
      </c>
      <c r="C14" s="47" t="s">
        <v>1198</v>
      </c>
      <c r="D14" s="47" t="s">
        <v>1197</v>
      </c>
    </row>
    <row r="15" spans="1:4" x14ac:dyDescent="0.15">
      <c r="A15" s="47" t="s">
        <v>1196</v>
      </c>
      <c r="B15" s="47" t="s">
        <v>1195</v>
      </c>
      <c r="C15" s="47" t="s">
        <v>1194</v>
      </c>
      <c r="D15" s="47" t="s">
        <v>1193</v>
      </c>
    </row>
    <row r="16" spans="1:4" x14ac:dyDescent="0.15">
      <c r="A16" s="47" t="s">
        <v>1192</v>
      </c>
      <c r="B16" s="47" t="s">
        <v>1191</v>
      </c>
      <c r="C16" s="47" t="s">
        <v>1190</v>
      </c>
      <c r="D16" s="47" t="s">
        <v>1189</v>
      </c>
    </row>
    <row r="17" spans="1:4" x14ac:dyDescent="0.15">
      <c r="A17" s="47" t="s">
        <v>1188</v>
      </c>
      <c r="B17" s="47" t="s">
        <v>1187</v>
      </c>
      <c r="C17" s="176" t="s">
        <v>1260</v>
      </c>
      <c r="D17" s="47" t="s">
        <v>1186</v>
      </c>
    </row>
    <row r="18" spans="1:4" x14ac:dyDescent="0.15">
      <c r="A18" s="47" t="s">
        <v>1185</v>
      </c>
      <c r="B18" s="47" t="s">
        <v>1184</v>
      </c>
      <c r="C18" s="47" t="s">
        <v>1183</v>
      </c>
      <c r="D18" s="47" t="s">
        <v>1182</v>
      </c>
    </row>
    <row r="19" spans="1:4" x14ac:dyDescent="0.15">
      <c r="A19" s="47" t="s">
        <v>1181</v>
      </c>
      <c r="B19" s="47" t="s">
        <v>1180</v>
      </c>
      <c r="C19" s="47" t="s">
        <v>1179</v>
      </c>
      <c r="D19" s="47" t="s">
        <v>1178</v>
      </c>
    </row>
    <row r="20" spans="1:4" x14ac:dyDescent="0.15">
      <c r="A20" s="47" t="s">
        <v>1177</v>
      </c>
      <c r="B20" s="47" t="s">
        <v>1176</v>
      </c>
      <c r="C20" s="47" t="s">
        <v>1175</v>
      </c>
      <c r="D20" s="47" t="s">
        <v>1174</v>
      </c>
    </row>
    <row r="21" spans="1:4" x14ac:dyDescent="0.15">
      <c r="A21" s="47" t="s">
        <v>1173</v>
      </c>
      <c r="B21" s="47" t="s">
        <v>1172</v>
      </c>
      <c r="C21" s="47" t="s">
        <v>1171</v>
      </c>
      <c r="D21" s="47" t="s">
        <v>1170</v>
      </c>
    </row>
    <row r="22" spans="1:4" x14ac:dyDescent="0.15">
      <c r="A22" s="47" t="s">
        <v>1169</v>
      </c>
      <c r="B22" s="47" t="s">
        <v>1168</v>
      </c>
      <c r="C22" s="47" t="s">
        <v>1167</v>
      </c>
      <c r="D22" s="47" t="s">
        <v>1166</v>
      </c>
    </row>
    <row r="23" spans="1:4" x14ac:dyDescent="0.15">
      <c r="A23" s="47" t="s">
        <v>1165</v>
      </c>
      <c r="B23" s="47" t="s">
        <v>1164</v>
      </c>
      <c r="C23" s="47" t="s">
        <v>1163</v>
      </c>
      <c r="D23" s="47" t="s">
        <v>1162</v>
      </c>
    </row>
    <row r="24" spans="1:4" x14ac:dyDescent="0.15">
      <c r="A24" s="47" t="s">
        <v>1161</v>
      </c>
      <c r="B24" s="47" t="s">
        <v>1160</v>
      </c>
      <c r="C24" s="47" t="s">
        <v>1159</v>
      </c>
      <c r="D24" s="47" t="s">
        <v>1158</v>
      </c>
    </row>
    <row r="25" spans="1:4" x14ac:dyDescent="0.15">
      <c r="A25" s="47" t="s">
        <v>1157</v>
      </c>
      <c r="B25" s="47" t="s">
        <v>1156</v>
      </c>
      <c r="C25" s="47" t="s">
        <v>1155</v>
      </c>
      <c r="D25" s="47" t="s">
        <v>1154</v>
      </c>
    </row>
    <row r="26" spans="1:4" x14ac:dyDescent="0.15">
      <c r="A26" s="47" t="s">
        <v>1153</v>
      </c>
      <c r="B26" s="47" t="s">
        <v>1152</v>
      </c>
      <c r="C26" s="47" t="s">
        <v>1151</v>
      </c>
      <c r="D26" s="47" t="s">
        <v>1150</v>
      </c>
    </row>
    <row r="27" spans="1:4" x14ac:dyDescent="0.15">
      <c r="A27" s="47" t="s">
        <v>1149</v>
      </c>
      <c r="B27" s="47" t="s">
        <v>1148</v>
      </c>
      <c r="C27" s="47" t="s">
        <v>1147</v>
      </c>
      <c r="D27" s="47" t="s">
        <v>1146</v>
      </c>
    </row>
    <row r="28" spans="1:4" x14ac:dyDescent="0.15">
      <c r="A28" s="47" t="s">
        <v>1145</v>
      </c>
      <c r="B28" s="47" t="s">
        <v>1144</v>
      </c>
      <c r="C28" s="47" t="s">
        <v>1143</v>
      </c>
      <c r="D28" s="47" t="s">
        <v>1142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2025-07-10T00:27:35Z</dcterms:modified>
</cp:coreProperties>
</file>