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Desktop\배출업소 현황\"/>
    </mc:Choice>
  </mc:AlternateContent>
  <xr:revisionPtr revIDLastSave="0" documentId="13_ncr:1_{79B8499E-1C32-4E0F-83CA-1DF25282AC7C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지도점검팀 목록" sheetId="8" state="hidden" r:id="rId1"/>
    <sheet name="배출업소 현황" sheetId="2" r:id="rId2"/>
  </sheets>
  <definedNames>
    <definedName name="_xlnm._FilterDatabase" localSheetId="1" hidden="1">'배출업소 현황'!$C$1:$C$213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8" l="1"/>
  <c r="F26" i="8"/>
  <c r="B26" i="8"/>
  <c r="G25" i="8"/>
  <c r="F25" i="8"/>
  <c r="B25" i="8"/>
  <c r="G24" i="8"/>
  <c r="F24" i="8"/>
  <c r="B24" i="8"/>
  <c r="G23" i="8"/>
  <c r="F23" i="8"/>
  <c r="B23" i="8"/>
  <c r="G22" i="8"/>
  <c r="F22" i="8"/>
  <c r="B22" i="8"/>
  <c r="G21" i="8"/>
  <c r="F21" i="8"/>
  <c r="B21" i="8"/>
  <c r="G20" i="8"/>
  <c r="F20" i="8"/>
  <c r="B20" i="8"/>
  <c r="G19" i="8"/>
  <c r="F19" i="8"/>
  <c r="B19" i="8"/>
  <c r="G18" i="8"/>
  <c r="F18" i="8"/>
  <c r="B18" i="8"/>
  <c r="G17" i="8"/>
  <c r="F17" i="8"/>
  <c r="B17" i="8"/>
  <c r="G16" i="8"/>
  <c r="F16" i="8"/>
  <c r="B16" i="8"/>
  <c r="G15" i="8"/>
  <c r="F15" i="8"/>
  <c r="B15" i="8"/>
  <c r="G14" i="8"/>
  <c r="F14" i="8"/>
  <c r="B14" i="8"/>
  <c r="G13" i="8"/>
  <c r="F13" i="8"/>
  <c r="B13" i="8"/>
  <c r="G12" i="8"/>
  <c r="F12" i="8"/>
  <c r="B12" i="8"/>
  <c r="G11" i="8"/>
  <c r="F11" i="8"/>
  <c r="B11" i="8"/>
  <c r="G10" i="8"/>
  <c r="F10" i="8"/>
  <c r="B10" i="8"/>
  <c r="G9" i="8"/>
  <c r="F9" i="8"/>
  <c r="B9" i="8"/>
  <c r="G8" i="8"/>
  <c r="F8" i="8"/>
  <c r="B8" i="8"/>
  <c r="G7" i="8"/>
  <c r="F7" i="8"/>
  <c r="B7" i="8"/>
  <c r="G6" i="8"/>
  <c r="F6" i="8"/>
  <c r="B6" i="8"/>
  <c r="G5" i="8"/>
  <c r="F5" i="8"/>
  <c r="B5" i="8"/>
  <c r="E4" i="8"/>
  <c r="D4" i="8"/>
  <c r="C4" i="8"/>
  <c r="I3" i="8" l="1"/>
  <c r="B4" i="8"/>
  <c r="I4" i="8"/>
  <c r="G4" i="8"/>
  <c r="F4" i="8"/>
  <c r="J3" i="8" l="1"/>
  <c r="I5" i="8"/>
  <c r="J4" i="8"/>
  <c r="A140" i="2" l="1"/>
  <c r="A133" i="2" l="1"/>
  <c r="A209" i="2"/>
  <c r="A130" i="2" l="1"/>
  <c r="A123" i="2"/>
  <c r="A88" i="2"/>
  <c r="A84" i="2"/>
  <c r="A72" i="2"/>
  <c r="A206" i="2"/>
  <c r="A203" i="2"/>
  <c r="A191" i="2"/>
  <c r="A150" i="2"/>
  <c r="A57" i="2"/>
  <c r="A157" i="2" l="1"/>
  <c r="A4" i="2" l="1"/>
  <c r="A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HDC_USER</author>
  </authors>
  <commentList>
    <comment ref="C2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HDC_USER: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폐쇄여부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</text>
    </comment>
    <comment ref="C23" authorId="0" shapeId="0" xr:uid="{00000000-0006-0000-0200-000003000000}">
      <text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>신천제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 xml:space="preserve">공장
</t>
        </r>
      </text>
    </comment>
    <comment ref="C41" authorId="0" shapeId="0" xr:uid="{00000000-0006-0000-0200-000004000000}">
      <text>
        <r>
          <rPr>
            <b/>
            <sz val="9"/>
            <color indexed="81"/>
            <rFont val="돋움"/>
            <family val="3"/>
            <charset val="129"/>
          </rPr>
          <t>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에코프로지이엠
</t>
        </r>
      </text>
    </comment>
  </commentList>
</comments>
</file>

<file path=xl/sharedStrings.xml><?xml version="1.0" encoding="utf-8"?>
<sst xmlns="http://schemas.openxmlformats.org/spreadsheetml/2006/main" count="745" uniqueCount="550">
  <si>
    <t>시군별</t>
    <phoneticPr fontId="2" type="noConversion"/>
  </si>
  <si>
    <t>상호명</t>
    <phoneticPr fontId="2" type="noConversion"/>
  </si>
  <si>
    <t>업종</t>
    <phoneticPr fontId="2" type="noConversion"/>
  </si>
  <si>
    <t>대기</t>
    <phoneticPr fontId="2" type="noConversion"/>
  </si>
  <si>
    <t>폐수</t>
    <phoneticPr fontId="2" type="noConversion"/>
  </si>
  <si>
    <t>종별</t>
    <phoneticPr fontId="2" type="noConversion"/>
  </si>
  <si>
    <t>㈜대일화학</t>
  </si>
  <si>
    <t>㈜렉셈</t>
  </si>
  <si>
    <t>포우산업㈜</t>
  </si>
  <si>
    <t>현대종합금속㈜</t>
  </si>
  <si>
    <t>㈜동아에이앤씨</t>
  </si>
  <si>
    <t>동해화학공업㈜</t>
  </si>
  <si>
    <t>㈜동국S&amp;C</t>
  </si>
  <si>
    <t>㈜레스코</t>
  </si>
  <si>
    <t>㈜신화테크</t>
  </si>
  <si>
    <t>㈜피엔알</t>
  </si>
  <si>
    <t>강림중공업㈜포항공장</t>
  </si>
  <si>
    <t>㈜피워터스</t>
  </si>
  <si>
    <t>한국수력원자력㈜월성원자력본부</t>
  </si>
  <si>
    <t>현대성우쏠라이트(주)경주공장</t>
  </si>
  <si>
    <t>㈜대성메탈</t>
  </si>
  <si>
    <t>㈜경성에스앤지</t>
  </si>
  <si>
    <t>㈜성호기업</t>
  </si>
  <si>
    <t>(주)농협사료 경북지사</t>
  </si>
  <si>
    <t>구미광역정수장구미권관리단</t>
  </si>
  <si>
    <t>계림요업㈜</t>
  </si>
  <si>
    <t>㈜엔피케이</t>
  </si>
  <si>
    <t>그린아스콘</t>
  </si>
  <si>
    <t>㈜TSR</t>
  </si>
  <si>
    <t>㈜성호금속</t>
  </si>
  <si>
    <t>㈜우성사료</t>
  </si>
  <si>
    <t>삼일방직㈜</t>
  </si>
  <si>
    <t>㈜대한주물</t>
  </si>
  <si>
    <t>㈜신우금속</t>
  </si>
  <si>
    <t>대한특수금속㈜</t>
  </si>
  <si>
    <t>㈜우리캐스트</t>
  </si>
  <si>
    <t>㈜대중</t>
  </si>
  <si>
    <t>㈜대중2공장</t>
  </si>
  <si>
    <t>㈜중앙주철</t>
  </si>
  <si>
    <t>서경금속㈜</t>
  </si>
  <si>
    <t>세화금속공업㈜다산공장</t>
  </si>
  <si>
    <t>㈜동신금속</t>
  </si>
  <si>
    <t>(주)우전</t>
  </si>
  <si>
    <t>(주)대욱케스트</t>
  </si>
  <si>
    <t>케이엠텍(주)</t>
  </si>
  <si>
    <t>신한주철공업(주)</t>
  </si>
  <si>
    <t>명신섬유공업㈜</t>
  </si>
  <si>
    <t>금강아스콘㈜</t>
  </si>
  <si>
    <t>포항</t>
  </si>
  <si>
    <t>경주</t>
  </si>
  <si>
    <t>김천</t>
  </si>
  <si>
    <t>안동</t>
  </si>
  <si>
    <t>구미</t>
  </si>
  <si>
    <t>영천</t>
  </si>
  <si>
    <t>상주</t>
  </si>
  <si>
    <t>경산</t>
  </si>
  <si>
    <t>의성</t>
  </si>
  <si>
    <t>고령</t>
  </si>
  <si>
    <t>칠곡</t>
  </si>
  <si>
    <t>예천</t>
  </si>
  <si>
    <t>봉화</t>
  </si>
  <si>
    <t>울진</t>
  </si>
  <si>
    <t>포항시 북구 기계면 학야리 730</t>
  </si>
  <si>
    <t>포항시 남구 철강산단로 176</t>
  </si>
  <si>
    <t>포항시 남구 철강로 544</t>
  </si>
  <si>
    <t>포항시 남구 대송로83번길 24</t>
  </si>
  <si>
    <t>포항시 남구 괴동로 114</t>
  </si>
  <si>
    <t>포항시 남구 철강로 539</t>
  </si>
  <si>
    <t>포항시 남구 대송로 100</t>
  </si>
  <si>
    <t>포항시 남구 대송로101번길 42-9</t>
  </si>
  <si>
    <t>포항시 남구 철강로314번길 53</t>
  </si>
  <si>
    <t>포항시 남구 대송로101번길 34</t>
  </si>
  <si>
    <t>포항시 남구 괴동로 93</t>
  </si>
  <si>
    <t>포항시 남구 섬안로46번길 26</t>
  </si>
  <si>
    <t>포항시 북구 동해대로 2694-71</t>
  </si>
  <si>
    <t>포항시 남구 송덕로126번길 37</t>
  </si>
  <si>
    <t>포항시 남구 대송로 62</t>
  </si>
  <si>
    <t>포항시 남구 철강산단로66번길 39</t>
  </si>
  <si>
    <t>포항시 남구 철강로 526</t>
  </si>
  <si>
    <t>포항시 남구 송덕로212번길 58</t>
  </si>
  <si>
    <t>포항시 북구 흥해읍 용한리 811-30</t>
  </si>
  <si>
    <t>포항시 남구 송덕로 18</t>
  </si>
  <si>
    <t>포항시 남구 송덕로212번길 53-1</t>
  </si>
  <si>
    <t>포항시 남구 철강산단로66번길 89</t>
  </si>
  <si>
    <t>포항시 남구 형산강북로 203</t>
  </si>
  <si>
    <t>경주시 문산공단길 84-104</t>
  </si>
  <si>
    <t>경주시 천북면 천북산단로2길 70</t>
  </si>
  <si>
    <t>김천시 공단3길 156</t>
  </si>
  <si>
    <t>김천시 공단로 213</t>
  </si>
  <si>
    <t>김천시 농공단지2길 30</t>
  </si>
  <si>
    <t>구미시 고아읍 송평구길 138-9</t>
  </si>
  <si>
    <t>구미시 수출대로 375</t>
  </si>
  <si>
    <t>구미시 1공단로 168</t>
  </si>
  <si>
    <t>구미시 1공단로4길 141-11</t>
  </si>
  <si>
    <t>구미시 수출대로 491</t>
  </si>
  <si>
    <t>구미시 3공단2로 143</t>
  </si>
  <si>
    <t>구미시 3공단2로 108</t>
  </si>
  <si>
    <t>구미시 옥계2공단로 13</t>
  </si>
  <si>
    <t>구미시 옥계2공단로5길 7</t>
  </si>
  <si>
    <t>구미시 산촌옥관로 8</t>
  </si>
  <si>
    <t>구미시 성림길 26</t>
  </si>
  <si>
    <t>구미시 1공단로6길 134</t>
  </si>
  <si>
    <t>구미시 첨단기업로 178</t>
  </si>
  <si>
    <t>구미시 수출대로7길 11</t>
  </si>
  <si>
    <t>구미시 수출대로7길 50-9</t>
  </si>
  <si>
    <t>구미시 4공단로 161-43</t>
  </si>
  <si>
    <t>구미시 산동면 첨단기업7로 50</t>
  </si>
  <si>
    <t>상주시 천택로 560-31</t>
  </si>
  <si>
    <t>경산시 진량읍 대학로 1090</t>
  </si>
  <si>
    <t>경산시 진량읍 일연로 599</t>
  </si>
  <si>
    <t>경산시 하양읍 무학로62길 17</t>
  </si>
  <si>
    <t>경산시 진량읍 일연로 539</t>
  </si>
  <si>
    <t>의성군 단촌면북부길 466-16</t>
  </si>
  <si>
    <t>고령군 다산면 다산산단로 60</t>
  </si>
  <si>
    <t>고령군 다산면 다산산단1길 105</t>
  </si>
  <si>
    <t>고령군 다산면 다산산단2길 10-30</t>
  </si>
  <si>
    <t>고령군 다산면 다산산단1길 74</t>
  </si>
  <si>
    <t>고령군 다산면 다산산단3길 85</t>
  </si>
  <si>
    <t>고령군 다산면 다산산단1길 26</t>
  </si>
  <si>
    <t>고령군 다산면 다산산단3길 21-20</t>
  </si>
  <si>
    <t>고령군 다산면 다산산단로 28-12</t>
  </si>
  <si>
    <t>고령군 다산면 다산산단3길 79</t>
  </si>
  <si>
    <t>고령군 다산면 다산산단1길 50</t>
  </si>
  <si>
    <t>고령군 다산면 다산산단1길 17</t>
  </si>
  <si>
    <t>고령군 다산면 다산산단2길 64</t>
  </si>
  <si>
    <t>고령군 다산면 다산산단로 260</t>
  </si>
  <si>
    <t>고령군 다산면 다산산단로 156</t>
  </si>
  <si>
    <t>고령군 다산면 다산산단3길 21-26</t>
  </si>
  <si>
    <t>고령군 다산면 다산산단로 50</t>
  </si>
  <si>
    <t>칠곡군 약목면 경호천동길 14</t>
  </si>
  <si>
    <t>칠곡군 왜관읍 공단로8길 167</t>
  </si>
  <si>
    <t>칠곡군 석적읍 강변대로 2388</t>
  </si>
  <si>
    <t>예천군 풍양면 상풍로 1368-50</t>
  </si>
  <si>
    <t>울진군 북면 울진북로 2040</t>
  </si>
  <si>
    <t>울진군 울진읍 토일4길 96</t>
  </si>
  <si>
    <t>금속제품제조</t>
  </si>
  <si>
    <t>주소</t>
    <phoneticPr fontId="2" type="noConversion"/>
  </si>
  <si>
    <t>연번</t>
    <phoneticPr fontId="2" type="noConversion"/>
  </si>
  <si>
    <t>스톨베르그&amp;삼일㈜</t>
    <phoneticPr fontId="2" type="noConversion"/>
  </si>
  <si>
    <t>조선내화㈜포항공장</t>
    <phoneticPr fontId="2" type="noConversion"/>
  </si>
  <si>
    <t>㈜티씨테크중장비공장</t>
    <phoneticPr fontId="2" type="noConversion"/>
  </si>
  <si>
    <t>이비덴그라파이트코리아㈜</t>
    <phoneticPr fontId="2" type="noConversion"/>
  </si>
  <si>
    <t>남양유업㈜경주공장</t>
    <phoneticPr fontId="2" type="noConversion"/>
  </si>
  <si>
    <t>수도사업</t>
    <phoneticPr fontId="2" type="noConversion"/>
  </si>
  <si>
    <t>경산</t>
    <phoneticPr fontId="2" type="noConversion"/>
  </si>
  <si>
    <t>경주</t>
    <phoneticPr fontId="2" type="noConversion"/>
  </si>
  <si>
    <t>고령</t>
    <phoneticPr fontId="2" type="noConversion"/>
  </si>
  <si>
    <t>구미</t>
    <phoneticPr fontId="2" type="noConversion"/>
  </si>
  <si>
    <t>김천</t>
    <phoneticPr fontId="2" type="noConversion"/>
  </si>
  <si>
    <t>김천</t>
    <phoneticPr fontId="2" type="noConversion"/>
  </si>
  <si>
    <t>문경</t>
    <phoneticPr fontId="2" type="noConversion"/>
  </si>
  <si>
    <t>봉화</t>
    <phoneticPr fontId="2" type="noConversion"/>
  </si>
  <si>
    <t>상주</t>
    <phoneticPr fontId="2" type="noConversion"/>
  </si>
  <si>
    <t>안동</t>
    <phoneticPr fontId="2" type="noConversion"/>
  </si>
  <si>
    <t>영주</t>
    <phoneticPr fontId="2" type="noConversion"/>
  </si>
  <si>
    <t>영천</t>
    <phoneticPr fontId="2" type="noConversion"/>
  </si>
  <si>
    <t>울진</t>
    <phoneticPr fontId="2" type="noConversion"/>
  </si>
  <si>
    <t>의성</t>
    <phoneticPr fontId="2" type="noConversion"/>
  </si>
  <si>
    <t>칠곡</t>
    <phoneticPr fontId="2" type="noConversion"/>
  </si>
  <si>
    <t>포항</t>
    <phoneticPr fontId="2" type="noConversion"/>
  </si>
  <si>
    <t>경주시 산업로 4443-7</t>
    <phoneticPr fontId="2" type="noConversion"/>
  </si>
  <si>
    <t>경주시 용명공단길 183-12</t>
    <phoneticPr fontId="2" type="noConversion"/>
  </si>
  <si>
    <t>삼보주공(주)</t>
    <phoneticPr fontId="2" type="noConversion"/>
  </si>
  <si>
    <t>고령군 다산면 다산산단로 88</t>
    <phoneticPr fontId="2" type="noConversion"/>
  </si>
  <si>
    <t>안동시 샘들윗길 40</t>
    <phoneticPr fontId="2" type="noConversion"/>
  </si>
  <si>
    <t>오케이에프(주)</t>
    <phoneticPr fontId="2" type="noConversion"/>
  </si>
  <si>
    <t>안동시 풍산읍 절뒤길 52</t>
    <phoneticPr fontId="2" type="noConversion"/>
  </si>
  <si>
    <t>한국씨엔티㈜포항지점
(구. 한국시멘트(주))</t>
    <phoneticPr fontId="2" type="noConversion"/>
  </si>
  <si>
    <t>㈜삼한씨원예천지점</t>
    <phoneticPr fontId="2" type="noConversion"/>
  </si>
  <si>
    <t>그외 기타 분류안된 섬유제품제조업(13999)</t>
    <phoneticPr fontId="2" type="noConversion"/>
  </si>
  <si>
    <t>아스콘제조업(23991)</t>
    <phoneticPr fontId="2" type="noConversion"/>
  </si>
  <si>
    <t>금속재생가공처리업</t>
    <phoneticPr fontId="2" type="noConversion"/>
  </si>
  <si>
    <t>기타내화요업제품제조업(23229)</t>
    <phoneticPr fontId="2" type="noConversion"/>
  </si>
  <si>
    <t>㈜한마음아스콘(구.한마음산업)</t>
    <phoneticPr fontId="2" type="noConversion"/>
  </si>
  <si>
    <t>포항시 남구 신항로 110</t>
    <phoneticPr fontId="2" type="noConversion"/>
  </si>
  <si>
    <t>㈜에스엠씨</t>
    <phoneticPr fontId="2" type="noConversion"/>
  </si>
  <si>
    <t>㈜케이알엠</t>
    <phoneticPr fontId="2" type="noConversion"/>
  </si>
  <si>
    <t>동주산업㈜</t>
    <phoneticPr fontId="2" type="noConversion"/>
  </si>
  <si>
    <t>제일연마공업㈜</t>
    <phoneticPr fontId="2" type="noConversion"/>
  </si>
  <si>
    <t>세아산업㈜약목</t>
    <phoneticPr fontId="2" type="noConversion"/>
  </si>
  <si>
    <t>동성환경산업㈜</t>
    <phoneticPr fontId="2" type="noConversion"/>
  </si>
  <si>
    <t>예천</t>
    <phoneticPr fontId="2" type="noConversion"/>
  </si>
  <si>
    <t>한일철강㈜포항제2공장</t>
    <phoneticPr fontId="2" type="noConversion"/>
  </si>
  <si>
    <t>강주물주조업(24312)</t>
    <phoneticPr fontId="2" type="noConversion"/>
  </si>
  <si>
    <t>고령군 다산면 다산산단2길 10-18</t>
    <phoneticPr fontId="2" type="noConversion"/>
  </si>
  <si>
    <t>효성화학㈜구미공장</t>
    <phoneticPr fontId="2" type="noConversion"/>
  </si>
  <si>
    <t>경주시 양남면 동해안로 696-13
(양남면 나아리 260)</t>
    <phoneticPr fontId="2" type="noConversion"/>
  </si>
  <si>
    <t>㈜성호금속경주2공장</t>
    <phoneticPr fontId="2" type="noConversion"/>
  </si>
  <si>
    <t>고령군 다산면 다산산단로 136</t>
    <phoneticPr fontId="2" type="noConversion"/>
  </si>
  <si>
    <t>㈜대광</t>
    <phoneticPr fontId="2" type="noConversion"/>
  </si>
  <si>
    <t>구미그린워터㈜</t>
    <phoneticPr fontId="2" type="noConversion"/>
  </si>
  <si>
    <t>칠곡군 석적읍 3공단1로 5</t>
    <phoneticPr fontId="2" type="noConversion"/>
  </si>
  <si>
    <t>상하수도설비및시설물유지공사</t>
    <phoneticPr fontId="2" type="noConversion"/>
  </si>
  <si>
    <t>한라시멘트㈜포항</t>
    <phoneticPr fontId="2" type="noConversion"/>
  </si>
  <si>
    <t>포항시 남구 동해면 상정길100번길 33</t>
    <phoneticPr fontId="2" type="noConversion"/>
  </si>
  <si>
    <t>㈜유니온 포항공장</t>
    <phoneticPr fontId="2" type="noConversion"/>
  </si>
  <si>
    <t>㈜융진2공장</t>
    <phoneticPr fontId="2" type="noConversion"/>
  </si>
  <si>
    <t>한국수자원공사포항권지사학야정수장</t>
    <phoneticPr fontId="2" type="noConversion"/>
  </si>
  <si>
    <t>현대힘스㈜포항공장</t>
    <phoneticPr fontId="2" type="noConversion"/>
  </si>
  <si>
    <t>포항시 북구 흥해읍 해안로 1001</t>
    <phoneticPr fontId="2" type="noConversion"/>
  </si>
  <si>
    <t>포항시 북구 흥해읍 영일만산단남로75번길 15</t>
    <phoneticPr fontId="2" type="noConversion"/>
  </si>
  <si>
    <t>㈜팜스코</t>
    <phoneticPr fontId="2" type="noConversion"/>
  </si>
  <si>
    <t>동물용 사료 및 조제식품 제조업(10800)</t>
    <phoneticPr fontId="2" type="noConversion"/>
  </si>
  <si>
    <t>유니온머티리얼㈜포항공장
(구.쌍용머티리얼(주))</t>
    <phoneticPr fontId="2" type="noConversion"/>
  </si>
  <si>
    <t>동서씨엠씨㈜(구.동서자원㈜)</t>
    <phoneticPr fontId="2" type="noConversion"/>
  </si>
  <si>
    <t>㈜에스피네이처슈레더사업소
(구.㈜경한슈레다사업소)</t>
    <phoneticPr fontId="2" type="noConversion"/>
  </si>
  <si>
    <t>매일유업㈜경산공장</t>
    <phoneticPr fontId="2" type="noConversion"/>
  </si>
  <si>
    <t>하양소각장</t>
    <phoneticPr fontId="2" type="noConversion"/>
  </si>
  <si>
    <t>경산시 진량읍 일연로 695-6</t>
    <phoneticPr fontId="2" type="noConversion"/>
  </si>
  <si>
    <t>구미시 1공단로4길 141-11</t>
    <phoneticPr fontId="2" type="noConversion"/>
  </si>
  <si>
    <t>구미시 1공단로7길 58-11</t>
    <phoneticPr fontId="2" type="noConversion"/>
  </si>
  <si>
    <t>효성티앤씨㈜구미공장</t>
    <phoneticPr fontId="2" type="noConversion"/>
  </si>
  <si>
    <t>㈜영도벨벳제2공장</t>
    <phoneticPr fontId="2" type="noConversion"/>
  </si>
  <si>
    <t>구미시 3공단2로 238</t>
    <phoneticPr fontId="2" type="noConversion"/>
  </si>
  <si>
    <t>엘에스전선㈜인동공장</t>
    <phoneticPr fontId="2" type="noConversion"/>
  </si>
  <si>
    <t>구미시 3공단3로 242</t>
    <phoneticPr fontId="2" type="noConversion"/>
  </si>
  <si>
    <t>파워카본테크놀로지㈜</t>
    <phoneticPr fontId="2" type="noConversion"/>
  </si>
  <si>
    <t>구미시 4공단로10길 23-24</t>
    <phoneticPr fontId="2" type="noConversion"/>
  </si>
  <si>
    <t>도레이배터리세퍼레이터필름한국(유)</t>
    <phoneticPr fontId="2" type="noConversion"/>
  </si>
  <si>
    <t>㈜태평양금속</t>
    <phoneticPr fontId="2" type="noConversion"/>
  </si>
  <si>
    <t>㈜대평산업개발</t>
    <phoneticPr fontId="2" type="noConversion"/>
  </si>
  <si>
    <t>베올리아워터산업개발㈜</t>
    <phoneticPr fontId="2" type="noConversion"/>
  </si>
  <si>
    <t>㈜스웨코 구미공장</t>
    <phoneticPr fontId="2" type="noConversion"/>
  </si>
  <si>
    <t>구미시 첨단기업7로 77-21</t>
    <phoneticPr fontId="2" type="noConversion"/>
  </si>
  <si>
    <t>에이지씨화인테크노한국㈜</t>
    <phoneticPr fontId="2" type="noConversion"/>
  </si>
  <si>
    <t>구미시 1공단로6길 121</t>
    <phoneticPr fontId="2" type="noConversion"/>
  </si>
  <si>
    <t>구미시 산호대로 77</t>
    <phoneticPr fontId="2" type="noConversion"/>
  </si>
  <si>
    <t>구미시 3공단2로 108</t>
    <phoneticPr fontId="2" type="noConversion"/>
  </si>
  <si>
    <t>동진금속㈜김천</t>
    <phoneticPr fontId="2" type="noConversion"/>
  </si>
  <si>
    <t>김천시 어모면 산업단지로 39</t>
    <phoneticPr fontId="2" type="noConversion"/>
  </si>
  <si>
    <t>김천시 산업단지4로 75</t>
    <phoneticPr fontId="2" type="noConversion"/>
  </si>
  <si>
    <t>상주석회</t>
    <phoneticPr fontId="2" type="noConversion"/>
  </si>
  <si>
    <t>한국수력원자력㈜울진(한울)원자력본부</t>
    <phoneticPr fontId="2" type="noConversion"/>
  </si>
  <si>
    <t>울진아스콘㈜</t>
    <phoneticPr fontId="2" type="noConversion"/>
  </si>
  <si>
    <t>울진군 북면 덕천리 207-5외159필지</t>
    <phoneticPr fontId="2" type="noConversion"/>
  </si>
  <si>
    <t>칠곡군 왜관읍 아곡6길 60</t>
    <phoneticPr fontId="2" type="noConversion"/>
  </si>
  <si>
    <t>㈜포스코</t>
    <phoneticPr fontId="2" type="noConversion"/>
  </si>
  <si>
    <t>칠곡군 약목면 경호천동길 2</t>
    <phoneticPr fontId="2" type="noConversion"/>
  </si>
  <si>
    <t>레미콘제조업(23322), 시멘트제조업(23311), 비내화모르타르제조업(23322)</t>
    <phoneticPr fontId="2" type="noConversion"/>
  </si>
  <si>
    <t>고령</t>
    <phoneticPr fontId="2" type="noConversion"/>
  </si>
  <si>
    <t>비금속제품제조가공업</t>
    <phoneticPr fontId="2" type="noConversion"/>
  </si>
  <si>
    <t>보국주물공업㈜</t>
    <phoneticPr fontId="2" type="noConversion"/>
  </si>
  <si>
    <t>아세아시멘트㈜대구공장</t>
    <phoneticPr fontId="2" type="noConversion"/>
  </si>
  <si>
    <t>㈜에스앤지</t>
    <phoneticPr fontId="2" type="noConversion"/>
  </si>
  <si>
    <t>고령군 다산면 다산산단1길 31</t>
    <phoneticPr fontId="2" type="noConversion"/>
  </si>
  <si>
    <t>원자력발전업(35111)</t>
    <phoneticPr fontId="2" type="noConversion"/>
  </si>
  <si>
    <t>표면처리 강재 생산업(24191)</t>
    <phoneticPr fontId="2" type="noConversion"/>
  </si>
  <si>
    <t>㈜대산금속</t>
    <phoneticPr fontId="2" type="noConversion"/>
  </si>
  <si>
    <t>금속제품제조가공업</t>
    <phoneticPr fontId="2" type="noConversion"/>
  </si>
  <si>
    <t>금속제품제조가공업</t>
    <phoneticPr fontId="2" type="noConversion"/>
  </si>
  <si>
    <t>1차금속제조업</t>
    <phoneticPr fontId="2" type="noConversion"/>
  </si>
  <si>
    <t>선철주물주조업(24311)</t>
    <phoneticPr fontId="2" type="noConversion"/>
  </si>
  <si>
    <t>비금속광물제품제조업</t>
    <phoneticPr fontId="2" type="noConversion"/>
  </si>
  <si>
    <t>비금속광물제품 제조업</t>
    <phoneticPr fontId="2" type="noConversion"/>
  </si>
  <si>
    <t>시멘트제조업(23311)</t>
    <phoneticPr fontId="2" type="noConversion"/>
  </si>
  <si>
    <t>비금속가공원료생산업</t>
    <phoneticPr fontId="2" type="noConversion"/>
  </si>
  <si>
    <t>석회및플라스터제조업(23312)</t>
    <phoneticPr fontId="2" type="noConversion"/>
  </si>
  <si>
    <t>그 외 기타 분류 안된 
비금속 광물제품 제조업(23999)</t>
    <phoneticPr fontId="2" type="noConversion"/>
  </si>
  <si>
    <t>금속제품제조업</t>
    <phoneticPr fontId="2" type="noConversion"/>
  </si>
  <si>
    <t>열간압연압출및인발제품제조업
(24113)</t>
    <phoneticPr fontId="2" type="noConversion"/>
  </si>
  <si>
    <t>비금속광물제품제조</t>
    <phoneticPr fontId="2" type="noConversion"/>
  </si>
  <si>
    <t>그외기타금속가공업(25929)</t>
    <phoneticPr fontId="2" type="noConversion"/>
  </si>
  <si>
    <t>그 外 기타 분류 안 된 비금속 광물 제품제조업(23999)</t>
    <phoneticPr fontId="2" type="noConversion"/>
  </si>
  <si>
    <t>비금속광물제조</t>
    <phoneticPr fontId="2" type="noConversion"/>
  </si>
  <si>
    <t>그 외 기타 분류 안 된 비금속
광물제품제조업(23999)</t>
    <phoneticPr fontId="2" type="noConversion"/>
  </si>
  <si>
    <t>액상시유 및 기타 낙농제품제조업(10501)</t>
    <phoneticPr fontId="2" type="noConversion"/>
  </si>
  <si>
    <t>설치용금속탱크 및 저장용기  제조업(25122)</t>
    <phoneticPr fontId="2" type="noConversion"/>
  </si>
  <si>
    <t>무기 및 총포탄제조업(25200)</t>
    <phoneticPr fontId="2" type="noConversion"/>
  </si>
  <si>
    <t>선철주물주조업
(24311)</t>
    <phoneticPr fontId="2" type="noConversion"/>
  </si>
  <si>
    <t>합성섬유제조업(20501)</t>
    <phoneticPr fontId="2" type="noConversion"/>
  </si>
  <si>
    <t>섬유제조</t>
    <phoneticPr fontId="2" type="noConversion"/>
  </si>
  <si>
    <t>그외 기타 분류안된 비금속광물제품 제조업</t>
    <phoneticPr fontId="2" type="noConversion"/>
  </si>
  <si>
    <t>비금속광물제품제조업(23)</t>
    <phoneticPr fontId="2" type="noConversion"/>
  </si>
  <si>
    <t>상하수도설비 및 시설물유지공사</t>
    <phoneticPr fontId="2" type="noConversion"/>
  </si>
  <si>
    <t>선박구성부분품제조업(31114)</t>
    <phoneticPr fontId="2" type="noConversion"/>
  </si>
  <si>
    <t>섬유제품(13)</t>
    <phoneticPr fontId="27" type="noConversion"/>
  </si>
  <si>
    <t>폐기물처리(382)</t>
    <phoneticPr fontId="27" type="noConversion"/>
  </si>
  <si>
    <t>배합사료제조업(10801)</t>
    <phoneticPr fontId="2" type="noConversion"/>
  </si>
  <si>
    <t>섬유제품(132)</t>
    <phoneticPr fontId="27" type="noConversion"/>
  </si>
  <si>
    <t>도레이첨단소재㈜구미2공장</t>
    <phoneticPr fontId="27" type="noConversion"/>
  </si>
  <si>
    <t>면류, 마카로니 
및 유사식품제조업(10730)</t>
    <phoneticPr fontId="2" type="noConversion"/>
  </si>
  <si>
    <t>플라스틱,필름,시트 및 판제조업(22212)</t>
    <phoneticPr fontId="2" type="noConversion"/>
  </si>
  <si>
    <t>기타 절연선 및 
케이블제조업(28302)</t>
    <phoneticPr fontId="2" type="noConversion"/>
  </si>
  <si>
    <t>쿠퍼스탠다드오토모티브앤인더스트리얼㈜</t>
    <phoneticPr fontId="2" type="noConversion"/>
  </si>
  <si>
    <t>기타 자동차부품제조업(3039)</t>
    <phoneticPr fontId="2" type="noConversion"/>
  </si>
  <si>
    <t>전기용탄소제품 
및 절연제품제조업(28902)</t>
    <phoneticPr fontId="2" type="noConversion"/>
  </si>
  <si>
    <t>생활용수공급업(36010)</t>
    <phoneticPr fontId="27" type="noConversion"/>
  </si>
  <si>
    <t>비금속광물제품제조업</t>
    <phoneticPr fontId="2" type="noConversion"/>
  </si>
  <si>
    <t>이동전화기제조업(26422)</t>
    <phoneticPr fontId="2" type="noConversion"/>
  </si>
  <si>
    <t>영상, 음향, 통신장비제조업(26529)</t>
    <phoneticPr fontId="27" type="noConversion"/>
  </si>
  <si>
    <t>사업시설
유지관리서비스업(74100)</t>
    <phoneticPr fontId="2" type="noConversion"/>
  </si>
  <si>
    <t>비금속광물(23999)</t>
    <phoneticPr fontId="27" type="noConversion"/>
  </si>
  <si>
    <t>산업용 그 외 비경화 고무제품 제조업(22192)</t>
    <phoneticPr fontId="2" type="noConversion"/>
  </si>
  <si>
    <t>(유)클라리오스델코</t>
    <phoneticPr fontId="2" type="noConversion"/>
  </si>
  <si>
    <t>(유)클라리오스델코 제2공장</t>
    <phoneticPr fontId="2" type="noConversion"/>
  </si>
  <si>
    <t>㈜티케이케미칼 수지공장</t>
    <phoneticPr fontId="2" type="noConversion"/>
  </si>
  <si>
    <t>구미</t>
    <phoneticPr fontId="27" type="noConversion"/>
  </si>
  <si>
    <t>㈜레몬</t>
    <phoneticPr fontId="27" type="noConversion"/>
  </si>
  <si>
    <t>구미시 산동면 첨단기업5로 140-22</t>
    <phoneticPr fontId="27" type="noConversion"/>
  </si>
  <si>
    <t>비알콜성음료제조(11209)</t>
    <phoneticPr fontId="27" type="noConversion"/>
  </si>
  <si>
    <t>재생플라스틱원료생산업(20203)</t>
    <phoneticPr fontId="2" type="noConversion"/>
  </si>
  <si>
    <t>㈜케이씨씨</t>
    <phoneticPr fontId="27" type="noConversion"/>
  </si>
  <si>
    <t>김천</t>
    <phoneticPr fontId="27" type="noConversion"/>
  </si>
  <si>
    <t>태아산업㈜김천공장</t>
    <phoneticPr fontId="27" type="noConversion"/>
  </si>
  <si>
    <t>김천시 영남대로 1192</t>
    <phoneticPr fontId="27" type="noConversion"/>
  </si>
  <si>
    <t>담배제조업(12000)</t>
    <phoneticPr fontId="27" type="noConversion"/>
  </si>
  <si>
    <t>비금속광물(23993)</t>
    <phoneticPr fontId="27" type="noConversion"/>
  </si>
  <si>
    <t>사료제조업(10801)</t>
    <phoneticPr fontId="2" type="noConversion"/>
  </si>
  <si>
    <t>영주</t>
    <phoneticPr fontId="27" type="noConversion"/>
  </si>
  <si>
    <t>㈜대창아스콘</t>
    <phoneticPr fontId="27" type="noConversion"/>
  </si>
  <si>
    <t xml:space="preserve">영주시 구성로88번길 86 </t>
    <phoneticPr fontId="27" type="noConversion"/>
  </si>
  <si>
    <t>비금속광물(23999)</t>
    <phoneticPr fontId="2" type="noConversion"/>
  </si>
  <si>
    <t>한국수력원자력(주)한울원자력본부(덕천리)</t>
    <phoneticPr fontId="2" type="noConversion"/>
  </si>
  <si>
    <t>폐기물중간처리업(3821, 3822)</t>
    <phoneticPr fontId="27" type="noConversion"/>
  </si>
  <si>
    <t>금속제품제조, 도금,착색 및 기타표면처리 강재제조업(분류번호:24191)-수질</t>
    <phoneticPr fontId="2" type="noConversion"/>
  </si>
  <si>
    <t xml:space="preserve"> 그외기타분류안된금속가공  제품제조업(25999)</t>
    <phoneticPr fontId="2" type="noConversion"/>
  </si>
  <si>
    <t>구조용금속제품제조(2511)</t>
    <phoneticPr fontId="2" type="noConversion"/>
  </si>
  <si>
    <t>영천시 언하공단2길 25</t>
    <phoneticPr fontId="2" type="noConversion"/>
  </si>
  <si>
    <t>경주시 대경로 2929-134</t>
    <phoneticPr fontId="2" type="noConversion"/>
  </si>
  <si>
    <t>㈜융진3공장</t>
    <phoneticPr fontId="2" type="noConversion"/>
  </si>
  <si>
    <t>선박구성부분부품제조업(31114)</t>
    <phoneticPr fontId="2" type="noConversion"/>
  </si>
  <si>
    <t>가공금속제품 제조업, 산업용도자기제조업(분류번호 : 23213)_수질, 공장등록증</t>
    <phoneticPr fontId="2" type="noConversion"/>
  </si>
  <si>
    <t>금속제품제조(2511),도금, 착색 및 기타 표면처리강재 제조업(24191)_ 공장등록증</t>
    <phoneticPr fontId="2" type="noConversion"/>
  </si>
  <si>
    <t>금속제품제조, 선철주물 주조업(24311)_공장 등록증</t>
    <phoneticPr fontId="2" type="noConversion"/>
  </si>
  <si>
    <t>경주</t>
    <phoneticPr fontId="2" type="noConversion"/>
  </si>
  <si>
    <t>서한이앤피㈜</t>
    <phoneticPr fontId="2" type="noConversion"/>
  </si>
  <si>
    <t>육상 금속 골조 구조재 제조업 외 2종
(25113, 25114, 25912)</t>
    <phoneticPr fontId="2" type="noConversion"/>
  </si>
  <si>
    <t>경주시 건천읍 용명공단길 173-47</t>
    <phoneticPr fontId="2" type="noConversion"/>
  </si>
  <si>
    <t>금속류 원료 재생업(38312), 비금속류 원료 재생업(38322)</t>
    <phoneticPr fontId="2" type="noConversion"/>
  </si>
  <si>
    <t>금속제품제조업, 선철주물주조업(24311)_법인등록증상</t>
    <phoneticPr fontId="2" type="noConversion"/>
  </si>
  <si>
    <t>구미시 3공단3로 257</t>
    <phoneticPr fontId="2" type="noConversion"/>
  </si>
  <si>
    <t>동성캐스탑㈜</t>
    <phoneticPr fontId="2" type="noConversion"/>
  </si>
  <si>
    <t>동성캐스탑㈜2공장 구.만금캐스탑</t>
    <phoneticPr fontId="2" type="noConversion"/>
  </si>
  <si>
    <t>칠곡군 가산면 호국로 1206-45</t>
    <phoneticPr fontId="2" type="noConversion"/>
  </si>
  <si>
    <t>㈜한국이차전지[구.㈜대진전지]</t>
    <phoneticPr fontId="27" type="noConversion"/>
  </si>
  <si>
    <t>기타 산업용 
유리제품제조업
(23129)</t>
    <phoneticPr fontId="2" type="noConversion"/>
  </si>
  <si>
    <t>㈜세아메카닉스</t>
    <phoneticPr fontId="27" type="noConversion"/>
  </si>
  <si>
    <t>구미시 1공단로6길 103-53</t>
    <phoneticPr fontId="27" type="noConversion"/>
  </si>
  <si>
    <t>알루미늄주물주조업(24321)
기타비철금속주조업(24329)</t>
    <phoneticPr fontId="27" type="noConversion"/>
  </si>
  <si>
    <t>김천</t>
    <phoneticPr fontId="29" type="noConversion"/>
  </si>
  <si>
    <t>상주</t>
    <phoneticPr fontId="29" type="noConversion"/>
  </si>
  <si>
    <t>(주)상주연탄</t>
    <phoneticPr fontId="29" type="noConversion"/>
  </si>
  <si>
    <t>상주시 선상서로 2389-66</t>
    <phoneticPr fontId="29" type="noConversion"/>
  </si>
  <si>
    <t>단미사료 및 기타 사료제조업</t>
    <phoneticPr fontId="29" type="noConversion"/>
  </si>
  <si>
    <t>액상시유 및 기타 낙농제품제조업(10501), 음식료품 제조시설</t>
    <phoneticPr fontId="2" type="noConversion"/>
  </si>
  <si>
    <t>도자기 및 기타요업제품제조업(23222), 비금속광물 제조업</t>
    <phoneticPr fontId="2" type="noConversion"/>
  </si>
  <si>
    <t>티에이케이마이크로필터㈜</t>
    <phoneticPr fontId="2" type="noConversion"/>
  </si>
  <si>
    <t>㈜농심 구미공장</t>
    <phoneticPr fontId="27" type="noConversion"/>
  </si>
  <si>
    <t>혼성 및 재생 플라스틱 소재 물질 
제조업(20203)</t>
    <phoneticPr fontId="2" type="noConversion"/>
  </si>
  <si>
    <t>경주시 천북면 천북산단로2길 121</t>
    <phoneticPr fontId="2" type="noConversion"/>
  </si>
  <si>
    <t>알루미늄주물 주조업</t>
    <phoneticPr fontId="2" type="noConversion"/>
  </si>
  <si>
    <t>에코프로이엠</t>
  </si>
  <si>
    <t>에코프로이노베이션(본사)</t>
  </si>
  <si>
    <t>에코프로씨엔지</t>
    <phoneticPr fontId="2" type="noConversion"/>
  </si>
  <si>
    <t>포항시 북구 흥해읍 영일만산단남로 3</t>
    <phoneticPr fontId="2" type="noConversion"/>
  </si>
  <si>
    <t>(주)성일이엔씨 칠곡1공장(구 대진이앤씨 칠곡1공장)</t>
    <phoneticPr fontId="2" type="noConversion"/>
  </si>
  <si>
    <t>건설폐기물처리업(38230)</t>
    <phoneticPr fontId="2" type="noConversion"/>
  </si>
  <si>
    <t>경북 포항시 동해면 상정리 1167</t>
    <phoneticPr fontId="2" type="noConversion"/>
  </si>
  <si>
    <t>기타 비철금속 제련, 정련 및  
 합금 제조업(24219) 외 1종</t>
    <phoneticPr fontId="2" type="noConversion"/>
  </si>
  <si>
    <t>도장 및 기타 피막 처리업(25923)</t>
    <phoneticPr fontId="2" type="noConversion"/>
  </si>
  <si>
    <t>칠곡군 기산면 봉산리 산35번지 외7필지</t>
  </si>
  <si>
    <t>비금속광물 분쇄물 생산업(23993)</t>
  </si>
  <si>
    <t>칠곡군 석적읍 망정리 978-1</t>
    <phoneticPr fontId="2" type="noConversion"/>
  </si>
  <si>
    <t>아스팔트콘크리트 및 혼합제품제조업</t>
    <phoneticPr fontId="2" type="noConversion"/>
  </si>
  <si>
    <t>㈜신화테크 제5공장</t>
    <phoneticPr fontId="2" type="noConversion"/>
  </si>
  <si>
    <t>제일테크노스 제3공장</t>
    <phoneticPr fontId="2" type="noConversion"/>
  </si>
  <si>
    <t xml:space="preserve"> 경북 포항시 남구 대송로 199</t>
  </si>
  <si>
    <t>기타조립금속제조업</t>
  </si>
  <si>
    <t>포항</t>
    <phoneticPr fontId="2" type="noConversion"/>
  </si>
  <si>
    <t>포항시 북구 흥해읍 영일만산단로110</t>
    <phoneticPr fontId="2" type="noConversion"/>
  </si>
  <si>
    <t>㈜한신제강
(구. ㈜동아에스앤티)</t>
    <phoneticPr fontId="2" type="noConversion"/>
  </si>
  <si>
    <t>(주)케이원메탈1공장[구.㈜유림케스텍]</t>
    <phoneticPr fontId="2" type="noConversion"/>
  </si>
  <si>
    <t>경주시 천북면 천북산단로1길 74-51</t>
    <phoneticPr fontId="2" type="noConversion"/>
  </si>
  <si>
    <t>당우건설㈜</t>
    <phoneticPr fontId="2" type="noConversion"/>
  </si>
  <si>
    <t>(주)세양개발</t>
    <phoneticPr fontId="2" type="noConversion"/>
  </si>
  <si>
    <t>혼성 및 재생 플라스틱 소재 물질 제조업(20203)</t>
    <phoneticPr fontId="2" type="noConversion"/>
  </si>
  <si>
    <t xml:space="preserve">엘지이노텍㈜구미4공장(구.C4사업장) </t>
    <phoneticPr fontId="2" type="noConversion"/>
  </si>
  <si>
    <t>그 외 자동차용 신품 부품제조업(30399)</t>
    <phoneticPr fontId="2" type="noConversion"/>
  </si>
  <si>
    <t>케이에이에프㈜(구.코오롱화이버㈜)</t>
    <phoneticPr fontId="2" type="noConversion"/>
  </si>
  <si>
    <t>농림축산검역본부</t>
    <phoneticPr fontId="2" type="noConversion"/>
  </si>
  <si>
    <t>김천시 혁신8로 177</t>
    <phoneticPr fontId="2" type="noConversion"/>
  </si>
  <si>
    <t>기타 기술 시험, 검사 및 분석업(72919)</t>
    <phoneticPr fontId="2" type="noConversion"/>
  </si>
  <si>
    <t>봉화군 봉성면 봉명로70</t>
    <phoneticPr fontId="2" type="noConversion"/>
  </si>
  <si>
    <t>고령군 다산면 다산산단3길 33</t>
  </si>
  <si>
    <t>포항시 남구 동해안로 6261
(사무실: 포항시 남구 서원재로166번길 28, 2층)</t>
    <phoneticPr fontId="2" type="noConversion"/>
  </si>
  <si>
    <t xml:space="preserve">포항시 남구 대송면 송덕로 철강산단로66번길 61 </t>
    <phoneticPr fontId="2" type="noConversion"/>
  </si>
  <si>
    <t>경주시 호국로 2606-10</t>
    <phoneticPr fontId="2" type="noConversion"/>
  </si>
  <si>
    <t>포항시 남구 중앙로62번길 4-1(해도동)</t>
    <phoneticPr fontId="2" type="noConversion"/>
  </si>
  <si>
    <t>㈜포스코퓨처엠 포항화학사업부((구.㈜포스코케미칼포항화학사업부
(구.㈜포스코켐텍포항화학사업부(LIME))</t>
    <phoneticPr fontId="2" type="noConversion"/>
  </si>
  <si>
    <t>㈜포스코퓨처엠((구.㈜포스코케미칼(구.㈜포스코켐텍))</t>
    <phoneticPr fontId="2" type="noConversion"/>
  </si>
  <si>
    <t>포항시 북구 흥해읍 영일만산단남로 74</t>
    <phoneticPr fontId="2" type="noConversion"/>
  </si>
  <si>
    <t>㈜포스코퓨처엠 인조흑연음극재 포항공장</t>
    <phoneticPr fontId="2" type="noConversion"/>
  </si>
  <si>
    <t>화학섬유직물 직조업(13213)</t>
    <phoneticPr fontId="2" type="noConversion"/>
  </si>
  <si>
    <t>경산정수장</t>
    <phoneticPr fontId="2" type="noConversion"/>
  </si>
  <si>
    <t>수도사업시설(4100)</t>
    <phoneticPr fontId="2" type="noConversion"/>
  </si>
  <si>
    <t>에스케이레조낙㈜</t>
    <phoneticPr fontId="2" type="noConversion"/>
  </si>
  <si>
    <t>영주시 가흥공단로 71</t>
    <phoneticPr fontId="2" type="noConversion"/>
  </si>
  <si>
    <t>고령</t>
    <phoneticPr fontId="2" type="noConversion"/>
  </si>
  <si>
    <t>㈜동희</t>
    <phoneticPr fontId="2" type="noConversion"/>
  </si>
  <si>
    <t>고령군 다산면 다산산단3길 50</t>
    <phoneticPr fontId="2" type="noConversion"/>
  </si>
  <si>
    <t>포항시 북구 흥해읍 영일만산단남로 75번길 10</t>
    <phoneticPr fontId="2" type="noConversion"/>
  </si>
  <si>
    <t>고령</t>
    <phoneticPr fontId="2" type="noConversion"/>
  </si>
  <si>
    <t>동일금속㈜다산공장</t>
    <phoneticPr fontId="2" type="noConversion"/>
  </si>
  <si>
    <t>강주물주조업(24312)</t>
    <phoneticPr fontId="2" type="noConversion"/>
  </si>
  <si>
    <t>칠곡</t>
    <phoneticPr fontId="2" type="noConversion"/>
  </si>
  <si>
    <t>구미하수처리장</t>
    <phoneticPr fontId="2" type="noConversion"/>
  </si>
  <si>
    <t>칠곡군 석적읍 3공단1로 62-6</t>
    <phoneticPr fontId="2" type="noConversion"/>
  </si>
  <si>
    <t>하수처리업(37011)</t>
    <phoneticPr fontId="2" type="noConversion"/>
  </si>
  <si>
    <t>㈜포스코퓨처엠 포항양극재공장</t>
    <phoneticPr fontId="2" type="noConversion"/>
  </si>
  <si>
    <t>포항시 북구 흥해읍 해안로 929</t>
    <phoneticPr fontId="2" type="noConversion"/>
  </si>
  <si>
    <t>구미시 산동면 첨단기업1로 87</t>
    <phoneticPr fontId="2" type="noConversion"/>
  </si>
  <si>
    <t>에스케이스페셜티㈜ 제1공장</t>
    <phoneticPr fontId="2" type="noConversion"/>
  </si>
  <si>
    <t>영주시 가흥공단로 59-33</t>
    <phoneticPr fontId="2" type="noConversion"/>
  </si>
  <si>
    <t>산업용 가스 제조업(20121)</t>
    <phoneticPr fontId="2" type="noConversion"/>
  </si>
  <si>
    <t>에스케이스페셜티㈜ 제2공장</t>
    <phoneticPr fontId="2" type="noConversion"/>
  </si>
  <si>
    <t>영주시 가흥공단로 82</t>
    <phoneticPr fontId="2" type="noConversion"/>
  </si>
  <si>
    <t>포항시 남구 대송로 223(괴동동)</t>
    <phoneticPr fontId="2" type="noConversion"/>
  </si>
  <si>
    <t>포항시 남구 대송로101번길 41</t>
    <phoneticPr fontId="2" type="noConversion"/>
  </si>
  <si>
    <t>포항시 남구 동해안로 6261</t>
    <phoneticPr fontId="2" type="noConversion"/>
  </si>
  <si>
    <t>포항시 남구 송덕로 143</t>
    <phoneticPr fontId="2" type="noConversion"/>
  </si>
  <si>
    <t>포항시 남구 호동로 26</t>
    <phoneticPr fontId="2" type="noConversion"/>
  </si>
  <si>
    <t>㈜에스아이씨엔티
[구,한일시멘트㈜포항공장]</t>
    <phoneticPr fontId="2" type="noConversion"/>
  </si>
  <si>
    <t>코오롱이앤피㈜ 김천 2공장</t>
    <phoneticPr fontId="2" type="noConversion"/>
  </si>
  <si>
    <t>고령군 쌍림면 방아실길 73</t>
    <phoneticPr fontId="2" type="noConversion"/>
  </si>
  <si>
    <t>비금속광물제품제조업,아스콘제조</t>
    <phoneticPr fontId="2" type="noConversion"/>
  </si>
  <si>
    <t>경북 포항시 북구 흥해읍 용한리 산164번지 일원[제조6-2]</t>
    <phoneticPr fontId="2" type="noConversion"/>
  </si>
  <si>
    <t>산업용가스제조업(20121)</t>
    <phoneticPr fontId="2" type="noConversion"/>
  </si>
  <si>
    <t>경산시 백양로 74(계양동)</t>
    <phoneticPr fontId="2" type="noConversion"/>
  </si>
  <si>
    <t>화학섬유직물 직조업(13213), 특수직물 및 기타 직물 직조업13219)</t>
    <phoneticPr fontId="2" type="noConversion"/>
  </si>
  <si>
    <t>판유리제조업(23111)</t>
    <phoneticPr fontId="2" type="noConversion"/>
  </si>
  <si>
    <t>(주)케이티앤지 영주공장</t>
    <phoneticPr fontId="2" type="noConversion"/>
  </si>
  <si>
    <t>영주시 적서공단로 179</t>
    <phoneticPr fontId="2" type="noConversion"/>
  </si>
  <si>
    <t>담배제품제조업(12000)</t>
    <phoneticPr fontId="2" type="noConversion"/>
  </si>
  <si>
    <t>비금속광물제품</t>
  </si>
  <si>
    <t>제이에이치화학공업㈜</t>
    <phoneticPr fontId="2" type="noConversion"/>
  </si>
  <si>
    <t>김천시 어모면 산업단지1로 83</t>
    <phoneticPr fontId="2" type="noConversion"/>
  </si>
  <si>
    <t>엘앤에프</t>
    <phoneticPr fontId="2" type="noConversion"/>
  </si>
  <si>
    <t>자동차 엔진용 부품 제조업</t>
    <phoneticPr fontId="2" type="noConversion"/>
  </si>
  <si>
    <t>김천시 어모면 산업단지1로 83</t>
    <phoneticPr fontId="2" type="noConversion"/>
  </si>
  <si>
    <t>고령</t>
    <phoneticPr fontId="2" type="noConversion"/>
  </si>
  <si>
    <t>㈜신영금속</t>
    <phoneticPr fontId="2" type="noConversion"/>
  </si>
  <si>
    <t>고령군 대가야읍 장기공단1길 38-23</t>
    <phoneticPr fontId="2" type="noConversion"/>
  </si>
  <si>
    <t>금속의 용융, 제련 또는 열처리업</t>
    <phoneticPr fontId="2" type="noConversion"/>
  </si>
  <si>
    <t>코오롱스페이스웍스㈜ 김천공장</t>
    <phoneticPr fontId="2" type="noConversion"/>
  </si>
  <si>
    <t>고령</t>
    <phoneticPr fontId="2" type="noConversion"/>
  </si>
  <si>
    <t>해원산업㈜</t>
    <phoneticPr fontId="2" type="noConversion"/>
  </si>
  <si>
    <t>고령군 다산면 다산산단1길 27</t>
    <phoneticPr fontId="2" type="noConversion"/>
  </si>
  <si>
    <t>해태아이스크림㈜</t>
    <phoneticPr fontId="2" type="noConversion"/>
  </si>
  <si>
    <t>제때</t>
    <phoneticPr fontId="2" type="noConversion"/>
  </si>
  <si>
    <t>경산시 하양읍 대경로 541</t>
    <phoneticPr fontId="2" type="noConversion"/>
  </si>
  <si>
    <t>아이스크림 및 기타 식용빙과류 제조업(10502)</t>
    <phoneticPr fontId="2" type="noConversion"/>
  </si>
  <si>
    <t>고령군 다산면 다산산단로 70, 76</t>
    <phoneticPr fontId="2" type="noConversion"/>
  </si>
  <si>
    <t>고령</t>
    <phoneticPr fontId="2" type="noConversion"/>
  </si>
  <si>
    <t>㈜디와이메탈</t>
    <phoneticPr fontId="2" type="noConversion"/>
  </si>
  <si>
    <t>고령군 다산면 다산산단1길 60</t>
    <phoneticPr fontId="2" type="noConversion"/>
  </si>
  <si>
    <t>강주물 주조업(24312)</t>
    <phoneticPr fontId="2" type="noConversion"/>
  </si>
  <si>
    <t>선철 주물 주조업
(24311)</t>
    <phoneticPr fontId="2" type="noConversion"/>
  </si>
  <si>
    <t>액체여과기제조업
(29176)</t>
    <phoneticPr fontId="2" type="noConversion"/>
  </si>
  <si>
    <t>케이브이머티리얼즈(주)
[구.삼성코닝어드밴스드글라스(유)]</t>
    <phoneticPr fontId="27" type="noConversion"/>
  </si>
  <si>
    <t>삼우금속㈜</t>
    <phoneticPr fontId="2" type="noConversion"/>
  </si>
  <si>
    <t>고령군 다산면 다산산단1길 90</t>
    <phoneticPr fontId="2" type="noConversion"/>
  </si>
  <si>
    <t>과자류 및 코코아제품 제조업(10603)</t>
    <phoneticPr fontId="2" type="noConversion"/>
  </si>
  <si>
    <t>운송장비용 이차전지제조업
(28202)</t>
    <phoneticPr fontId="2" type="noConversion"/>
  </si>
  <si>
    <t>운송장비용 이차전지 제조업(28202)</t>
  </si>
  <si>
    <t>포항시 남구 동해안로 6262(사무실 대이로25번길 17)</t>
    <phoneticPr fontId="2" type="noConversion"/>
  </si>
  <si>
    <t>㈜도현에프엠(구, 디오텍㈜)</t>
    <phoneticPr fontId="2" type="noConversion"/>
  </si>
  <si>
    <t>선철 주물 주조업(24311)</t>
    <phoneticPr fontId="2" type="noConversion"/>
  </si>
  <si>
    <t>운송장비용 이차전지 제조업(28202)</t>
    <phoneticPr fontId="2" type="noConversion"/>
  </si>
  <si>
    <t>㈜우전지앤에프</t>
    <phoneticPr fontId="2" type="noConversion"/>
  </si>
  <si>
    <t>포항시 북구 흥해읍 해안로 1106번길 54</t>
    <phoneticPr fontId="2" type="noConversion"/>
  </si>
  <si>
    <t>㈜에코프로머티리얼즈(4캠)</t>
    <phoneticPr fontId="2" type="noConversion"/>
  </si>
  <si>
    <t>㈜에코프로비엠(캠9)</t>
    <phoneticPr fontId="2" type="noConversion"/>
  </si>
  <si>
    <t>씨앤피신소재테크놀로지㈜</t>
    <phoneticPr fontId="2" type="noConversion"/>
  </si>
  <si>
    <t>그 외 기타비금속 광물제품 제조업(23999)</t>
    <phoneticPr fontId="2" type="noConversion"/>
  </si>
  <si>
    <t>경주시 강동면 천강로 1095</t>
    <phoneticPr fontId="2" type="noConversion"/>
  </si>
  <si>
    <t>㈜경동원 경주공장</t>
    <phoneticPr fontId="2" type="noConversion"/>
  </si>
  <si>
    <t>포항시 북구 흥해읍 곡강리 939</t>
    <phoneticPr fontId="2" type="noConversion"/>
  </si>
  <si>
    <t>㈜팜스토리 서울사료 경산
(구.㈜한국축산의희망서울사료)</t>
    <phoneticPr fontId="2" type="noConversion"/>
  </si>
  <si>
    <t>기타 기초 무기화학 물질 제조업(20129)</t>
    <phoneticPr fontId="2" type="noConversion"/>
  </si>
  <si>
    <t>그 외 기타 분류 안된 화학제품 제조업(20499)</t>
    <phoneticPr fontId="2" type="noConversion"/>
  </si>
  <si>
    <t>배합사료 제조업(10902)</t>
    <phoneticPr fontId="2" type="noConversion"/>
  </si>
  <si>
    <t>금속류 해체 및 선별업(38311)
금속류 원료재생업(38312)
강주물주조업(24312)</t>
    <phoneticPr fontId="2" type="noConversion"/>
  </si>
  <si>
    <t>경주시 강동면 천북산단로 191-8</t>
    <phoneticPr fontId="2" type="noConversion"/>
  </si>
  <si>
    <t>고령군 다산면 다산산단2길 88</t>
    <phoneticPr fontId="2" type="noConversion"/>
  </si>
  <si>
    <t>(주)케이원메탈</t>
    <phoneticPr fontId="2" type="noConversion"/>
  </si>
  <si>
    <t>고령군 다산면 다산산단로 223-16</t>
    <phoneticPr fontId="2" type="noConversion"/>
  </si>
  <si>
    <t>포항시 북구 흥해읍 곡강리 1675, 용한리 931</t>
  </si>
  <si>
    <t>포항시 북구 흥해읍 곡강리 1822, 1823</t>
  </si>
  <si>
    <t>선철주물 주조업(24311)</t>
    <phoneticPr fontId="2" type="noConversion"/>
  </si>
  <si>
    <t>시멘트제조업
(23311)</t>
    <phoneticPr fontId="2" type="noConversion"/>
  </si>
  <si>
    <t>㈜풍산 안강사업장</t>
    <phoneticPr fontId="2" type="noConversion"/>
  </si>
  <si>
    <t>한국지알 유한회사
(한국오웬스코닝㈜)</t>
    <phoneticPr fontId="2" type="noConversion"/>
  </si>
  <si>
    <t>1차 유리제품, 유리섬유 및 화학용 유리 제조업(23121)</t>
    <phoneticPr fontId="27" type="noConversion"/>
  </si>
  <si>
    <t>㈜용진
㈜도현 고령2공장</t>
    <phoneticPr fontId="2" type="noConversion"/>
  </si>
  <si>
    <t>㈜엘지에이치와이비씨엠</t>
    <phoneticPr fontId="2" type="noConversion"/>
  </si>
  <si>
    <t>구미시 산동읍 5공단1로 20</t>
    <phoneticPr fontId="2" type="noConversion"/>
  </si>
  <si>
    <t>경주</t>
    <phoneticPr fontId="2" type="noConversion"/>
  </si>
  <si>
    <t>㈜다온인</t>
    <phoneticPr fontId="2" type="noConversion"/>
  </si>
  <si>
    <t>경주시 외동읍 제내1공단길 37-13</t>
    <phoneticPr fontId="2" type="noConversion"/>
  </si>
  <si>
    <t>질소화합물, 질소, 인산 및 칼리질화학비료 제조업</t>
    <phoneticPr fontId="2" type="noConversion"/>
  </si>
  <si>
    <t>청송</t>
    <phoneticPr fontId="2" type="noConversion"/>
  </si>
  <si>
    <t>영양</t>
    <phoneticPr fontId="2" type="noConversion"/>
  </si>
  <si>
    <t>청도</t>
    <phoneticPr fontId="2" type="noConversion"/>
  </si>
  <si>
    <t>성주</t>
    <phoneticPr fontId="2" type="noConversion"/>
  </si>
  <si>
    <t>축전지제조업(28202)</t>
  </si>
  <si>
    <t>경상북도 구미시 3공단2로 198-9</t>
  </si>
  <si>
    <t>미래첨단소재㈜
[구,㈜포스코퓨처엠 양극재구미공장]</t>
    <phoneticPr fontId="27" type="noConversion"/>
  </si>
  <si>
    <t>축전지제조업(28202)</t>
    <phoneticPr fontId="2" type="noConversion"/>
  </si>
  <si>
    <t>구미시 산호대로 92</t>
    <phoneticPr fontId="2" type="noConversion"/>
  </si>
  <si>
    <t>축전지제조업
(28202)</t>
    <phoneticPr fontId="2" type="noConversion"/>
  </si>
  <si>
    <t>엘지이노텍㈜구미1,1A공장</t>
    <phoneticPr fontId="2" type="noConversion"/>
  </si>
  <si>
    <t>이동식 전화기제조업(26422)</t>
    <phoneticPr fontId="2" type="noConversion"/>
  </si>
  <si>
    <t>하이엠케이 주식회사</t>
    <phoneticPr fontId="2" type="noConversion"/>
  </si>
  <si>
    <t>알루미늄 압연, 압출 및 연신제품 제조업(24222)</t>
    <phoneticPr fontId="2" type="noConversion"/>
  </si>
  <si>
    <t>금풍건설이엔씨㈜</t>
    <phoneticPr fontId="2" type="noConversion"/>
  </si>
  <si>
    <t>울진군 북면 덕천리 205-2, 205-1</t>
    <phoneticPr fontId="2" type="noConversion"/>
  </si>
  <si>
    <t>교량, 터널 및 철도건설업(41222)</t>
    <phoneticPr fontId="2" type="noConversion"/>
  </si>
  <si>
    <t>단독</t>
    <phoneticPr fontId="29" type="noConversion"/>
  </si>
  <si>
    <t>계</t>
    <phoneticPr fontId="29" type="noConversion"/>
  </si>
  <si>
    <t>공통</t>
    <phoneticPr fontId="29" type="noConversion"/>
  </si>
  <si>
    <t>대기</t>
    <phoneticPr fontId="29" type="noConversion"/>
  </si>
  <si>
    <t>폐수</t>
    <phoneticPr fontId="29" type="noConversion"/>
  </si>
  <si>
    <t>포항</t>
    <phoneticPr fontId="29" type="noConversion"/>
  </si>
  <si>
    <t>경주</t>
    <phoneticPr fontId="29" type="noConversion"/>
  </si>
  <si>
    <t>안동</t>
    <phoneticPr fontId="29" type="noConversion"/>
  </si>
  <si>
    <t>구미</t>
    <phoneticPr fontId="29" type="noConversion"/>
  </si>
  <si>
    <t>영주</t>
    <phoneticPr fontId="29" type="noConversion"/>
  </si>
  <si>
    <t>영천</t>
    <phoneticPr fontId="29" type="noConversion"/>
  </si>
  <si>
    <t>문경</t>
    <phoneticPr fontId="29" type="noConversion"/>
  </si>
  <si>
    <t>경산</t>
    <phoneticPr fontId="29" type="noConversion"/>
  </si>
  <si>
    <t>의성</t>
    <phoneticPr fontId="29" type="noConversion"/>
  </si>
  <si>
    <t>청송</t>
    <phoneticPr fontId="29" type="noConversion"/>
  </si>
  <si>
    <t>영양</t>
    <phoneticPr fontId="29" type="noConversion"/>
  </si>
  <si>
    <t>영덕</t>
    <phoneticPr fontId="29" type="noConversion"/>
  </si>
  <si>
    <t>청도</t>
    <phoneticPr fontId="29" type="noConversion"/>
  </si>
  <si>
    <t>고령</t>
    <phoneticPr fontId="29" type="noConversion"/>
  </si>
  <si>
    <t>성주</t>
    <phoneticPr fontId="29" type="noConversion"/>
  </si>
  <si>
    <t>칠곡</t>
    <phoneticPr fontId="29" type="noConversion"/>
  </si>
  <si>
    <t>예천</t>
    <phoneticPr fontId="29" type="noConversion"/>
  </si>
  <si>
    <t>봉화</t>
    <phoneticPr fontId="29" type="noConversion"/>
  </si>
  <si>
    <t>울진</t>
    <phoneticPr fontId="29" type="noConversion"/>
  </si>
  <si>
    <t>울릉</t>
    <phoneticPr fontId="29" type="noConversion"/>
  </si>
  <si>
    <t>㈜에코프로머티리얼즈(2캠)</t>
    <phoneticPr fontId="2" type="noConversion"/>
  </si>
  <si>
    <t>포항시 북구 영일만산단남로75번길 41</t>
    <phoneticPr fontId="2" type="noConversion"/>
  </si>
  <si>
    <t>㈜호성에이비오
(에이치지에스)</t>
    <phoneticPr fontId="2" type="noConversion"/>
  </si>
  <si>
    <t>디에스메탈(주)
(舊 효성케스텍㈜)</t>
    <phoneticPr fontId="2" type="noConversion"/>
  </si>
  <si>
    <t>부정형 내화요업제품 제조업
(23212)</t>
    <phoneticPr fontId="2" type="noConversion"/>
  </si>
  <si>
    <t>(주)에코프로이노베이션</t>
    <phoneticPr fontId="2" type="noConversion"/>
  </si>
  <si>
    <t>(주)에코프로비엠</t>
    <phoneticPr fontId="2" type="noConversion"/>
  </si>
  <si>
    <t>㈜엔피케이(3공장)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</si>
</sst>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&quot;₩&quot;* #,##0_);_(&quot;₩&quot;* \(#,##0\);_(&quot;₩&quot;* &quot;-&quot;_);_(@_)"/>
    <numFmt numFmtId="181" formatCode="0_ "/>
  </numFmts>
  <fonts count="38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굴림체"/>
      <family val="2"/>
      <charset val="129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trike/>
      <sz val="9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indexed="8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6">
    <xf numFmtId="0" fontId="0" fillId="0" borderId="0">
      <alignment vertical="center"/>
    </xf>
    <xf numFmtId="0" fontId="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21" fillId="0" borderId="0" applyFont="0" applyFill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 applyFill="0" applyAlignment="0">
      <alignment vertical="center"/>
    </xf>
    <xf numFmtId="0" fontId="21" fillId="0" borderId="0" applyFill="0" applyAlignment="0">
      <alignment vertical="center"/>
    </xf>
    <xf numFmtId="0" fontId="22" fillId="0" borderId="0">
      <alignment vertical="center"/>
    </xf>
    <xf numFmtId="0" fontId="21" fillId="0" borderId="0" applyFill="0" applyAlignment="0">
      <alignment vertical="center"/>
    </xf>
    <xf numFmtId="0" fontId="21" fillId="0" borderId="0" applyFill="0" applyAlignment="0">
      <alignment vertical="center"/>
    </xf>
    <xf numFmtId="0" fontId="3" fillId="0" borderId="0">
      <alignment vertical="center"/>
    </xf>
    <xf numFmtId="0" fontId="21" fillId="0" borderId="0" applyFill="0" applyAlignment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 applyFill="0" applyAlignment="0">
      <alignment vertical="center"/>
    </xf>
    <xf numFmtId="0" fontId="3" fillId="0" borderId="0"/>
    <xf numFmtId="0" fontId="3" fillId="0" borderId="0"/>
    <xf numFmtId="0" fontId="3" fillId="0" borderId="0"/>
    <xf numFmtId="0" fontId="21" fillId="0" borderId="0" applyFill="0" applyAlignment="0">
      <alignment vertical="center"/>
    </xf>
    <xf numFmtId="0" fontId="3" fillId="0" borderId="0"/>
    <xf numFmtId="0" fontId="3" fillId="0" borderId="0"/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73" applyFont="1" applyFill="1" applyBorder="1" applyAlignment="1">
      <alignment horizontal="center" vertical="center" shrinkToFit="1"/>
    </xf>
    <xf numFmtId="0" fontId="23" fillId="0" borderId="24" xfId="73" applyFont="1" applyFill="1" applyBorder="1" applyAlignment="1">
      <alignment horizontal="center" vertical="center" shrinkToFit="1"/>
    </xf>
    <xf numFmtId="0" fontId="23" fillId="0" borderId="24" xfId="124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2" fillId="0" borderId="0" xfId="0" applyFont="1" applyFill="1">
      <alignment vertical="center"/>
    </xf>
    <xf numFmtId="0" fontId="35" fillId="0" borderId="10" xfId="73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shrinkToFit="1"/>
    </xf>
    <xf numFmtId="0" fontId="23" fillId="0" borderId="11" xfId="73" applyFont="1" applyFill="1" applyBorder="1" applyAlignment="1">
      <alignment horizontal="center" vertical="center"/>
    </xf>
    <xf numFmtId="0" fontId="23" fillId="0" borderId="11" xfId="73" applyFont="1" applyFill="1" applyBorder="1" applyAlignment="1">
      <alignment horizontal="center" vertical="center" shrinkToFit="1"/>
    </xf>
    <xf numFmtId="0" fontId="23" fillId="0" borderId="11" xfId="73" applyFont="1" applyFill="1" applyBorder="1" applyAlignment="1">
      <alignment horizontal="left" vertical="center" shrinkToFit="1"/>
    </xf>
    <xf numFmtId="0" fontId="23" fillId="0" borderId="11" xfId="73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left" vertical="center"/>
    </xf>
    <xf numFmtId="0" fontId="23" fillId="0" borderId="10" xfId="124" applyFont="1" applyFill="1" applyBorder="1" applyAlignment="1">
      <alignment horizontal="center" vertical="center"/>
    </xf>
    <xf numFmtId="181" fontId="23" fillId="0" borderId="10" xfId="73" applyNumberFormat="1" applyFont="1" applyFill="1" applyBorder="1" applyAlignment="1">
      <alignment horizontal="center" vertical="center"/>
    </xf>
    <xf numFmtId="0" fontId="23" fillId="0" borderId="10" xfId="73" applyFont="1" applyFill="1" applyBorder="1" applyAlignment="1">
      <alignment horizontal="center" vertical="center"/>
    </xf>
    <xf numFmtId="0" fontId="23" fillId="0" borderId="10" xfId="73" applyFont="1" applyFill="1" applyBorder="1" applyAlignment="1">
      <alignment horizontal="left" vertical="center" shrinkToFit="1"/>
    </xf>
    <xf numFmtId="0" fontId="23" fillId="0" borderId="10" xfId="73" applyFont="1" applyFill="1" applyBorder="1" applyAlignment="1">
      <alignment horizontal="center" vertical="center" wrapText="1"/>
    </xf>
    <xf numFmtId="0" fontId="1" fillId="0" borderId="0" xfId="125" applyBorder="1">
      <alignment vertical="center"/>
    </xf>
    <xf numFmtId="0" fontId="1" fillId="0" borderId="0" xfId="125">
      <alignment vertical="center"/>
    </xf>
    <xf numFmtId="0" fontId="1" fillId="0" borderId="0" xfId="125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24" borderId="2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3" fillId="0" borderId="0" xfId="0" applyFont="1" applyFill="1">
      <alignment vertical="center"/>
    </xf>
    <xf numFmtId="0" fontId="23" fillId="0" borderId="0" xfId="0" applyFont="1" applyFill="1" applyAlignment="1">
      <alignment horizontal="center" vertical="center" shrinkToFit="1"/>
    </xf>
    <xf numFmtId="0" fontId="23" fillId="0" borderId="10" xfId="73" applyFont="1" applyFill="1" applyBorder="1" applyAlignment="1">
      <alignment horizontal="center" vertical="center" wrapText="1" shrinkToFit="1"/>
    </xf>
    <xf numFmtId="0" fontId="23" fillId="0" borderId="24" xfId="73" applyFont="1" applyFill="1" applyBorder="1" applyAlignment="1">
      <alignment horizontal="center" vertical="center" wrapText="1" shrinkToFit="1"/>
    </xf>
    <xf numFmtId="0" fontId="34" fillId="0" borderId="0" xfId="124" applyFont="1" applyFill="1">
      <alignment vertical="center"/>
    </xf>
    <xf numFmtId="0" fontId="35" fillId="0" borderId="10" xfId="73" applyFont="1" applyFill="1" applyBorder="1" applyAlignment="1">
      <alignment horizontal="center" vertical="center" shrinkToFit="1"/>
    </xf>
    <xf numFmtId="0" fontId="23" fillId="0" borderId="24" xfId="73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 shrinkToFit="1"/>
    </xf>
    <xf numFmtId="0" fontId="24" fillId="0" borderId="25" xfId="0" applyFont="1" applyFill="1" applyBorder="1" applyAlignment="1">
      <alignment horizontal="center" vertical="center" shrinkToFit="1"/>
    </xf>
    <xf numFmtId="0" fontId="23" fillId="0" borderId="0" xfId="0" applyFont="1" applyFill="1" applyAlignment="1">
      <alignment horizontal="left" vertical="center" shrinkToFit="1"/>
    </xf>
    <xf numFmtId="0" fontId="24" fillId="0" borderId="15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 shrinkToFit="1"/>
    </xf>
    <xf numFmtId="0" fontId="24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left" vertical="center" shrinkToFit="1"/>
    </xf>
    <xf numFmtId="0" fontId="31" fillId="0" borderId="0" xfId="0" applyFont="1" applyFill="1">
      <alignment vertical="center"/>
    </xf>
    <xf numFmtId="0" fontId="35" fillId="0" borderId="10" xfId="73" applyFont="1" applyFill="1" applyBorder="1" applyAlignment="1">
      <alignment horizontal="left" vertical="center" shrinkToFit="1"/>
    </xf>
    <xf numFmtId="0" fontId="24" fillId="0" borderId="10" xfId="0" applyFont="1" applyFill="1" applyBorder="1" applyAlignment="1">
      <alignment horizontal="left" vertical="center" shrinkToFit="1"/>
    </xf>
    <xf numFmtId="0" fontId="28" fillId="0" borderId="10" xfId="73" applyFont="1" applyFill="1" applyBorder="1" applyAlignment="1">
      <alignment horizontal="center" vertical="center"/>
    </xf>
    <xf numFmtId="0" fontId="23" fillId="0" borderId="10" xfId="0" applyFont="1" applyFill="1" applyBorder="1">
      <alignment vertical="center"/>
    </xf>
    <xf numFmtId="0" fontId="36" fillId="0" borderId="0" xfId="124" applyFont="1" applyFill="1">
      <alignment vertical="center"/>
    </xf>
    <xf numFmtId="0" fontId="0" fillId="0" borderId="0" xfId="0" applyFont="1" applyFill="1">
      <alignment vertical="center"/>
    </xf>
    <xf numFmtId="0" fontId="24" fillId="0" borderId="10" xfId="73" applyFont="1" applyFill="1" applyBorder="1" applyAlignment="1">
      <alignment horizontal="center" vertical="center"/>
    </xf>
    <xf numFmtId="0" fontId="0" fillId="0" borderId="1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23" fillId="0" borderId="10" xfId="73" applyFont="1" applyFill="1" applyBorder="1" applyAlignment="1">
      <alignment horizontal="left" vertical="center" wrapText="1" shrinkToFit="1"/>
    </xf>
    <xf numFmtId="0" fontId="33" fillId="0" borderId="10" xfId="73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 wrapText="1"/>
    </xf>
    <xf numFmtId="0" fontId="23" fillId="0" borderId="24" xfId="73" applyFont="1" applyFill="1" applyBorder="1" applyAlignment="1">
      <alignment horizontal="left" vertical="center" shrinkToFit="1"/>
    </xf>
    <xf numFmtId="0" fontId="23" fillId="0" borderId="24" xfId="73" applyFont="1" applyFill="1" applyBorder="1" applyAlignment="1">
      <alignment horizontal="center" vertical="center" wrapText="1"/>
    </xf>
    <xf numFmtId="0" fontId="23" fillId="0" borderId="22" xfId="73" applyFont="1" applyFill="1" applyBorder="1" applyAlignment="1">
      <alignment horizontal="center" vertical="center" wrapText="1"/>
    </xf>
    <xf numFmtId="0" fontId="23" fillId="0" borderId="24" xfId="43" applyNumberFormat="1" applyFont="1" applyFill="1" applyBorder="1" applyAlignment="1">
      <alignment horizontal="center" vertical="center" shrinkToFit="1"/>
    </xf>
    <xf numFmtId="0" fontId="28" fillId="0" borderId="0" xfId="0" applyFont="1" applyFill="1">
      <alignment vertical="center"/>
    </xf>
    <xf numFmtId="0" fontId="23" fillId="0" borderId="10" xfId="43" applyNumberFormat="1" applyFont="1" applyFill="1" applyBorder="1" applyAlignment="1">
      <alignment horizontal="center" vertical="center" shrinkToFit="1"/>
    </xf>
  </cellXfs>
  <cellStyles count="126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쉼표 [0] 6" xfId="123" xr:uid="{00000000-0005-0000-0000-00001F000000}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7" xr:uid="{00000000-0005-0000-0000-000023000000}"/>
    <cellStyle name="제목 2 2" xfId="38" xr:uid="{00000000-0005-0000-0000-000024000000}"/>
    <cellStyle name="제목 3 2" xfId="39" xr:uid="{00000000-0005-0000-0000-000025000000}"/>
    <cellStyle name="제목 4 2" xfId="40" xr:uid="{00000000-0005-0000-0000-000026000000}"/>
    <cellStyle name="제목 5" xfId="36" xr:uid="{00000000-0005-0000-0000-000027000000}"/>
    <cellStyle name="좋음 2" xfId="41" xr:uid="{00000000-0005-0000-0000-000028000000}"/>
    <cellStyle name="출력 2" xfId="42" xr:uid="{00000000-0005-0000-0000-000029000000}"/>
    <cellStyle name="통화 [0] 2" xfId="44" xr:uid="{00000000-0005-0000-0000-00002A000000}"/>
    <cellStyle name="통화 [0] 3" xfId="43" xr:uid="{00000000-0005-0000-0000-00002B000000}"/>
    <cellStyle name="표준" xfId="0" builtinId="0"/>
    <cellStyle name="표준 10" xfId="45" xr:uid="{00000000-0005-0000-0000-00002D000000}"/>
    <cellStyle name="표준 10 6" xfId="46" xr:uid="{00000000-0005-0000-0000-00002E000000}"/>
    <cellStyle name="표준 11" xfId="47" xr:uid="{00000000-0005-0000-0000-00002F000000}"/>
    <cellStyle name="표준 11 7" xfId="48" xr:uid="{00000000-0005-0000-0000-000030000000}"/>
    <cellStyle name="표준 11 8" xfId="49" xr:uid="{00000000-0005-0000-0000-000031000000}"/>
    <cellStyle name="표준 12" xfId="50" xr:uid="{00000000-0005-0000-0000-000032000000}"/>
    <cellStyle name="표준 12 3" xfId="51" xr:uid="{00000000-0005-0000-0000-000033000000}"/>
    <cellStyle name="표준 13" xfId="52" xr:uid="{00000000-0005-0000-0000-000034000000}"/>
    <cellStyle name="표준 13 4" xfId="53" xr:uid="{00000000-0005-0000-0000-000035000000}"/>
    <cellStyle name="표준 13 5" xfId="54" xr:uid="{00000000-0005-0000-0000-000036000000}"/>
    <cellStyle name="표준 14" xfId="55" xr:uid="{00000000-0005-0000-0000-000037000000}"/>
    <cellStyle name="표준 14 6" xfId="56" xr:uid="{00000000-0005-0000-0000-000038000000}"/>
    <cellStyle name="표준 15" xfId="57" xr:uid="{00000000-0005-0000-0000-000039000000}"/>
    <cellStyle name="표준 15 10" xfId="58" xr:uid="{00000000-0005-0000-0000-00003A000000}"/>
    <cellStyle name="표준 15 7" xfId="59" xr:uid="{00000000-0005-0000-0000-00003B000000}"/>
    <cellStyle name="표준 15 8" xfId="60" xr:uid="{00000000-0005-0000-0000-00003C000000}"/>
    <cellStyle name="표준 15 9" xfId="61" xr:uid="{00000000-0005-0000-0000-00003D000000}"/>
    <cellStyle name="표준 16" xfId="62" xr:uid="{00000000-0005-0000-0000-00003E000000}"/>
    <cellStyle name="표준 16 2" xfId="63" xr:uid="{00000000-0005-0000-0000-00003F000000}"/>
    <cellStyle name="표준 17" xfId="64" xr:uid="{00000000-0005-0000-0000-000040000000}"/>
    <cellStyle name="표준 18" xfId="65" xr:uid="{00000000-0005-0000-0000-000041000000}"/>
    <cellStyle name="표준 19" xfId="66" xr:uid="{00000000-0005-0000-0000-000042000000}"/>
    <cellStyle name="표준 2" xfId="67" xr:uid="{00000000-0005-0000-0000-000043000000}"/>
    <cellStyle name="표준 2 11" xfId="68" xr:uid="{00000000-0005-0000-0000-000044000000}"/>
    <cellStyle name="표준 2 14" xfId="69" xr:uid="{00000000-0005-0000-0000-000045000000}"/>
    <cellStyle name="표준 2 2" xfId="70" xr:uid="{00000000-0005-0000-0000-000046000000}"/>
    <cellStyle name="표준 2 20" xfId="71" xr:uid="{00000000-0005-0000-0000-000047000000}"/>
    <cellStyle name="표준 2 27" xfId="72" xr:uid="{00000000-0005-0000-0000-000048000000}"/>
    <cellStyle name="표준 2 3" xfId="73" xr:uid="{00000000-0005-0000-0000-000049000000}"/>
    <cellStyle name="표준 2 37" xfId="74" xr:uid="{00000000-0005-0000-0000-00004A000000}"/>
    <cellStyle name="표준 2 4" xfId="75" xr:uid="{00000000-0005-0000-0000-00004B000000}"/>
    <cellStyle name="표준 2 5" xfId="76" xr:uid="{00000000-0005-0000-0000-00004C000000}"/>
    <cellStyle name="표준 2 6" xfId="77" xr:uid="{00000000-0005-0000-0000-00004D000000}"/>
    <cellStyle name="표준 2_(청원군)붙임3(1~11월 배출업소 점검실적)" xfId="78" xr:uid="{00000000-0005-0000-0000-00004E000000}"/>
    <cellStyle name="표준 20" xfId="79" xr:uid="{00000000-0005-0000-0000-00004F000000}"/>
    <cellStyle name="표준 21" xfId="80" xr:uid="{00000000-0005-0000-0000-000050000000}"/>
    <cellStyle name="표준 22" xfId="81" xr:uid="{00000000-0005-0000-0000-000051000000}"/>
    <cellStyle name="표준 23" xfId="82" xr:uid="{00000000-0005-0000-0000-000052000000}"/>
    <cellStyle name="표준 24" xfId="83" xr:uid="{00000000-0005-0000-0000-000053000000}"/>
    <cellStyle name="표준 25" xfId="84" xr:uid="{00000000-0005-0000-0000-000054000000}"/>
    <cellStyle name="표준 26" xfId="85" xr:uid="{00000000-0005-0000-0000-000055000000}"/>
    <cellStyle name="표준 27" xfId="86" xr:uid="{00000000-0005-0000-0000-000056000000}"/>
    <cellStyle name="표준 28" xfId="87" xr:uid="{00000000-0005-0000-0000-000057000000}"/>
    <cellStyle name="표준 29" xfId="88" xr:uid="{00000000-0005-0000-0000-000058000000}"/>
    <cellStyle name="표준 3" xfId="89" xr:uid="{00000000-0005-0000-0000-000059000000}"/>
    <cellStyle name="표준 3 2" xfId="90" xr:uid="{00000000-0005-0000-0000-00005A000000}"/>
    <cellStyle name="표준 3 3" xfId="91" xr:uid="{00000000-0005-0000-0000-00005B000000}"/>
    <cellStyle name="표준 3 4" xfId="92" xr:uid="{00000000-0005-0000-0000-00005C000000}"/>
    <cellStyle name="표준 3_(청원군)붙임3(1~11월 배출업소 점검실적)" xfId="93" xr:uid="{00000000-0005-0000-0000-00005D000000}"/>
    <cellStyle name="표준 30" xfId="94" xr:uid="{00000000-0005-0000-0000-00005E000000}"/>
    <cellStyle name="표준 31" xfId="95" xr:uid="{00000000-0005-0000-0000-00005F000000}"/>
    <cellStyle name="표준 32" xfId="96" xr:uid="{00000000-0005-0000-0000-000060000000}"/>
    <cellStyle name="표준 33" xfId="97" xr:uid="{00000000-0005-0000-0000-000061000000}"/>
    <cellStyle name="표준 34" xfId="98" xr:uid="{00000000-0005-0000-0000-000062000000}"/>
    <cellStyle name="표준 35" xfId="1" xr:uid="{00000000-0005-0000-0000-000063000000}"/>
    <cellStyle name="표준 35 2" xfId="124" xr:uid="{00000000-0005-0000-0000-000064000000}"/>
    <cellStyle name="표준 36" xfId="125" xr:uid="{00000000-0005-0000-0000-000065000000}"/>
    <cellStyle name="표준 39" xfId="99" xr:uid="{00000000-0005-0000-0000-000066000000}"/>
    <cellStyle name="표준 4" xfId="100" xr:uid="{00000000-0005-0000-0000-000067000000}"/>
    <cellStyle name="표준 4 2" xfId="101" xr:uid="{00000000-0005-0000-0000-000068000000}"/>
    <cellStyle name="표준 4 3" xfId="102" xr:uid="{00000000-0005-0000-0000-000069000000}"/>
    <cellStyle name="표준 4 4" xfId="103" xr:uid="{00000000-0005-0000-0000-00006A000000}"/>
    <cellStyle name="표준 4 6" xfId="104" xr:uid="{00000000-0005-0000-0000-00006B000000}"/>
    <cellStyle name="표준 4_1.2013년도 배출업소 관리현황(평가용)" xfId="105" xr:uid="{00000000-0005-0000-0000-00006C000000}"/>
    <cellStyle name="표준 5" xfId="106" xr:uid="{00000000-0005-0000-0000-00006D000000}"/>
    <cellStyle name="표준 5 2" xfId="107" xr:uid="{00000000-0005-0000-0000-00006E000000}"/>
    <cellStyle name="표준 5_1.2013년도 배출업소 관리현황(평가용)" xfId="108" xr:uid="{00000000-0005-0000-0000-00006F000000}"/>
    <cellStyle name="표준 6" xfId="109" xr:uid="{00000000-0005-0000-0000-000070000000}"/>
    <cellStyle name="표준 6 7" xfId="110" xr:uid="{00000000-0005-0000-0000-000071000000}"/>
    <cellStyle name="표준 6_1.2013년도 배출업소 관리현황(평가용)" xfId="111" xr:uid="{00000000-0005-0000-0000-000072000000}"/>
    <cellStyle name="표준 7" xfId="112" xr:uid="{00000000-0005-0000-0000-000073000000}"/>
    <cellStyle name="표준 7 8" xfId="113" xr:uid="{00000000-0005-0000-0000-000074000000}"/>
    <cellStyle name="표준 7 9" xfId="114" xr:uid="{00000000-0005-0000-0000-000075000000}"/>
    <cellStyle name="표준 8" xfId="115" xr:uid="{00000000-0005-0000-0000-000076000000}"/>
    <cellStyle name="표준 8 14" xfId="116" xr:uid="{00000000-0005-0000-0000-000077000000}"/>
    <cellStyle name="표준 8 34" xfId="117" xr:uid="{00000000-0005-0000-0000-000078000000}"/>
    <cellStyle name="표준 8 35" xfId="118" xr:uid="{00000000-0005-0000-0000-000079000000}"/>
    <cellStyle name="표준 8 36" xfId="119" xr:uid="{00000000-0005-0000-0000-00007A000000}"/>
    <cellStyle name="표준 8 7" xfId="120" xr:uid="{00000000-0005-0000-0000-00007B000000}"/>
    <cellStyle name="표준 9" xfId="121" xr:uid="{00000000-0005-0000-0000-00007C000000}"/>
    <cellStyle name="표준 9 2" xfId="122" xr:uid="{00000000-0005-0000-0000-00007D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FF33CC"/>
      <color rgb="FFC0C0C0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26"/>
  <sheetViews>
    <sheetView workbookViewId="0">
      <selection activeCell="E34" sqref="E34"/>
    </sheetView>
  </sheetViews>
  <sheetFormatPr defaultRowHeight="16.5" x14ac:dyDescent="0.15"/>
  <cols>
    <col min="1" max="16384" width="9" style="25"/>
  </cols>
  <sheetData>
    <row r="2" spans="1:10" ht="17.25" thickBot="1" x14ac:dyDescent="0.2">
      <c r="A2" s="24"/>
      <c r="B2" s="24"/>
      <c r="C2" s="24"/>
      <c r="D2" s="24" t="s">
        <v>517</v>
      </c>
      <c r="E2" s="24"/>
      <c r="F2" s="24"/>
      <c r="G2" s="24"/>
    </row>
    <row r="3" spans="1:10" x14ac:dyDescent="0.15">
      <c r="A3" s="6"/>
      <c r="B3" s="27" t="s">
        <v>518</v>
      </c>
      <c r="C3" s="28" t="s">
        <v>519</v>
      </c>
      <c r="D3" s="29" t="s">
        <v>520</v>
      </c>
      <c r="E3" s="30" t="s">
        <v>521</v>
      </c>
      <c r="F3" s="31" t="s">
        <v>520</v>
      </c>
      <c r="G3" s="6" t="s">
        <v>521</v>
      </c>
      <c r="I3" s="25">
        <f>B5+B6+B7+B11+B14+B18+B20+B21+B22</f>
        <v>123</v>
      </c>
      <c r="J3" s="26">
        <f>I3/(I3+I4)</f>
        <v>0.71511627906976749</v>
      </c>
    </row>
    <row r="4" spans="1:10" x14ac:dyDescent="0.15">
      <c r="A4" s="6"/>
      <c r="B4" s="32">
        <f t="shared" ref="B4:G4" si="0">SUM(B5:B26)</f>
        <v>172</v>
      </c>
      <c r="C4" s="33">
        <f t="shared" si="0"/>
        <v>117</v>
      </c>
      <c r="D4" s="34">
        <f t="shared" si="0"/>
        <v>48</v>
      </c>
      <c r="E4" s="35">
        <f t="shared" si="0"/>
        <v>7</v>
      </c>
      <c r="F4" s="36">
        <f t="shared" si="0"/>
        <v>165</v>
      </c>
      <c r="G4" s="34">
        <f t="shared" si="0"/>
        <v>124</v>
      </c>
      <c r="I4" s="25">
        <f>B8+B9+B10+B12+B13+B15+B16+B17+B19+B23+B24+B25+B26</f>
        <v>49</v>
      </c>
      <c r="J4" s="26">
        <f>I4/(I3+I4)</f>
        <v>0.28488372093023256</v>
      </c>
    </row>
    <row r="5" spans="1:10" x14ac:dyDescent="0.15">
      <c r="A5" s="37" t="s">
        <v>522</v>
      </c>
      <c r="B5" s="38">
        <f t="shared" ref="B5:B26" si="1">C5+D5+E5</f>
        <v>51</v>
      </c>
      <c r="C5" s="39">
        <v>40</v>
      </c>
      <c r="D5" s="6">
        <v>9</v>
      </c>
      <c r="E5" s="40">
        <v>2</v>
      </c>
      <c r="F5" s="31">
        <f>C5+D5</f>
        <v>49</v>
      </c>
      <c r="G5" s="6">
        <f>C5+E5</f>
        <v>42</v>
      </c>
      <c r="I5" s="25">
        <f>I3-I4</f>
        <v>74</v>
      </c>
    </row>
    <row r="6" spans="1:10" x14ac:dyDescent="0.15">
      <c r="A6" s="37" t="s">
        <v>523</v>
      </c>
      <c r="B6" s="38">
        <f t="shared" si="1"/>
        <v>13</v>
      </c>
      <c r="C6" s="39">
        <v>8</v>
      </c>
      <c r="D6" s="6">
        <v>5</v>
      </c>
      <c r="E6" s="40"/>
      <c r="F6" s="31">
        <f t="shared" ref="F6:F26" si="2">C6+D6</f>
        <v>13</v>
      </c>
      <c r="G6" s="6">
        <f t="shared" ref="G6:G26" si="3">C6+E6</f>
        <v>8</v>
      </c>
    </row>
    <row r="7" spans="1:10" x14ac:dyDescent="0.15">
      <c r="A7" s="37" t="s">
        <v>339</v>
      </c>
      <c r="B7" s="38">
        <f t="shared" si="1"/>
        <v>10</v>
      </c>
      <c r="C7" s="39">
        <v>9</v>
      </c>
      <c r="D7" s="41">
        <v>1</v>
      </c>
      <c r="E7" s="42"/>
      <c r="F7" s="31">
        <f t="shared" si="2"/>
        <v>10</v>
      </c>
      <c r="G7" s="6">
        <f t="shared" si="3"/>
        <v>9</v>
      </c>
    </row>
    <row r="8" spans="1:10" x14ac:dyDescent="0.15">
      <c r="A8" s="6" t="s">
        <v>524</v>
      </c>
      <c r="B8" s="38">
        <f t="shared" si="1"/>
        <v>2</v>
      </c>
      <c r="C8" s="39">
        <v>1</v>
      </c>
      <c r="D8" s="6">
        <v>1</v>
      </c>
      <c r="E8" s="40"/>
      <c r="F8" s="31">
        <f t="shared" si="2"/>
        <v>2</v>
      </c>
      <c r="G8" s="6">
        <f t="shared" si="3"/>
        <v>1</v>
      </c>
    </row>
    <row r="9" spans="1:10" x14ac:dyDescent="0.15">
      <c r="A9" s="6" t="s">
        <v>525</v>
      </c>
      <c r="B9" s="38">
        <f t="shared" si="1"/>
        <v>33</v>
      </c>
      <c r="C9" s="39">
        <v>31</v>
      </c>
      <c r="D9" s="6"/>
      <c r="E9" s="40">
        <v>2</v>
      </c>
      <c r="F9" s="31">
        <f t="shared" si="2"/>
        <v>31</v>
      </c>
      <c r="G9" s="6">
        <f t="shared" si="3"/>
        <v>33</v>
      </c>
    </row>
    <row r="10" spans="1:10" x14ac:dyDescent="0.15">
      <c r="A10" s="6" t="s">
        <v>526</v>
      </c>
      <c r="B10" s="38">
        <f t="shared" si="1"/>
        <v>5</v>
      </c>
      <c r="C10" s="39">
        <v>5</v>
      </c>
      <c r="D10" s="6"/>
      <c r="E10" s="40"/>
      <c r="F10" s="31">
        <f t="shared" si="2"/>
        <v>5</v>
      </c>
      <c r="G10" s="6">
        <f t="shared" si="3"/>
        <v>5</v>
      </c>
    </row>
    <row r="11" spans="1:10" x14ac:dyDescent="0.15">
      <c r="A11" s="37" t="s">
        <v>527</v>
      </c>
      <c r="B11" s="38">
        <f t="shared" si="1"/>
        <v>1</v>
      </c>
      <c r="C11" s="39"/>
      <c r="D11" s="41">
        <v>1</v>
      </c>
      <c r="E11" s="42"/>
      <c r="F11" s="31">
        <f t="shared" si="2"/>
        <v>1</v>
      </c>
      <c r="G11" s="6">
        <f t="shared" si="3"/>
        <v>0</v>
      </c>
    </row>
    <row r="12" spans="1:10" x14ac:dyDescent="0.15">
      <c r="A12" s="6" t="s">
        <v>340</v>
      </c>
      <c r="B12" s="38">
        <f t="shared" si="1"/>
        <v>2</v>
      </c>
      <c r="C12" s="39">
        <v>2</v>
      </c>
      <c r="D12" s="6"/>
      <c r="E12" s="40"/>
      <c r="F12" s="31">
        <f t="shared" si="2"/>
        <v>2</v>
      </c>
      <c r="G12" s="6">
        <f t="shared" si="3"/>
        <v>2</v>
      </c>
    </row>
    <row r="13" spans="1:10" x14ac:dyDescent="0.15">
      <c r="A13" s="6" t="s">
        <v>528</v>
      </c>
      <c r="B13" s="38">
        <f t="shared" si="1"/>
        <v>0</v>
      </c>
      <c r="C13" s="39"/>
      <c r="D13" s="6"/>
      <c r="E13" s="40"/>
      <c r="F13" s="31">
        <f t="shared" si="2"/>
        <v>0</v>
      </c>
      <c r="G13" s="6">
        <f t="shared" si="3"/>
        <v>0</v>
      </c>
    </row>
    <row r="14" spans="1:10" x14ac:dyDescent="0.15">
      <c r="A14" s="37" t="s">
        <v>529</v>
      </c>
      <c r="B14" s="38">
        <f t="shared" si="1"/>
        <v>8</v>
      </c>
      <c r="C14" s="39">
        <v>3</v>
      </c>
      <c r="D14" s="41">
        <v>4</v>
      </c>
      <c r="E14" s="40">
        <v>1</v>
      </c>
      <c r="F14" s="31">
        <f t="shared" si="2"/>
        <v>7</v>
      </c>
      <c r="G14" s="6">
        <f t="shared" si="3"/>
        <v>4</v>
      </c>
    </row>
    <row r="15" spans="1:10" x14ac:dyDescent="0.15">
      <c r="A15" s="6" t="s">
        <v>530</v>
      </c>
      <c r="B15" s="38">
        <f t="shared" si="1"/>
        <v>1</v>
      </c>
      <c r="C15" s="39">
        <v>1</v>
      </c>
      <c r="D15" s="6"/>
      <c r="E15" s="40"/>
      <c r="F15" s="31">
        <f t="shared" si="2"/>
        <v>1</v>
      </c>
      <c r="G15" s="6">
        <f t="shared" si="3"/>
        <v>1</v>
      </c>
    </row>
    <row r="16" spans="1:10" x14ac:dyDescent="0.15">
      <c r="A16" s="6" t="s">
        <v>531</v>
      </c>
      <c r="B16" s="38">
        <f t="shared" si="1"/>
        <v>0</v>
      </c>
      <c r="C16" s="39"/>
      <c r="D16" s="6"/>
      <c r="E16" s="40"/>
      <c r="F16" s="31">
        <f t="shared" si="2"/>
        <v>0</v>
      </c>
      <c r="G16" s="6">
        <f t="shared" si="3"/>
        <v>0</v>
      </c>
    </row>
    <row r="17" spans="1:7" x14ac:dyDescent="0.15">
      <c r="A17" s="6" t="s">
        <v>532</v>
      </c>
      <c r="B17" s="38">
        <f t="shared" si="1"/>
        <v>0</v>
      </c>
      <c r="C17" s="39"/>
      <c r="D17" s="6"/>
      <c r="E17" s="40"/>
      <c r="F17" s="31">
        <f t="shared" si="2"/>
        <v>0</v>
      </c>
      <c r="G17" s="6">
        <f t="shared" si="3"/>
        <v>0</v>
      </c>
    </row>
    <row r="18" spans="1:7" x14ac:dyDescent="0.15">
      <c r="A18" s="37" t="s">
        <v>533</v>
      </c>
      <c r="B18" s="38">
        <f t="shared" si="1"/>
        <v>0</v>
      </c>
      <c r="C18" s="39"/>
      <c r="D18" s="6"/>
      <c r="E18" s="40"/>
      <c r="F18" s="31">
        <f t="shared" si="2"/>
        <v>0</v>
      </c>
      <c r="G18" s="6">
        <f t="shared" si="3"/>
        <v>0</v>
      </c>
    </row>
    <row r="19" spans="1:7" x14ac:dyDescent="0.15">
      <c r="A19" s="6" t="s">
        <v>534</v>
      </c>
      <c r="B19" s="38">
        <f t="shared" si="1"/>
        <v>0</v>
      </c>
      <c r="C19" s="39"/>
      <c r="D19" s="6"/>
      <c r="E19" s="40"/>
      <c r="F19" s="31">
        <f t="shared" si="2"/>
        <v>0</v>
      </c>
      <c r="G19" s="6">
        <f t="shared" si="3"/>
        <v>0</v>
      </c>
    </row>
    <row r="20" spans="1:7" x14ac:dyDescent="0.15">
      <c r="A20" s="37" t="s">
        <v>535</v>
      </c>
      <c r="B20" s="38">
        <f t="shared" si="1"/>
        <v>30</v>
      </c>
      <c r="C20" s="39">
        <v>7</v>
      </c>
      <c r="D20" s="6">
        <v>23</v>
      </c>
      <c r="E20" s="40"/>
      <c r="F20" s="31">
        <f t="shared" si="2"/>
        <v>30</v>
      </c>
      <c r="G20" s="6">
        <f t="shared" si="3"/>
        <v>7</v>
      </c>
    </row>
    <row r="21" spans="1:7" x14ac:dyDescent="0.15">
      <c r="A21" s="37" t="s">
        <v>536</v>
      </c>
      <c r="B21" s="38">
        <f t="shared" si="1"/>
        <v>0</v>
      </c>
      <c r="C21" s="39"/>
      <c r="D21" s="6"/>
      <c r="E21" s="40"/>
      <c r="F21" s="31">
        <f t="shared" si="2"/>
        <v>0</v>
      </c>
      <c r="G21" s="6">
        <f t="shared" si="3"/>
        <v>0</v>
      </c>
    </row>
    <row r="22" spans="1:7" x14ac:dyDescent="0.15">
      <c r="A22" s="37" t="s">
        <v>537</v>
      </c>
      <c r="B22" s="38">
        <f t="shared" si="1"/>
        <v>10</v>
      </c>
      <c r="C22" s="39">
        <v>6</v>
      </c>
      <c r="D22" s="41">
        <v>3</v>
      </c>
      <c r="E22" s="42">
        <v>1</v>
      </c>
      <c r="F22" s="31">
        <f t="shared" si="2"/>
        <v>9</v>
      </c>
      <c r="G22" s="6">
        <f t="shared" si="3"/>
        <v>7</v>
      </c>
    </row>
    <row r="23" spans="1:7" x14ac:dyDescent="0.15">
      <c r="A23" s="6" t="s">
        <v>538</v>
      </c>
      <c r="B23" s="38">
        <f t="shared" si="1"/>
        <v>1</v>
      </c>
      <c r="C23" s="39"/>
      <c r="D23" s="6">
        <v>1</v>
      </c>
      <c r="E23" s="40"/>
      <c r="F23" s="31">
        <f t="shared" si="2"/>
        <v>1</v>
      </c>
      <c r="G23" s="6">
        <f t="shared" si="3"/>
        <v>0</v>
      </c>
    </row>
    <row r="24" spans="1:7" x14ac:dyDescent="0.15">
      <c r="A24" s="6" t="s">
        <v>539</v>
      </c>
      <c r="B24" s="38">
        <f t="shared" si="1"/>
        <v>1</v>
      </c>
      <c r="C24" s="39">
        <v>1</v>
      </c>
      <c r="D24" s="6"/>
      <c r="E24" s="40"/>
      <c r="F24" s="31">
        <f t="shared" si="2"/>
        <v>1</v>
      </c>
      <c r="G24" s="6">
        <f t="shared" si="3"/>
        <v>1</v>
      </c>
    </row>
    <row r="25" spans="1:7" x14ac:dyDescent="0.15">
      <c r="A25" s="6" t="s">
        <v>540</v>
      </c>
      <c r="B25" s="38">
        <f t="shared" si="1"/>
        <v>4</v>
      </c>
      <c r="C25" s="39">
        <v>3</v>
      </c>
      <c r="D25" s="6"/>
      <c r="E25" s="40">
        <v>1</v>
      </c>
      <c r="F25" s="31">
        <f t="shared" si="2"/>
        <v>3</v>
      </c>
      <c r="G25" s="6">
        <f t="shared" si="3"/>
        <v>4</v>
      </c>
    </row>
    <row r="26" spans="1:7" ht="17.25" thickBot="1" x14ac:dyDescent="0.2">
      <c r="A26" s="6" t="s">
        <v>541</v>
      </c>
      <c r="B26" s="38">
        <f t="shared" si="1"/>
        <v>0</v>
      </c>
      <c r="C26" s="43"/>
      <c r="D26" s="44"/>
      <c r="E26" s="45"/>
      <c r="F26" s="31">
        <f t="shared" si="2"/>
        <v>0</v>
      </c>
      <c r="G26" s="6">
        <f t="shared" si="3"/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G213"/>
  <sheetViews>
    <sheetView tabSelected="1" zoomScale="70" zoomScaleNormal="70" workbookViewId="0">
      <pane xSplit="3" topLeftCell="D1" activePane="topRight" state="frozen"/>
      <selection pane="topRight" activeCell="I13" sqref="I13"/>
    </sheetView>
  </sheetViews>
  <sheetFormatPr defaultRowHeight="13.5" x14ac:dyDescent="0.15"/>
  <cols>
    <col min="1" max="1" width="4.25" style="46" customWidth="1"/>
    <col min="2" max="2" width="6.375" style="46" bestFit="1" customWidth="1"/>
    <col min="3" max="3" width="25.25" style="47" customWidth="1"/>
    <col min="4" max="4" width="35.875" style="59" customWidth="1"/>
    <col min="5" max="5" width="35.75" style="7" customWidth="1"/>
    <col min="6" max="7" width="9.125" style="7" customWidth="1"/>
    <col min="8" max="16384" width="9" style="71"/>
  </cols>
  <sheetData>
    <row r="1" spans="1:7" ht="48" customHeight="1" x14ac:dyDescent="0.15">
      <c r="A1" s="46">
        <f>A4+A57+A72+A84+A88+A123+A130+A133+A140+A150+A157+A191+A203+A206+A209</f>
        <v>172</v>
      </c>
    </row>
    <row r="2" spans="1:7" x14ac:dyDescent="0.15">
      <c r="A2" s="60" t="s">
        <v>137</v>
      </c>
      <c r="B2" s="55" t="s">
        <v>0</v>
      </c>
      <c r="C2" s="57" t="s">
        <v>1</v>
      </c>
      <c r="D2" s="61" t="s">
        <v>136</v>
      </c>
      <c r="E2" s="55" t="s">
        <v>2</v>
      </c>
      <c r="F2" s="55" t="s">
        <v>3</v>
      </c>
      <c r="G2" s="53" t="s">
        <v>4</v>
      </c>
    </row>
    <row r="3" spans="1:7" x14ac:dyDescent="0.15">
      <c r="A3" s="62"/>
      <c r="B3" s="56"/>
      <c r="C3" s="58"/>
      <c r="D3" s="63"/>
      <c r="E3" s="56"/>
      <c r="F3" s="54" t="s">
        <v>5</v>
      </c>
      <c r="G3" s="54" t="s">
        <v>5</v>
      </c>
    </row>
    <row r="4" spans="1:7" s="73" customFormat="1" ht="27.75" customHeight="1" x14ac:dyDescent="0.15">
      <c r="A4" s="1">
        <f>COUNTA(A5:A55)</f>
        <v>51</v>
      </c>
      <c r="B4" s="72" t="s">
        <v>159</v>
      </c>
      <c r="C4" s="2"/>
      <c r="D4" s="22"/>
      <c r="E4" s="23"/>
      <c r="F4" s="21"/>
      <c r="G4" s="21"/>
    </row>
    <row r="5" spans="1:7" s="74" customFormat="1" x14ac:dyDescent="0.15">
      <c r="A5" s="1">
        <v>1</v>
      </c>
      <c r="B5" s="21" t="s">
        <v>48</v>
      </c>
      <c r="C5" s="2" t="s">
        <v>139</v>
      </c>
      <c r="D5" s="22" t="s">
        <v>66</v>
      </c>
      <c r="E5" s="21" t="s">
        <v>253</v>
      </c>
      <c r="F5" s="21">
        <v>1</v>
      </c>
      <c r="G5" s="21">
        <v>5</v>
      </c>
    </row>
    <row r="6" spans="1:7" s="74" customFormat="1" ht="22.5" x14ac:dyDescent="0.15">
      <c r="A6" s="1">
        <v>2</v>
      </c>
      <c r="B6" s="21" t="s">
        <v>48</v>
      </c>
      <c r="C6" s="48" t="s">
        <v>167</v>
      </c>
      <c r="D6" s="22" t="s">
        <v>72</v>
      </c>
      <c r="E6" s="21" t="s">
        <v>254</v>
      </c>
      <c r="F6" s="21">
        <v>1</v>
      </c>
      <c r="G6" s="21">
        <v>5</v>
      </c>
    </row>
    <row r="7" spans="1:7" ht="32.25" customHeight="1" x14ac:dyDescent="0.15">
      <c r="A7" s="1">
        <v>3</v>
      </c>
      <c r="B7" s="21" t="s">
        <v>48</v>
      </c>
      <c r="C7" s="2" t="s">
        <v>9</v>
      </c>
      <c r="D7" s="22" t="s">
        <v>68</v>
      </c>
      <c r="E7" s="23" t="s">
        <v>315</v>
      </c>
      <c r="F7" s="21">
        <v>2</v>
      </c>
      <c r="G7" s="21">
        <v>3</v>
      </c>
    </row>
    <row r="8" spans="1:7" s="50" customFormat="1" ht="32.25" customHeight="1" x14ac:dyDescent="0.15">
      <c r="A8" s="1">
        <v>4</v>
      </c>
      <c r="B8" s="21" t="s">
        <v>48</v>
      </c>
      <c r="C8" s="48" t="s">
        <v>203</v>
      </c>
      <c r="D8" s="22" t="s">
        <v>416</v>
      </c>
      <c r="E8" s="21" t="s">
        <v>321</v>
      </c>
      <c r="F8" s="21">
        <v>2</v>
      </c>
      <c r="G8" s="21">
        <v>3</v>
      </c>
    </row>
    <row r="9" spans="1:7" s="50" customFormat="1" ht="32.25" customHeight="1" x14ac:dyDescent="0.15">
      <c r="A9" s="1">
        <v>5</v>
      </c>
      <c r="B9" s="21" t="s">
        <v>48</v>
      </c>
      <c r="C9" s="2" t="s">
        <v>12</v>
      </c>
      <c r="D9" s="22" t="s">
        <v>76</v>
      </c>
      <c r="E9" s="21" t="s">
        <v>316</v>
      </c>
      <c r="F9" s="21">
        <v>2</v>
      </c>
      <c r="G9" s="21"/>
    </row>
    <row r="10" spans="1:7" s="50" customFormat="1" ht="32.25" customHeight="1" x14ac:dyDescent="0.15">
      <c r="A10" s="1">
        <v>6</v>
      </c>
      <c r="B10" s="21" t="s">
        <v>48</v>
      </c>
      <c r="C10" s="2" t="s">
        <v>178</v>
      </c>
      <c r="D10" s="22" t="s">
        <v>71</v>
      </c>
      <c r="E10" s="21" t="s">
        <v>272</v>
      </c>
      <c r="F10" s="21">
        <v>2</v>
      </c>
      <c r="G10" s="21">
        <v>5</v>
      </c>
    </row>
    <row r="11" spans="1:7" s="50" customFormat="1" ht="32.25" customHeight="1" x14ac:dyDescent="0.15">
      <c r="A11" s="1">
        <v>7</v>
      </c>
      <c r="B11" s="21" t="s">
        <v>48</v>
      </c>
      <c r="C11" s="2" t="s">
        <v>193</v>
      </c>
      <c r="D11" s="22" t="s">
        <v>417</v>
      </c>
      <c r="E11" s="21" t="s">
        <v>255</v>
      </c>
      <c r="F11" s="21">
        <v>2</v>
      </c>
      <c r="G11" s="21">
        <v>5</v>
      </c>
    </row>
    <row r="12" spans="1:7" s="50" customFormat="1" ht="32.25" customHeight="1" x14ac:dyDescent="0.15">
      <c r="A12" s="1">
        <v>8</v>
      </c>
      <c r="B12" s="21" t="s">
        <v>48</v>
      </c>
      <c r="C12" s="48" t="s">
        <v>421</v>
      </c>
      <c r="D12" s="22" t="s">
        <v>69</v>
      </c>
      <c r="E12" s="21" t="s">
        <v>254</v>
      </c>
      <c r="F12" s="21">
        <v>2</v>
      </c>
      <c r="G12" s="21">
        <v>5</v>
      </c>
    </row>
    <row r="13" spans="1:7" s="50" customFormat="1" ht="32.25" customHeight="1" x14ac:dyDescent="0.15">
      <c r="A13" s="1">
        <v>9</v>
      </c>
      <c r="B13" s="21" t="s">
        <v>48</v>
      </c>
      <c r="C13" s="2" t="s">
        <v>138</v>
      </c>
      <c r="D13" s="22" t="s">
        <v>65</v>
      </c>
      <c r="E13" s="23" t="s">
        <v>271</v>
      </c>
      <c r="F13" s="21">
        <v>2</v>
      </c>
      <c r="G13" s="21">
        <v>5</v>
      </c>
    </row>
    <row r="14" spans="1:7" s="50" customFormat="1" ht="32.25" customHeight="1" x14ac:dyDescent="0.15">
      <c r="A14" s="1">
        <v>10</v>
      </c>
      <c r="B14" s="21" t="s">
        <v>48</v>
      </c>
      <c r="C14" s="2" t="s">
        <v>319</v>
      </c>
      <c r="D14" s="22" t="s">
        <v>194</v>
      </c>
      <c r="E14" s="23" t="s">
        <v>314</v>
      </c>
      <c r="F14" s="21">
        <v>1</v>
      </c>
      <c r="G14" s="21">
        <v>5</v>
      </c>
    </row>
    <row r="15" spans="1:7" s="50" customFormat="1" ht="32.25" customHeight="1" x14ac:dyDescent="0.15">
      <c r="A15" s="1">
        <v>11</v>
      </c>
      <c r="B15" s="21" t="s">
        <v>48</v>
      </c>
      <c r="C15" s="48" t="s">
        <v>388</v>
      </c>
      <c r="D15" s="22" t="s">
        <v>418</v>
      </c>
      <c r="E15" s="23" t="s">
        <v>256</v>
      </c>
      <c r="F15" s="21">
        <v>1</v>
      </c>
      <c r="G15" s="21">
        <v>3</v>
      </c>
    </row>
    <row r="16" spans="1:7" x14ac:dyDescent="0.15">
      <c r="A16" s="1">
        <v>12</v>
      </c>
      <c r="B16" s="21" t="s">
        <v>48</v>
      </c>
      <c r="C16" s="2" t="s">
        <v>15</v>
      </c>
      <c r="D16" s="22" t="s">
        <v>418</v>
      </c>
      <c r="E16" s="21" t="s">
        <v>171</v>
      </c>
      <c r="F16" s="21">
        <v>1</v>
      </c>
      <c r="G16" s="21">
        <v>3</v>
      </c>
    </row>
    <row r="17" spans="1:7" ht="32.25" customHeight="1" x14ac:dyDescent="0.15">
      <c r="A17" s="1">
        <v>13</v>
      </c>
      <c r="B17" s="21" t="s">
        <v>48</v>
      </c>
      <c r="C17" s="2" t="s">
        <v>8</v>
      </c>
      <c r="D17" s="75" t="s">
        <v>384</v>
      </c>
      <c r="E17" s="23" t="s">
        <v>257</v>
      </c>
      <c r="F17" s="21">
        <v>1</v>
      </c>
      <c r="G17" s="21">
        <v>5</v>
      </c>
    </row>
    <row r="18" spans="1:7" s="9" customFormat="1" ht="32.25" customHeight="1" x14ac:dyDescent="0.15">
      <c r="A18" s="1">
        <v>14</v>
      </c>
      <c r="B18" s="21" t="s">
        <v>48</v>
      </c>
      <c r="C18" s="2" t="s">
        <v>10</v>
      </c>
      <c r="D18" s="22" t="s">
        <v>73</v>
      </c>
      <c r="E18" s="21" t="s">
        <v>170</v>
      </c>
      <c r="F18" s="21">
        <v>2</v>
      </c>
      <c r="G18" s="76"/>
    </row>
    <row r="19" spans="1:7" s="9" customFormat="1" ht="32.25" customHeight="1" x14ac:dyDescent="0.15">
      <c r="A19" s="1">
        <v>15</v>
      </c>
      <c r="B19" s="21" t="s">
        <v>48</v>
      </c>
      <c r="C19" s="2" t="s">
        <v>195</v>
      </c>
      <c r="D19" s="22" t="s">
        <v>419</v>
      </c>
      <c r="E19" s="23" t="s">
        <v>489</v>
      </c>
      <c r="F19" s="21">
        <v>1</v>
      </c>
      <c r="G19" s="21">
        <v>5</v>
      </c>
    </row>
    <row r="20" spans="1:7" s="9" customFormat="1" ht="32.25" customHeight="1" x14ac:dyDescent="0.15">
      <c r="A20" s="1">
        <v>16</v>
      </c>
      <c r="B20" s="21" t="s">
        <v>48</v>
      </c>
      <c r="C20" s="2" t="s">
        <v>196</v>
      </c>
      <c r="D20" s="22" t="s">
        <v>81</v>
      </c>
      <c r="E20" s="23" t="s">
        <v>322</v>
      </c>
      <c r="F20" s="21">
        <v>2</v>
      </c>
      <c r="G20" s="21">
        <v>5</v>
      </c>
    </row>
    <row r="21" spans="1:7" s="9" customFormat="1" ht="32.25" customHeight="1" x14ac:dyDescent="0.15">
      <c r="A21" s="1">
        <v>17</v>
      </c>
      <c r="B21" s="21" t="s">
        <v>48</v>
      </c>
      <c r="C21" s="2" t="s">
        <v>177</v>
      </c>
      <c r="D21" s="22" t="s">
        <v>385</v>
      </c>
      <c r="E21" s="23" t="s">
        <v>455</v>
      </c>
      <c r="F21" s="21">
        <v>2</v>
      </c>
      <c r="G21" s="21">
        <v>5</v>
      </c>
    </row>
    <row r="22" spans="1:7" s="9" customFormat="1" ht="32.25" customHeight="1" x14ac:dyDescent="0.15">
      <c r="A22" s="1">
        <v>18</v>
      </c>
      <c r="B22" s="21" t="s">
        <v>48</v>
      </c>
      <c r="C22" s="2" t="s">
        <v>204</v>
      </c>
      <c r="D22" s="22" t="s">
        <v>75</v>
      </c>
      <c r="E22" s="21" t="s">
        <v>287</v>
      </c>
      <c r="F22" s="21">
        <v>2</v>
      </c>
      <c r="G22" s="21">
        <v>5</v>
      </c>
    </row>
    <row r="23" spans="1:7" s="9" customFormat="1" ht="32.25" customHeight="1" x14ac:dyDescent="0.15">
      <c r="A23" s="1">
        <v>19</v>
      </c>
      <c r="B23" s="21" t="s">
        <v>48</v>
      </c>
      <c r="C23" s="2" t="s">
        <v>364</v>
      </c>
      <c r="D23" s="22" t="s">
        <v>82</v>
      </c>
      <c r="E23" s="21" t="s">
        <v>320</v>
      </c>
      <c r="F23" s="21">
        <v>2</v>
      </c>
      <c r="G23" s="21">
        <v>5</v>
      </c>
    </row>
    <row r="24" spans="1:7" s="9" customFormat="1" ht="32.25" customHeight="1" x14ac:dyDescent="0.15">
      <c r="A24" s="1">
        <v>20</v>
      </c>
      <c r="B24" s="21" t="s">
        <v>48</v>
      </c>
      <c r="C24" s="2" t="s">
        <v>14</v>
      </c>
      <c r="D24" s="22" t="s">
        <v>79</v>
      </c>
      <c r="E24" s="23" t="s">
        <v>359</v>
      </c>
      <c r="F24" s="21">
        <v>2</v>
      </c>
      <c r="G24" s="21"/>
    </row>
    <row r="25" spans="1:7" s="9" customFormat="1" ht="32.25" customHeight="1" x14ac:dyDescent="0.15">
      <c r="A25" s="1">
        <v>21</v>
      </c>
      <c r="B25" s="21" t="s">
        <v>48</v>
      </c>
      <c r="C25" s="2" t="s">
        <v>13</v>
      </c>
      <c r="D25" s="22" t="s">
        <v>387</v>
      </c>
      <c r="E25" s="21">
        <v>259</v>
      </c>
      <c r="F25" s="21">
        <v>1</v>
      </c>
      <c r="G25" s="21">
        <v>5</v>
      </c>
    </row>
    <row r="26" spans="1:7" s="9" customFormat="1" ht="32.25" customHeight="1" x14ac:dyDescent="0.15">
      <c r="A26" s="1">
        <v>22</v>
      </c>
      <c r="B26" s="21" t="s">
        <v>48</v>
      </c>
      <c r="C26" s="2" t="s">
        <v>389</v>
      </c>
      <c r="D26" s="22" t="s">
        <v>174</v>
      </c>
      <c r="E26" s="21" t="s">
        <v>172</v>
      </c>
      <c r="F26" s="21">
        <v>1</v>
      </c>
      <c r="G26" s="21">
        <v>1</v>
      </c>
    </row>
    <row r="27" spans="1:7" s="9" customFormat="1" x14ac:dyDescent="0.15">
      <c r="A27" s="1">
        <v>23</v>
      </c>
      <c r="B27" s="21" t="s">
        <v>48</v>
      </c>
      <c r="C27" s="2" t="s">
        <v>182</v>
      </c>
      <c r="D27" s="22" t="s">
        <v>78</v>
      </c>
      <c r="E27" s="21" t="s">
        <v>258</v>
      </c>
      <c r="F27" s="21">
        <v>1</v>
      </c>
      <c r="G27" s="21"/>
    </row>
    <row r="28" spans="1:7" s="9" customFormat="1" ht="32.25" customHeight="1" x14ac:dyDescent="0.15">
      <c r="A28" s="1">
        <v>24</v>
      </c>
      <c r="B28" s="21" t="s">
        <v>48</v>
      </c>
      <c r="C28" s="48" t="s">
        <v>370</v>
      </c>
      <c r="D28" s="22" t="s">
        <v>67</v>
      </c>
      <c r="E28" s="23" t="s">
        <v>259</v>
      </c>
      <c r="F28" s="21">
        <v>2</v>
      </c>
      <c r="G28" s="21">
        <v>5</v>
      </c>
    </row>
    <row r="29" spans="1:7" s="9" customFormat="1" ht="28.5" customHeight="1" x14ac:dyDescent="0.15">
      <c r="A29" s="1">
        <v>25</v>
      </c>
      <c r="B29" s="21" t="s">
        <v>48</v>
      </c>
      <c r="C29" s="2" t="s">
        <v>6</v>
      </c>
      <c r="D29" s="22" t="s">
        <v>64</v>
      </c>
      <c r="E29" s="21" t="s">
        <v>260</v>
      </c>
      <c r="F29" s="21">
        <v>1</v>
      </c>
      <c r="G29" s="21">
        <v>4</v>
      </c>
    </row>
    <row r="30" spans="1:7" s="9" customFormat="1" ht="28.5" customHeight="1" x14ac:dyDescent="0.15">
      <c r="A30" s="1">
        <v>26</v>
      </c>
      <c r="B30" s="21" t="s">
        <v>48</v>
      </c>
      <c r="C30" s="2" t="s">
        <v>176</v>
      </c>
      <c r="D30" s="22" t="s">
        <v>70</v>
      </c>
      <c r="E30" s="23" t="s">
        <v>546</v>
      </c>
      <c r="F30" s="21">
        <v>2</v>
      </c>
      <c r="G30" s="21">
        <v>4</v>
      </c>
    </row>
    <row r="31" spans="1:7" s="9" customFormat="1" ht="28.5" customHeight="1" x14ac:dyDescent="0.15">
      <c r="A31" s="1">
        <v>27</v>
      </c>
      <c r="B31" s="21" t="s">
        <v>48</v>
      </c>
      <c r="C31" s="48" t="s">
        <v>205</v>
      </c>
      <c r="D31" s="22" t="s">
        <v>63</v>
      </c>
      <c r="E31" s="2" t="s">
        <v>328</v>
      </c>
      <c r="F31" s="21">
        <v>1</v>
      </c>
      <c r="G31" s="21">
        <v>5</v>
      </c>
    </row>
    <row r="32" spans="1:7" s="9" customFormat="1" ht="28.5" customHeight="1" x14ac:dyDescent="0.15">
      <c r="A32" s="1">
        <v>28</v>
      </c>
      <c r="B32" s="21" t="s">
        <v>48</v>
      </c>
      <c r="C32" s="2" t="s">
        <v>175</v>
      </c>
      <c r="D32" s="22" t="s">
        <v>77</v>
      </c>
      <c r="E32" s="21" t="s">
        <v>183</v>
      </c>
      <c r="F32" s="21">
        <v>2</v>
      </c>
      <c r="G32" s="21">
        <v>5</v>
      </c>
    </row>
    <row r="33" spans="1:7" ht="32.25" customHeight="1" x14ac:dyDescent="0.15">
      <c r="A33" s="1">
        <v>29</v>
      </c>
      <c r="B33" s="21" t="s">
        <v>48</v>
      </c>
      <c r="C33" s="2" t="s">
        <v>17</v>
      </c>
      <c r="D33" s="22" t="s">
        <v>84</v>
      </c>
      <c r="E33" s="23" t="s">
        <v>273</v>
      </c>
      <c r="F33" s="21"/>
      <c r="G33" s="21">
        <v>1</v>
      </c>
    </row>
    <row r="34" spans="1:7" ht="32.25" customHeight="1" x14ac:dyDescent="0.15">
      <c r="A34" s="1">
        <v>30</v>
      </c>
      <c r="B34" s="21" t="s">
        <v>48</v>
      </c>
      <c r="C34" s="2" t="s">
        <v>7</v>
      </c>
      <c r="D34" s="22" t="s">
        <v>420</v>
      </c>
      <c r="E34" s="2" t="s">
        <v>262</v>
      </c>
      <c r="F34" s="21">
        <v>1</v>
      </c>
      <c r="G34" s="21">
        <v>5</v>
      </c>
    </row>
    <row r="35" spans="1:7" ht="32.25" customHeight="1" x14ac:dyDescent="0.15">
      <c r="A35" s="1">
        <v>31</v>
      </c>
      <c r="B35" s="21" t="s">
        <v>48</v>
      </c>
      <c r="C35" s="2" t="s">
        <v>197</v>
      </c>
      <c r="D35" s="22" t="s">
        <v>62</v>
      </c>
      <c r="E35" s="21" t="s">
        <v>143</v>
      </c>
      <c r="F35" s="21"/>
      <c r="G35" s="21">
        <v>2</v>
      </c>
    </row>
    <row r="36" spans="1:7" ht="32.25" customHeight="1" x14ac:dyDescent="0.15">
      <c r="A36" s="1">
        <v>32</v>
      </c>
      <c r="B36" s="21" t="s">
        <v>48</v>
      </c>
      <c r="C36" s="2" t="s">
        <v>11</v>
      </c>
      <c r="D36" s="22" t="s">
        <v>74</v>
      </c>
      <c r="E36" s="23" t="s">
        <v>263</v>
      </c>
      <c r="F36" s="21">
        <v>2</v>
      </c>
      <c r="G36" s="21"/>
    </row>
    <row r="37" spans="1:7" ht="32.25" customHeight="1" x14ac:dyDescent="0.15">
      <c r="A37" s="1">
        <v>33</v>
      </c>
      <c r="B37" s="21" t="s">
        <v>48</v>
      </c>
      <c r="C37" s="2" t="s">
        <v>141</v>
      </c>
      <c r="D37" s="22" t="s">
        <v>543</v>
      </c>
      <c r="E37" s="23" t="s">
        <v>264</v>
      </c>
      <c r="F37" s="21">
        <v>2</v>
      </c>
      <c r="G37" s="21">
        <v>5</v>
      </c>
    </row>
    <row r="38" spans="1:7" ht="32.25" customHeight="1" x14ac:dyDescent="0.15">
      <c r="A38" s="1">
        <v>34</v>
      </c>
      <c r="B38" s="21" t="s">
        <v>48</v>
      </c>
      <c r="C38" s="2" t="s">
        <v>198</v>
      </c>
      <c r="D38" s="22" t="s">
        <v>199</v>
      </c>
      <c r="E38" s="21" t="s">
        <v>135</v>
      </c>
      <c r="F38" s="21">
        <v>1</v>
      </c>
      <c r="G38" s="21"/>
    </row>
    <row r="39" spans="1:7" ht="32.25" customHeight="1" x14ac:dyDescent="0.15">
      <c r="A39" s="1">
        <v>35</v>
      </c>
      <c r="B39" s="21" t="s">
        <v>48</v>
      </c>
      <c r="C39" s="2" t="s">
        <v>16</v>
      </c>
      <c r="D39" s="22" t="s">
        <v>80</v>
      </c>
      <c r="E39" s="21" t="s">
        <v>274</v>
      </c>
      <c r="F39" s="21">
        <v>1</v>
      </c>
      <c r="G39" s="21">
        <v>5</v>
      </c>
    </row>
    <row r="40" spans="1:7" ht="32.25" customHeight="1" x14ac:dyDescent="0.15">
      <c r="A40" s="1">
        <v>36</v>
      </c>
      <c r="B40" s="21" t="s">
        <v>48</v>
      </c>
      <c r="C40" s="17" t="s">
        <v>243</v>
      </c>
      <c r="D40" s="64" t="s">
        <v>464</v>
      </c>
      <c r="E40" s="17" t="s">
        <v>252</v>
      </c>
      <c r="F40" s="1">
        <v>1</v>
      </c>
      <c r="G40" s="1"/>
    </row>
    <row r="41" spans="1:7" ht="32.25" customHeight="1" x14ac:dyDescent="0.15">
      <c r="A41" s="1">
        <v>37</v>
      </c>
      <c r="B41" s="21" t="s">
        <v>159</v>
      </c>
      <c r="C41" s="17" t="s">
        <v>542</v>
      </c>
      <c r="D41" s="64" t="s">
        <v>200</v>
      </c>
      <c r="E41" s="1" t="s">
        <v>478</v>
      </c>
      <c r="F41" s="1">
        <v>1</v>
      </c>
      <c r="G41" s="1">
        <v>1</v>
      </c>
    </row>
    <row r="42" spans="1:7" ht="32.25" customHeight="1" x14ac:dyDescent="0.15">
      <c r="A42" s="1">
        <v>38</v>
      </c>
      <c r="B42" s="1" t="s">
        <v>159</v>
      </c>
      <c r="C42" s="17" t="s">
        <v>548</v>
      </c>
      <c r="D42" s="64" t="s">
        <v>400</v>
      </c>
      <c r="E42" s="1" t="s">
        <v>478</v>
      </c>
      <c r="F42" s="1">
        <v>2</v>
      </c>
      <c r="G42" s="1">
        <v>4</v>
      </c>
    </row>
    <row r="43" spans="1:7" ht="32.25" customHeight="1" x14ac:dyDescent="0.15">
      <c r="A43" s="1">
        <v>39</v>
      </c>
      <c r="B43" s="1" t="s">
        <v>159</v>
      </c>
      <c r="C43" s="17" t="s">
        <v>547</v>
      </c>
      <c r="D43" s="64" t="s">
        <v>400</v>
      </c>
      <c r="E43" s="5" t="s">
        <v>478</v>
      </c>
      <c r="F43" s="1">
        <v>4</v>
      </c>
      <c r="G43" s="1">
        <v>5</v>
      </c>
    </row>
    <row r="44" spans="1:7" ht="32.25" customHeight="1" x14ac:dyDescent="0.15">
      <c r="A44" s="1">
        <v>40</v>
      </c>
      <c r="B44" s="1" t="s">
        <v>159</v>
      </c>
      <c r="C44" s="17" t="s">
        <v>351</v>
      </c>
      <c r="D44" s="64" t="s">
        <v>369</v>
      </c>
      <c r="E44" s="1" t="s">
        <v>478</v>
      </c>
      <c r="F44" s="1">
        <v>1</v>
      </c>
      <c r="G44" s="1">
        <v>1</v>
      </c>
    </row>
    <row r="45" spans="1:7" ht="32.25" customHeight="1" x14ac:dyDescent="0.15">
      <c r="A45" s="1">
        <v>41</v>
      </c>
      <c r="B45" s="1" t="s">
        <v>159</v>
      </c>
      <c r="C45" s="17" t="s">
        <v>352</v>
      </c>
      <c r="D45" s="18" t="s">
        <v>390</v>
      </c>
      <c r="E45" s="1" t="s">
        <v>478</v>
      </c>
      <c r="F45" s="1">
        <v>2</v>
      </c>
      <c r="G45" s="1">
        <v>3</v>
      </c>
    </row>
    <row r="46" spans="1:7" ht="32.25" customHeight="1" x14ac:dyDescent="0.15">
      <c r="A46" s="1">
        <v>42</v>
      </c>
      <c r="B46" s="1" t="s">
        <v>159</v>
      </c>
      <c r="C46" s="17" t="s">
        <v>391</v>
      </c>
      <c r="D46" s="18" t="s">
        <v>357</v>
      </c>
      <c r="E46" s="5" t="s">
        <v>479</v>
      </c>
      <c r="F46" s="1">
        <v>1</v>
      </c>
      <c r="G46" s="1">
        <v>5</v>
      </c>
    </row>
    <row r="47" spans="1:7" s="9" customFormat="1" ht="32.25" customHeight="1" x14ac:dyDescent="0.15">
      <c r="A47" s="1">
        <v>43</v>
      </c>
      <c r="B47" s="1" t="s">
        <v>159</v>
      </c>
      <c r="C47" s="17" t="s">
        <v>353</v>
      </c>
      <c r="D47" s="64" t="s">
        <v>354</v>
      </c>
      <c r="E47" s="5" t="s">
        <v>358</v>
      </c>
      <c r="F47" s="1">
        <v>4</v>
      </c>
      <c r="G47" s="1">
        <v>4</v>
      </c>
    </row>
    <row r="48" spans="1:7" ht="32.25" customHeight="1" x14ac:dyDescent="0.15">
      <c r="A48" s="1">
        <v>44</v>
      </c>
      <c r="B48" s="1" t="s">
        <v>368</v>
      </c>
      <c r="C48" s="17" t="s">
        <v>365</v>
      </c>
      <c r="D48" s="64" t="s">
        <v>366</v>
      </c>
      <c r="E48" s="1" t="s">
        <v>367</v>
      </c>
      <c r="F48" s="1">
        <v>2</v>
      </c>
      <c r="G48" s="1"/>
    </row>
    <row r="49" spans="1:7" ht="59.25" customHeight="1" x14ac:dyDescent="0.15">
      <c r="A49" s="1">
        <v>45</v>
      </c>
      <c r="B49" s="21" t="s">
        <v>48</v>
      </c>
      <c r="C49" s="2" t="s">
        <v>140</v>
      </c>
      <c r="D49" s="22" t="s">
        <v>83</v>
      </c>
      <c r="E49" s="21" t="s">
        <v>261</v>
      </c>
      <c r="F49" s="21">
        <v>2</v>
      </c>
      <c r="G49" s="21"/>
    </row>
    <row r="50" spans="1:7" ht="32.25" customHeight="1" x14ac:dyDescent="0.15">
      <c r="A50" s="1">
        <v>46</v>
      </c>
      <c r="B50" s="21" t="s">
        <v>48</v>
      </c>
      <c r="C50" s="2" t="s">
        <v>408</v>
      </c>
      <c r="D50" s="22" t="s">
        <v>409</v>
      </c>
      <c r="E50" s="21" t="s">
        <v>478</v>
      </c>
      <c r="F50" s="21">
        <v>2</v>
      </c>
      <c r="G50" s="21">
        <v>4</v>
      </c>
    </row>
    <row r="51" spans="1:7" ht="32.25" customHeight="1" x14ac:dyDescent="0.15">
      <c r="A51" s="1">
        <v>47</v>
      </c>
      <c r="B51" s="21" t="s">
        <v>48</v>
      </c>
      <c r="C51" s="2" t="s">
        <v>236</v>
      </c>
      <c r="D51" s="22" t="s">
        <v>425</v>
      </c>
      <c r="E51" s="21" t="s">
        <v>426</v>
      </c>
      <c r="F51" s="21">
        <v>2</v>
      </c>
      <c r="G51" s="21"/>
    </row>
    <row r="52" spans="1:7" ht="32.25" customHeight="1" x14ac:dyDescent="0.15">
      <c r="A52" s="1">
        <v>48</v>
      </c>
      <c r="B52" s="21" t="s">
        <v>48</v>
      </c>
      <c r="C52" s="17" t="s">
        <v>468</v>
      </c>
      <c r="D52" s="64" t="s">
        <v>469</v>
      </c>
      <c r="E52" s="21" t="s">
        <v>463</v>
      </c>
      <c r="F52" s="1">
        <v>3</v>
      </c>
      <c r="G52" s="1">
        <v>1</v>
      </c>
    </row>
    <row r="53" spans="1:7" ht="32.25" customHeight="1" x14ac:dyDescent="0.15">
      <c r="A53" s="1">
        <v>49</v>
      </c>
      <c r="B53" s="21" t="s">
        <v>48</v>
      </c>
      <c r="C53" s="17" t="s">
        <v>470</v>
      </c>
      <c r="D53" s="64" t="s">
        <v>476</v>
      </c>
      <c r="E53" s="21" t="s">
        <v>478</v>
      </c>
      <c r="F53" s="1">
        <v>1</v>
      </c>
      <c r="G53" s="1">
        <v>1</v>
      </c>
    </row>
    <row r="54" spans="1:7" ht="32.25" customHeight="1" x14ac:dyDescent="0.15">
      <c r="A54" s="1">
        <v>50</v>
      </c>
      <c r="B54" s="21" t="s">
        <v>48</v>
      </c>
      <c r="C54" s="17" t="s">
        <v>471</v>
      </c>
      <c r="D54" s="77" t="s">
        <v>486</v>
      </c>
      <c r="E54" s="21" t="s">
        <v>478</v>
      </c>
      <c r="F54" s="1">
        <v>2</v>
      </c>
      <c r="G54" s="1">
        <v>3</v>
      </c>
    </row>
    <row r="55" spans="1:7" s="9" customFormat="1" ht="32.25" customHeight="1" x14ac:dyDescent="0.15">
      <c r="A55" s="1">
        <v>51</v>
      </c>
      <c r="B55" s="21" t="s">
        <v>48</v>
      </c>
      <c r="C55" s="17" t="s">
        <v>472</v>
      </c>
      <c r="D55" s="77" t="s">
        <v>487</v>
      </c>
      <c r="E55" s="21" t="s">
        <v>463</v>
      </c>
      <c r="F55" s="1">
        <v>1</v>
      </c>
      <c r="G55" s="1">
        <v>1</v>
      </c>
    </row>
    <row r="56" spans="1:7" s="9" customFormat="1" ht="32.25" customHeight="1" x14ac:dyDescent="0.15">
      <c r="A56" s="11"/>
      <c r="B56" s="11"/>
      <c r="C56" s="12"/>
      <c r="D56" s="12"/>
      <c r="E56" s="11"/>
      <c r="F56" s="11"/>
      <c r="G56" s="11"/>
    </row>
    <row r="57" spans="1:7" s="50" customFormat="1" ht="32.25" customHeight="1" x14ac:dyDescent="0.15">
      <c r="A57" s="1">
        <f>COUNTA(A58:A70)</f>
        <v>13</v>
      </c>
      <c r="B57" s="72" t="s">
        <v>145</v>
      </c>
      <c r="C57" s="2"/>
      <c r="D57" s="22"/>
      <c r="E57" s="21"/>
      <c r="F57" s="21"/>
      <c r="G57" s="21"/>
    </row>
    <row r="58" spans="1:7" s="50" customFormat="1" ht="32.25" customHeight="1" x14ac:dyDescent="0.15">
      <c r="A58" s="1">
        <v>1</v>
      </c>
      <c r="B58" s="21" t="s">
        <v>49</v>
      </c>
      <c r="C58" s="2" t="s">
        <v>20</v>
      </c>
      <c r="D58" s="22" t="s">
        <v>482</v>
      </c>
      <c r="E58" s="21" t="s">
        <v>246</v>
      </c>
      <c r="F58" s="21">
        <v>2</v>
      </c>
      <c r="G58" s="21"/>
    </row>
    <row r="59" spans="1:7" s="50" customFormat="1" ht="32.25" customHeight="1" x14ac:dyDescent="0.15">
      <c r="A59" s="1">
        <v>2</v>
      </c>
      <c r="B59" s="21" t="s">
        <v>49</v>
      </c>
      <c r="C59" s="2" t="s">
        <v>247</v>
      </c>
      <c r="D59" s="22" t="s">
        <v>318</v>
      </c>
      <c r="E59" s="23" t="s">
        <v>466</v>
      </c>
      <c r="F59" s="21">
        <v>2</v>
      </c>
      <c r="G59" s="21"/>
    </row>
    <row r="60" spans="1:7" s="50" customFormat="1" ht="32.25" customHeight="1" x14ac:dyDescent="0.15">
      <c r="A60" s="1">
        <v>3</v>
      </c>
      <c r="B60" s="21" t="s">
        <v>49</v>
      </c>
      <c r="C60" s="2" t="s">
        <v>21</v>
      </c>
      <c r="D60" s="22" t="s">
        <v>85</v>
      </c>
      <c r="E60" s="23" t="s">
        <v>266</v>
      </c>
      <c r="F60" s="21">
        <v>2</v>
      </c>
      <c r="G60" s="21">
        <v>5</v>
      </c>
    </row>
    <row r="61" spans="1:7" s="50" customFormat="1" ht="32.25" customHeight="1" x14ac:dyDescent="0.15">
      <c r="A61" s="1">
        <v>4</v>
      </c>
      <c r="B61" s="21" t="s">
        <v>49</v>
      </c>
      <c r="C61" s="2" t="s">
        <v>142</v>
      </c>
      <c r="D61" s="22" t="s">
        <v>160</v>
      </c>
      <c r="E61" s="23" t="s">
        <v>265</v>
      </c>
      <c r="F61" s="21">
        <v>3</v>
      </c>
      <c r="G61" s="21">
        <v>2</v>
      </c>
    </row>
    <row r="62" spans="1:7" s="50" customFormat="1" ht="32.25" customHeight="1" x14ac:dyDescent="0.15">
      <c r="A62" s="1">
        <v>5</v>
      </c>
      <c r="B62" s="21" t="s">
        <v>49</v>
      </c>
      <c r="C62" s="2" t="s">
        <v>18</v>
      </c>
      <c r="D62" s="75" t="s">
        <v>186</v>
      </c>
      <c r="E62" s="23" t="s">
        <v>245</v>
      </c>
      <c r="F62" s="21">
        <v>5</v>
      </c>
      <c r="G62" s="21">
        <v>1</v>
      </c>
    </row>
    <row r="63" spans="1:7" s="50" customFormat="1" ht="32.25" customHeight="1" x14ac:dyDescent="0.15">
      <c r="A63" s="1">
        <v>6</v>
      </c>
      <c r="B63" s="21" t="s">
        <v>49</v>
      </c>
      <c r="C63" s="2" t="s">
        <v>19</v>
      </c>
      <c r="D63" s="22" t="s">
        <v>161</v>
      </c>
      <c r="E63" s="23" t="s">
        <v>467</v>
      </c>
      <c r="F63" s="21">
        <v>1</v>
      </c>
      <c r="G63" s="21">
        <v>3</v>
      </c>
    </row>
    <row r="64" spans="1:7" s="50" customFormat="1" ht="32.25" customHeight="1" x14ac:dyDescent="0.15">
      <c r="A64" s="1">
        <v>7</v>
      </c>
      <c r="B64" s="21" t="s">
        <v>49</v>
      </c>
      <c r="C64" s="2" t="s">
        <v>475</v>
      </c>
      <c r="D64" s="22" t="s">
        <v>474</v>
      </c>
      <c r="E64" s="21" t="s">
        <v>473</v>
      </c>
      <c r="F64" s="21">
        <v>1</v>
      </c>
      <c r="G64" s="21"/>
    </row>
    <row r="65" spans="1:7" s="50" customFormat="1" ht="32.25" customHeight="1" x14ac:dyDescent="0.15">
      <c r="A65" s="1">
        <v>8</v>
      </c>
      <c r="B65" s="21" t="s">
        <v>49</v>
      </c>
      <c r="C65" s="2" t="s">
        <v>22</v>
      </c>
      <c r="D65" s="22" t="s">
        <v>372</v>
      </c>
      <c r="E65" s="23" t="s">
        <v>481</v>
      </c>
      <c r="F65" s="21">
        <v>2</v>
      </c>
      <c r="G65" s="21">
        <v>5</v>
      </c>
    </row>
    <row r="66" spans="1:7" s="50" customFormat="1" ht="32.25" customHeight="1" x14ac:dyDescent="0.15">
      <c r="A66" s="1">
        <v>9</v>
      </c>
      <c r="B66" s="21" t="s">
        <v>49</v>
      </c>
      <c r="C66" s="2" t="s">
        <v>187</v>
      </c>
      <c r="D66" s="22" t="s">
        <v>86</v>
      </c>
      <c r="E66" s="23" t="s">
        <v>251</v>
      </c>
      <c r="F66" s="21">
        <v>1</v>
      </c>
      <c r="G66" s="21"/>
    </row>
    <row r="67" spans="1:7" s="50" customFormat="1" ht="32.25" customHeight="1" x14ac:dyDescent="0.15">
      <c r="A67" s="1">
        <v>10</v>
      </c>
      <c r="B67" s="21" t="s">
        <v>49</v>
      </c>
      <c r="C67" s="2" t="s">
        <v>490</v>
      </c>
      <c r="D67" s="22" t="s">
        <v>386</v>
      </c>
      <c r="E67" s="23" t="s">
        <v>267</v>
      </c>
      <c r="F67" s="21">
        <v>1</v>
      </c>
      <c r="G67" s="21">
        <v>1</v>
      </c>
    </row>
    <row r="68" spans="1:7" s="50" customFormat="1" ht="32.25" customHeight="1" x14ac:dyDescent="0.15">
      <c r="A68" s="1">
        <v>11</v>
      </c>
      <c r="B68" s="21" t="s">
        <v>324</v>
      </c>
      <c r="C68" s="2" t="s">
        <v>325</v>
      </c>
      <c r="D68" s="22" t="s">
        <v>327</v>
      </c>
      <c r="E68" s="23" t="s">
        <v>326</v>
      </c>
      <c r="F68" s="21">
        <v>1</v>
      </c>
      <c r="G68" s="21">
        <v>5</v>
      </c>
    </row>
    <row r="69" spans="1:7" s="50" customFormat="1" ht="32.25" customHeight="1" x14ac:dyDescent="0.15">
      <c r="A69" s="1">
        <v>12</v>
      </c>
      <c r="B69" s="21" t="s">
        <v>145</v>
      </c>
      <c r="C69" s="48" t="s">
        <v>544</v>
      </c>
      <c r="D69" s="22" t="s">
        <v>349</v>
      </c>
      <c r="E69" s="23" t="s">
        <v>350</v>
      </c>
      <c r="F69" s="21">
        <v>2</v>
      </c>
      <c r="G69" s="21">
        <v>5</v>
      </c>
    </row>
    <row r="70" spans="1:7" s="50" customFormat="1" ht="32.25" customHeight="1" x14ac:dyDescent="0.15">
      <c r="A70" s="1">
        <v>13</v>
      </c>
      <c r="B70" s="21" t="s">
        <v>496</v>
      </c>
      <c r="C70" s="2" t="s">
        <v>497</v>
      </c>
      <c r="D70" s="22" t="s">
        <v>498</v>
      </c>
      <c r="E70" s="23" t="s">
        <v>499</v>
      </c>
      <c r="F70" s="21">
        <v>2</v>
      </c>
      <c r="G70" s="21">
        <v>5</v>
      </c>
    </row>
    <row r="71" spans="1:7" s="9" customFormat="1" ht="32.25" customHeight="1" x14ac:dyDescent="0.15">
      <c r="A71" s="11"/>
      <c r="B71" s="11"/>
      <c r="C71" s="12"/>
      <c r="D71" s="12"/>
      <c r="E71" s="11"/>
      <c r="F71" s="11"/>
      <c r="G71" s="11"/>
    </row>
    <row r="72" spans="1:7" ht="32.25" customHeight="1" x14ac:dyDescent="0.15">
      <c r="A72" s="1">
        <f>COUNTA(A73:A83)</f>
        <v>10</v>
      </c>
      <c r="B72" s="72" t="s">
        <v>149</v>
      </c>
      <c r="C72" s="2"/>
      <c r="D72" s="22"/>
      <c r="E72" s="21"/>
      <c r="F72" s="21"/>
      <c r="G72" s="21"/>
    </row>
    <row r="73" spans="1:7" s="50" customFormat="1" ht="32.25" customHeight="1" x14ac:dyDescent="0.15">
      <c r="A73" s="19">
        <v>1</v>
      </c>
      <c r="B73" s="21" t="s">
        <v>50</v>
      </c>
      <c r="C73" s="48" t="s">
        <v>491</v>
      </c>
      <c r="D73" s="22" t="s">
        <v>87</v>
      </c>
      <c r="E73" s="21" t="s">
        <v>492</v>
      </c>
      <c r="F73" s="21">
        <v>1</v>
      </c>
      <c r="G73" s="21">
        <v>3</v>
      </c>
    </row>
    <row r="74" spans="1:7" ht="32.25" customHeight="1" x14ac:dyDescent="0.15">
      <c r="A74" s="19">
        <v>2</v>
      </c>
      <c r="B74" s="21" t="s">
        <v>148</v>
      </c>
      <c r="C74" s="2" t="s">
        <v>422</v>
      </c>
      <c r="D74" s="22" t="s">
        <v>230</v>
      </c>
      <c r="E74" s="21" t="s">
        <v>300</v>
      </c>
      <c r="F74" s="21">
        <v>2</v>
      </c>
      <c r="G74" s="21">
        <v>3</v>
      </c>
    </row>
    <row r="75" spans="1:7" ht="32.25" customHeight="1" x14ac:dyDescent="0.15">
      <c r="A75" s="19">
        <v>3</v>
      </c>
      <c r="B75" s="21" t="s">
        <v>50</v>
      </c>
      <c r="C75" s="2" t="s">
        <v>378</v>
      </c>
      <c r="D75" s="22" t="s">
        <v>88</v>
      </c>
      <c r="E75" s="21" t="s">
        <v>278</v>
      </c>
      <c r="F75" s="21">
        <v>2</v>
      </c>
      <c r="G75" s="21">
        <v>4</v>
      </c>
    </row>
    <row r="76" spans="1:7" ht="32.25" customHeight="1" x14ac:dyDescent="0.15">
      <c r="A76" s="19">
        <v>4</v>
      </c>
      <c r="B76" s="21" t="s">
        <v>50</v>
      </c>
      <c r="C76" s="2" t="s">
        <v>228</v>
      </c>
      <c r="D76" s="22" t="s">
        <v>89</v>
      </c>
      <c r="E76" s="21" t="s">
        <v>183</v>
      </c>
      <c r="F76" s="21">
        <v>1</v>
      </c>
      <c r="G76" s="21"/>
    </row>
    <row r="77" spans="1:7" s="9" customFormat="1" ht="32.25" customHeight="1" x14ac:dyDescent="0.15">
      <c r="A77" s="19">
        <v>5</v>
      </c>
      <c r="B77" s="21" t="s">
        <v>50</v>
      </c>
      <c r="C77" s="2" t="s">
        <v>301</v>
      </c>
      <c r="D77" s="22" t="s">
        <v>229</v>
      </c>
      <c r="E77" s="21" t="s">
        <v>311</v>
      </c>
      <c r="F77" s="21">
        <v>1</v>
      </c>
      <c r="G77" s="21">
        <v>5</v>
      </c>
    </row>
    <row r="78" spans="1:7" ht="32.25" customHeight="1" x14ac:dyDescent="0.15">
      <c r="A78" s="19">
        <v>6</v>
      </c>
      <c r="B78" s="21" t="s">
        <v>302</v>
      </c>
      <c r="C78" s="2" t="s">
        <v>303</v>
      </c>
      <c r="D78" s="22" t="s">
        <v>304</v>
      </c>
      <c r="E78" s="21" t="s">
        <v>305</v>
      </c>
      <c r="F78" s="21">
        <v>2</v>
      </c>
      <c r="G78" s="21">
        <v>4</v>
      </c>
    </row>
    <row r="79" spans="1:7" ht="32.25" customHeight="1" x14ac:dyDescent="0.15">
      <c r="A79" s="19">
        <v>7</v>
      </c>
      <c r="B79" s="1" t="s">
        <v>148</v>
      </c>
      <c r="C79" s="1" t="s">
        <v>379</v>
      </c>
      <c r="D79" s="18" t="s">
        <v>380</v>
      </c>
      <c r="E79" s="5" t="s">
        <v>381</v>
      </c>
      <c r="F79" s="1">
        <v>2</v>
      </c>
      <c r="G79" s="1">
        <v>4</v>
      </c>
    </row>
    <row r="80" spans="1:7" ht="32.25" customHeight="1" x14ac:dyDescent="0.15">
      <c r="A80" s="19">
        <v>8</v>
      </c>
      <c r="B80" s="1" t="s">
        <v>148</v>
      </c>
      <c r="C80" s="1" t="s">
        <v>443</v>
      </c>
      <c r="D80" s="22" t="s">
        <v>230</v>
      </c>
      <c r="E80" s="5" t="s">
        <v>377</v>
      </c>
      <c r="F80" s="1">
        <v>5</v>
      </c>
      <c r="G80" s="1">
        <v>5</v>
      </c>
    </row>
    <row r="81" spans="1:7" ht="32.25" customHeight="1" x14ac:dyDescent="0.15">
      <c r="A81" s="19">
        <v>9</v>
      </c>
      <c r="B81" s="1" t="s">
        <v>148</v>
      </c>
      <c r="C81" s="1" t="s">
        <v>434</v>
      </c>
      <c r="D81" s="22" t="s">
        <v>435</v>
      </c>
      <c r="E81" s="5" t="s">
        <v>462</v>
      </c>
      <c r="F81" s="1">
        <v>2</v>
      </c>
      <c r="G81" s="1">
        <v>3</v>
      </c>
    </row>
    <row r="82" spans="1:7" ht="32.25" customHeight="1" x14ac:dyDescent="0.15">
      <c r="A82" s="19">
        <v>10</v>
      </c>
      <c r="B82" s="1" t="s">
        <v>148</v>
      </c>
      <c r="C82" s="1" t="s">
        <v>436</v>
      </c>
      <c r="D82" s="22" t="s">
        <v>438</v>
      </c>
      <c r="E82" s="5" t="s">
        <v>437</v>
      </c>
      <c r="F82" s="1">
        <v>5</v>
      </c>
      <c r="G82" s="1"/>
    </row>
    <row r="83" spans="1:7" s="9" customFormat="1" ht="32.25" customHeight="1" x14ac:dyDescent="0.15">
      <c r="A83" s="11"/>
      <c r="B83" s="11"/>
      <c r="C83" s="12"/>
      <c r="D83" s="12"/>
      <c r="E83" s="11"/>
      <c r="F83" s="11"/>
      <c r="G83" s="11"/>
    </row>
    <row r="84" spans="1:7" ht="32.25" customHeight="1" x14ac:dyDescent="0.15">
      <c r="A84" s="1">
        <f>COUNTA(A85:A86)</f>
        <v>2</v>
      </c>
      <c r="B84" s="72" t="s">
        <v>153</v>
      </c>
      <c r="C84" s="2"/>
      <c r="D84" s="22"/>
      <c r="E84" s="21"/>
      <c r="F84" s="71"/>
      <c r="G84" s="71"/>
    </row>
    <row r="85" spans="1:7" ht="32.25" customHeight="1" x14ac:dyDescent="0.15">
      <c r="A85" s="19">
        <v>1</v>
      </c>
      <c r="B85" s="21" t="s">
        <v>51</v>
      </c>
      <c r="C85" s="2" t="s">
        <v>23</v>
      </c>
      <c r="D85" s="22" t="s">
        <v>164</v>
      </c>
      <c r="E85" s="21" t="s">
        <v>307</v>
      </c>
      <c r="F85" s="21">
        <v>2</v>
      </c>
      <c r="G85" s="21"/>
    </row>
    <row r="86" spans="1:7" ht="32.25" customHeight="1" x14ac:dyDescent="0.15">
      <c r="A86" s="19">
        <v>2</v>
      </c>
      <c r="B86" s="21" t="s">
        <v>51</v>
      </c>
      <c r="C86" s="2" t="s">
        <v>165</v>
      </c>
      <c r="D86" s="22" t="s">
        <v>166</v>
      </c>
      <c r="E86" s="21" t="s">
        <v>299</v>
      </c>
      <c r="F86" s="21">
        <v>2</v>
      </c>
      <c r="G86" s="21">
        <v>1</v>
      </c>
    </row>
    <row r="87" spans="1:7" ht="32.25" customHeight="1" x14ac:dyDescent="0.15">
      <c r="A87" s="19"/>
      <c r="B87" s="21"/>
      <c r="C87" s="2"/>
      <c r="D87" s="22"/>
      <c r="E87" s="21"/>
      <c r="F87" s="21"/>
      <c r="G87" s="21"/>
    </row>
    <row r="88" spans="1:7" s="50" customFormat="1" ht="32.25" customHeight="1" x14ac:dyDescent="0.15">
      <c r="A88" s="1">
        <f>COUNTA(A89:A122)</f>
        <v>33</v>
      </c>
      <c r="B88" s="72" t="s">
        <v>147</v>
      </c>
      <c r="C88" s="2"/>
      <c r="D88" s="22"/>
      <c r="E88" s="23"/>
      <c r="F88" s="21"/>
      <c r="G88" s="21"/>
    </row>
    <row r="89" spans="1:7" s="50" customFormat="1" ht="32.25" customHeight="1" x14ac:dyDescent="0.15">
      <c r="A89" s="4">
        <v>1</v>
      </c>
      <c r="B89" s="52" t="s">
        <v>52</v>
      </c>
      <c r="C89" s="3" t="s">
        <v>25</v>
      </c>
      <c r="D89" s="78" t="s">
        <v>92</v>
      </c>
      <c r="E89" s="79" t="s">
        <v>345</v>
      </c>
      <c r="F89" s="52">
        <v>2</v>
      </c>
      <c r="G89" s="52">
        <v>3</v>
      </c>
    </row>
    <row r="90" spans="1:7" s="50" customFormat="1" ht="32.25" customHeight="1" x14ac:dyDescent="0.15">
      <c r="A90" s="4">
        <v>2</v>
      </c>
      <c r="B90" s="52" t="s">
        <v>52</v>
      </c>
      <c r="C90" s="3" t="s">
        <v>279</v>
      </c>
      <c r="D90" s="78" t="s">
        <v>93</v>
      </c>
      <c r="E90" s="80" t="s">
        <v>457</v>
      </c>
      <c r="F90" s="52">
        <v>5</v>
      </c>
      <c r="G90" s="52">
        <v>2</v>
      </c>
    </row>
    <row r="91" spans="1:7" ht="32.25" customHeight="1" x14ac:dyDescent="0.15">
      <c r="A91" s="4">
        <v>3</v>
      </c>
      <c r="B91" s="52" t="s">
        <v>147</v>
      </c>
      <c r="C91" s="3" t="s">
        <v>346</v>
      </c>
      <c r="D91" s="78" t="s">
        <v>209</v>
      </c>
      <c r="E91" s="79" t="s">
        <v>169</v>
      </c>
      <c r="F91" s="52">
        <v>5</v>
      </c>
      <c r="G91" s="52">
        <v>5</v>
      </c>
    </row>
    <row r="92" spans="1:7" s="50" customFormat="1" ht="32.25" customHeight="1" x14ac:dyDescent="0.15">
      <c r="A92" s="4">
        <v>4</v>
      </c>
      <c r="B92" s="52" t="s">
        <v>52</v>
      </c>
      <c r="C92" s="3" t="s">
        <v>334</v>
      </c>
      <c r="D92" s="78" t="s">
        <v>101</v>
      </c>
      <c r="E92" s="52" t="s">
        <v>504</v>
      </c>
      <c r="F92" s="52">
        <v>2</v>
      </c>
      <c r="G92" s="52">
        <v>4</v>
      </c>
    </row>
    <row r="93" spans="1:7" s="50" customFormat="1" ht="32.25" customHeight="1" x14ac:dyDescent="0.15">
      <c r="A93" s="4">
        <v>5</v>
      </c>
      <c r="B93" s="52" t="s">
        <v>52</v>
      </c>
      <c r="C93" s="3" t="s">
        <v>347</v>
      </c>
      <c r="D93" s="78" t="s">
        <v>210</v>
      </c>
      <c r="E93" s="79" t="s">
        <v>280</v>
      </c>
      <c r="F93" s="52">
        <v>1</v>
      </c>
      <c r="G93" s="52">
        <v>3</v>
      </c>
    </row>
    <row r="94" spans="1:7" s="50" customFormat="1" ht="32.25" customHeight="1" x14ac:dyDescent="0.15">
      <c r="A94" s="4">
        <v>6</v>
      </c>
      <c r="B94" s="52" t="s">
        <v>52</v>
      </c>
      <c r="C94" s="3" t="s">
        <v>211</v>
      </c>
      <c r="D94" s="78" t="s">
        <v>96</v>
      </c>
      <c r="E94" s="80" t="s">
        <v>269</v>
      </c>
      <c r="F94" s="52">
        <v>1</v>
      </c>
      <c r="G94" s="52">
        <v>3</v>
      </c>
    </row>
    <row r="95" spans="1:7" s="50" customFormat="1" ht="32.25" customHeight="1" x14ac:dyDescent="0.15">
      <c r="A95" s="4">
        <v>7</v>
      </c>
      <c r="B95" s="52" t="s">
        <v>147</v>
      </c>
      <c r="C95" s="3" t="s">
        <v>185</v>
      </c>
      <c r="D95" s="78" t="s">
        <v>227</v>
      </c>
      <c r="E95" s="79" t="s">
        <v>281</v>
      </c>
      <c r="F95" s="52">
        <v>4</v>
      </c>
      <c r="G95" s="52">
        <v>5</v>
      </c>
    </row>
    <row r="96" spans="1:7" s="50" customFormat="1" ht="32.25" customHeight="1" x14ac:dyDescent="0.15">
      <c r="A96" s="4">
        <v>8</v>
      </c>
      <c r="B96" s="52" t="s">
        <v>52</v>
      </c>
      <c r="C96" s="3" t="s">
        <v>212</v>
      </c>
      <c r="D96" s="78" t="s">
        <v>95</v>
      </c>
      <c r="E96" s="79" t="s">
        <v>428</v>
      </c>
      <c r="F96" s="52">
        <v>2</v>
      </c>
      <c r="G96" s="52">
        <v>5</v>
      </c>
    </row>
    <row r="97" spans="1:7" s="50" customFormat="1" ht="32.25" customHeight="1" x14ac:dyDescent="0.15">
      <c r="A97" s="4">
        <v>9</v>
      </c>
      <c r="B97" s="52" t="s">
        <v>52</v>
      </c>
      <c r="C97" s="3" t="s">
        <v>214</v>
      </c>
      <c r="D97" s="78" t="s">
        <v>213</v>
      </c>
      <c r="E97" s="79" t="s">
        <v>282</v>
      </c>
      <c r="F97" s="52">
        <v>1</v>
      </c>
      <c r="G97" s="52">
        <v>3</v>
      </c>
    </row>
    <row r="98" spans="1:7" s="50" customFormat="1" ht="32.25" customHeight="1" x14ac:dyDescent="0.15">
      <c r="A98" s="4">
        <v>10</v>
      </c>
      <c r="B98" s="52" t="s">
        <v>52</v>
      </c>
      <c r="C98" s="3" t="s">
        <v>283</v>
      </c>
      <c r="D98" s="78" t="s">
        <v>505</v>
      </c>
      <c r="E98" s="52" t="s">
        <v>284</v>
      </c>
      <c r="F98" s="52">
        <v>4</v>
      </c>
      <c r="G98" s="52">
        <v>5</v>
      </c>
    </row>
    <row r="99" spans="1:7" s="7" customFormat="1" ht="32.25" customHeight="1" x14ac:dyDescent="0.15">
      <c r="A99" s="4">
        <v>11</v>
      </c>
      <c r="B99" s="52" t="s">
        <v>52</v>
      </c>
      <c r="C99" s="49" t="s">
        <v>458</v>
      </c>
      <c r="D99" s="78" t="s">
        <v>215</v>
      </c>
      <c r="E99" s="79" t="s">
        <v>335</v>
      </c>
      <c r="F99" s="52">
        <v>2</v>
      </c>
      <c r="G99" s="52">
        <v>3</v>
      </c>
    </row>
    <row r="100" spans="1:7" s="7" customFormat="1" ht="32.25" customHeight="1" x14ac:dyDescent="0.15">
      <c r="A100" s="4">
        <v>12</v>
      </c>
      <c r="B100" s="52" t="s">
        <v>52</v>
      </c>
      <c r="C100" s="3" t="s">
        <v>216</v>
      </c>
      <c r="D100" s="78" t="s">
        <v>105</v>
      </c>
      <c r="E100" s="79" t="s">
        <v>285</v>
      </c>
      <c r="F100" s="52">
        <v>2</v>
      </c>
      <c r="G100" s="52">
        <v>3</v>
      </c>
    </row>
    <row r="101" spans="1:7" s="7" customFormat="1" ht="32.25" customHeight="1" x14ac:dyDescent="0.15">
      <c r="A101" s="4">
        <v>13</v>
      </c>
      <c r="B101" s="52" t="s">
        <v>52</v>
      </c>
      <c r="C101" s="3" t="s">
        <v>24</v>
      </c>
      <c r="D101" s="78" t="s">
        <v>90</v>
      </c>
      <c r="E101" s="52" t="s">
        <v>286</v>
      </c>
      <c r="F101" s="52"/>
      <c r="G101" s="52">
        <v>1</v>
      </c>
    </row>
    <row r="102" spans="1:7" s="7" customFormat="1" ht="32.25" customHeight="1" x14ac:dyDescent="0.15">
      <c r="A102" s="4">
        <v>14</v>
      </c>
      <c r="B102" s="52" t="s">
        <v>52</v>
      </c>
      <c r="C102" s="3" t="s">
        <v>26</v>
      </c>
      <c r="D102" s="78" t="s">
        <v>98</v>
      </c>
      <c r="E102" s="80" t="s">
        <v>375</v>
      </c>
      <c r="F102" s="52">
        <v>2</v>
      </c>
      <c r="G102" s="52">
        <v>4</v>
      </c>
    </row>
    <row r="103" spans="1:7" ht="22.5" x14ac:dyDescent="0.15">
      <c r="A103" s="4">
        <v>15</v>
      </c>
      <c r="B103" s="52" t="s">
        <v>52</v>
      </c>
      <c r="C103" s="3" t="s">
        <v>549</v>
      </c>
      <c r="D103" s="78" t="s">
        <v>217</v>
      </c>
      <c r="E103" s="80" t="s">
        <v>348</v>
      </c>
      <c r="F103" s="52">
        <v>2</v>
      </c>
      <c r="G103" s="52">
        <v>4</v>
      </c>
    </row>
    <row r="104" spans="1:7" s="7" customFormat="1" ht="32.25" customHeight="1" x14ac:dyDescent="0.15">
      <c r="A104" s="4">
        <v>16</v>
      </c>
      <c r="B104" s="52" t="s">
        <v>52</v>
      </c>
      <c r="C104" s="49" t="s">
        <v>506</v>
      </c>
      <c r="D104" s="78" t="s">
        <v>410</v>
      </c>
      <c r="E104" s="79" t="s">
        <v>507</v>
      </c>
      <c r="F104" s="52">
        <v>2</v>
      </c>
      <c r="G104" s="52">
        <v>4</v>
      </c>
    </row>
    <row r="105" spans="1:7" ht="32.25" customHeight="1" x14ac:dyDescent="0.15">
      <c r="A105" s="4">
        <v>17</v>
      </c>
      <c r="B105" s="52" t="s">
        <v>52</v>
      </c>
      <c r="C105" s="3" t="s">
        <v>218</v>
      </c>
      <c r="D105" s="78" t="s">
        <v>106</v>
      </c>
      <c r="E105" s="52" t="s">
        <v>507</v>
      </c>
      <c r="F105" s="52">
        <v>1</v>
      </c>
      <c r="G105" s="52">
        <v>2</v>
      </c>
    </row>
    <row r="106" spans="1:7" ht="32.25" customHeight="1" x14ac:dyDescent="0.15">
      <c r="A106" s="4">
        <v>18</v>
      </c>
      <c r="B106" s="52" t="s">
        <v>52</v>
      </c>
      <c r="C106" s="3" t="s">
        <v>27</v>
      </c>
      <c r="D106" s="78" t="s">
        <v>99</v>
      </c>
      <c r="E106" s="52" t="s">
        <v>170</v>
      </c>
      <c r="F106" s="52">
        <v>2</v>
      </c>
      <c r="G106" s="52">
        <v>5</v>
      </c>
    </row>
    <row r="107" spans="1:7" ht="32.25" customHeight="1" x14ac:dyDescent="0.15">
      <c r="A107" s="4">
        <v>19</v>
      </c>
      <c r="B107" s="52" t="s">
        <v>147</v>
      </c>
      <c r="C107" s="3" t="s">
        <v>376</v>
      </c>
      <c r="D107" s="78" t="s">
        <v>226</v>
      </c>
      <c r="E107" s="79" t="s">
        <v>288</v>
      </c>
      <c r="F107" s="52">
        <v>3</v>
      </c>
      <c r="G107" s="52">
        <v>2</v>
      </c>
    </row>
    <row r="108" spans="1:7" s="50" customFormat="1" ht="32.25" customHeight="1" x14ac:dyDescent="0.15">
      <c r="A108" s="4">
        <v>20</v>
      </c>
      <c r="B108" s="52" t="s">
        <v>52</v>
      </c>
      <c r="C108" s="3" t="s">
        <v>219</v>
      </c>
      <c r="D108" s="78" t="s">
        <v>508</v>
      </c>
      <c r="E108" s="52" t="s">
        <v>289</v>
      </c>
      <c r="F108" s="52">
        <v>2</v>
      </c>
      <c r="G108" s="52">
        <v>2</v>
      </c>
    </row>
    <row r="109" spans="1:7" ht="32.25" customHeight="1" x14ac:dyDescent="0.15">
      <c r="A109" s="4">
        <v>21</v>
      </c>
      <c r="B109" s="52" t="s">
        <v>52</v>
      </c>
      <c r="C109" s="3" t="s">
        <v>220</v>
      </c>
      <c r="D109" s="78" t="s">
        <v>100</v>
      </c>
      <c r="E109" s="79" t="s">
        <v>170</v>
      </c>
      <c r="F109" s="52">
        <v>2</v>
      </c>
      <c r="G109" s="52">
        <v>5</v>
      </c>
    </row>
    <row r="110" spans="1:7" s="50" customFormat="1" ht="32.25" customHeight="1" x14ac:dyDescent="0.15">
      <c r="A110" s="4">
        <v>22</v>
      </c>
      <c r="B110" s="52" t="s">
        <v>52</v>
      </c>
      <c r="C110" s="81" t="s">
        <v>221</v>
      </c>
      <c r="D110" s="78" t="s">
        <v>91</v>
      </c>
      <c r="E110" s="79" t="s">
        <v>290</v>
      </c>
      <c r="F110" s="52"/>
      <c r="G110" s="52">
        <v>2</v>
      </c>
    </row>
    <row r="111" spans="1:7" s="50" customFormat="1" ht="32.25" customHeight="1" x14ac:dyDescent="0.15">
      <c r="A111" s="4">
        <v>23</v>
      </c>
      <c r="B111" s="52" t="s">
        <v>52</v>
      </c>
      <c r="C111" s="3" t="s">
        <v>222</v>
      </c>
      <c r="D111" s="78" t="s">
        <v>94</v>
      </c>
      <c r="E111" s="52" t="s">
        <v>291</v>
      </c>
      <c r="F111" s="52">
        <v>3</v>
      </c>
      <c r="G111" s="52">
        <v>1</v>
      </c>
    </row>
    <row r="112" spans="1:7" s="65" customFormat="1" ht="32.25" customHeight="1" x14ac:dyDescent="0.15">
      <c r="A112" s="4">
        <v>24</v>
      </c>
      <c r="B112" s="52" t="s">
        <v>52</v>
      </c>
      <c r="C112" s="3" t="s">
        <v>28</v>
      </c>
      <c r="D112" s="78" t="s">
        <v>103</v>
      </c>
      <c r="E112" s="52" t="s">
        <v>292</v>
      </c>
      <c r="F112" s="52">
        <v>2</v>
      </c>
      <c r="G112" s="52">
        <v>4</v>
      </c>
    </row>
    <row r="113" spans="1:7" s="65" customFormat="1" ht="32.25" customHeight="1" x14ac:dyDescent="0.15">
      <c r="A113" s="4">
        <v>25</v>
      </c>
      <c r="B113" s="52" t="s">
        <v>52</v>
      </c>
      <c r="C113" s="3" t="s">
        <v>293</v>
      </c>
      <c r="D113" s="78" t="s">
        <v>97</v>
      </c>
      <c r="E113" s="79" t="s">
        <v>509</v>
      </c>
      <c r="F113" s="52">
        <v>1</v>
      </c>
      <c r="G113" s="52">
        <v>4</v>
      </c>
    </row>
    <row r="114" spans="1:7" ht="32.25" customHeight="1" x14ac:dyDescent="0.15">
      <c r="A114" s="4">
        <v>26</v>
      </c>
      <c r="B114" s="52" t="s">
        <v>52</v>
      </c>
      <c r="C114" s="3" t="s">
        <v>294</v>
      </c>
      <c r="D114" s="78" t="s">
        <v>223</v>
      </c>
      <c r="E114" s="79" t="s">
        <v>509</v>
      </c>
      <c r="F114" s="52">
        <v>2</v>
      </c>
      <c r="G114" s="52">
        <v>4</v>
      </c>
    </row>
    <row r="115" spans="1:7" s="50" customFormat="1" ht="32.25" customHeight="1" x14ac:dyDescent="0.15">
      <c r="A115" s="4">
        <v>27</v>
      </c>
      <c r="B115" s="52" t="s">
        <v>52</v>
      </c>
      <c r="C115" s="3" t="s">
        <v>224</v>
      </c>
      <c r="D115" s="78" t="s">
        <v>102</v>
      </c>
      <c r="E115" s="79" t="s">
        <v>429</v>
      </c>
      <c r="F115" s="52">
        <v>1</v>
      </c>
      <c r="G115" s="52">
        <v>3</v>
      </c>
    </row>
    <row r="116" spans="1:7" s="50" customFormat="1" ht="32.25" customHeight="1" x14ac:dyDescent="0.15">
      <c r="A116" s="4">
        <v>28</v>
      </c>
      <c r="B116" s="52" t="s">
        <v>147</v>
      </c>
      <c r="C116" s="3" t="s">
        <v>295</v>
      </c>
      <c r="D116" s="78" t="s">
        <v>225</v>
      </c>
      <c r="E116" s="79" t="s">
        <v>269</v>
      </c>
      <c r="F116" s="52">
        <v>1</v>
      </c>
      <c r="G116" s="52">
        <v>3</v>
      </c>
    </row>
    <row r="117" spans="1:7" s="50" customFormat="1" ht="32.25" customHeight="1" x14ac:dyDescent="0.15">
      <c r="A117" s="4">
        <v>29</v>
      </c>
      <c r="B117" s="52" t="s">
        <v>296</v>
      </c>
      <c r="C117" s="3" t="s">
        <v>297</v>
      </c>
      <c r="D117" s="78" t="s">
        <v>298</v>
      </c>
      <c r="E117" s="79" t="s">
        <v>269</v>
      </c>
      <c r="F117" s="52">
        <v>2</v>
      </c>
      <c r="G117" s="52">
        <v>5</v>
      </c>
    </row>
    <row r="118" spans="1:7" ht="32.25" customHeight="1" x14ac:dyDescent="0.15">
      <c r="A118" s="4">
        <v>30</v>
      </c>
      <c r="B118" s="52" t="s">
        <v>296</v>
      </c>
      <c r="C118" s="3" t="s">
        <v>336</v>
      </c>
      <c r="D118" s="78" t="s">
        <v>337</v>
      </c>
      <c r="E118" s="79" t="s">
        <v>338</v>
      </c>
      <c r="F118" s="52">
        <v>2</v>
      </c>
      <c r="G118" s="52">
        <v>5</v>
      </c>
    </row>
    <row r="119" spans="1:7" ht="32.25" customHeight="1" x14ac:dyDescent="0.15">
      <c r="A119" s="4">
        <v>31</v>
      </c>
      <c r="B119" s="52" t="s">
        <v>52</v>
      </c>
      <c r="C119" s="3" t="s">
        <v>510</v>
      </c>
      <c r="D119" s="78" t="s">
        <v>104</v>
      </c>
      <c r="E119" s="52" t="s">
        <v>511</v>
      </c>
      <c r="F119" s="52">
        <v>3</v>
      </c>
      <c r="G119" s="52">
        <v>1</v>
      </c>
    </row>
    <row r="120" spans="1:7" ht="32.25" customHeight="1" x14ac:dyDescent="0.15">
      <c r="A120" s="4">
        <v>32</v>
      </c>
      <c r="B120" s="52" t="s">
        <v>147</v>
      </c>
      <c r="C120" s="3" t="s">
        <v>494</v>
      </c>
      <c r="D120" s="78" t="s">
        <v>495</v>
      </c>
      <c r="E120" s="21" t="s">
        <v>478</v>
      </c>
      <c r="F120" s="52">
        <v>2</v>
      </c>
      <c r="G120" s="52">
        <v>3</v>
      </c>
    </row>
    <row r="121" spans="1:7" ht="32.25" customHeight="1" x14ac:dyDescent="0.15">
      <c r="A121" s="4">
        <v>33</v>
      </c>
      <c r="B121" s="52" t="s">
        <v>147</v>
      </c>
      <c r="C121" s="3" t="s">
        <v>512</v>
      </c>
      <c r="D121" s="78" t="s">
        <v>330</v>
      </c>
      <c r="E121" s="52" t="s">
        <v>513</v>
      </c>
      <c r="F121" s="52">
        <v>4</v>
      </c>
      <c r="G121" s="52">
        <v>5</v>
      </c>
    </row>
    <row r="122" spans="1:7" ht="32.25" customHeight="1" x14ac:dyDescent="0.15">
      <c r="A122" s="19"/>
      <c r="B122" s="21"/>
      <c r="C122" s="2"/>
      <c r="D122" s="22"/>
      <c r="E122" s="21"/>
      <c r="F122" s="21"/>
      <c r="G122" s="21"/>
    </row>
    <row r="123" spans="1:7" ht="32.25" customHeight="1" x14ac:dyDescent="0.15">
      <c r="A123" s="1">
        <f>COUNTA(A124:A128)</f>
        <v>5</v>
      </c>
      <c r="B123" s="72" t="s">
        <v>154</v>
      </c>
      <c r="C123" s="2"/>
      <c r="D123" s="22"/>
      <c r="E123" s="21"/>
      <c r="F123" s="71"/>
      <c r="G123" s="71"/>
    </row>
    <row r="124" spans="1:7" ht="32.25" customHeight="1" x14ac:dyDescent="0.15">
      <c r="A124" s="19">
        <v>1</v>
      </c>
      <c r="B124" s="21" t="s">
        <v>308</v>
      </c>
      <c r="C124" s="2" t="s">
        <v>309</v>
      </c>
      <c r="D124" s="22" t="s">
        <v>310</v>
      </c>
      <c r="E124" s="21" t="s">
        <v>170</v>
      </c>
      <c r="F124" s="21">
        <v>2</v>
      </c>
      <c r="G124" s="21"/>
    </row>
    <row r="125" spans="1:7" ht="32.25" customHeight="1" x14ac:dyDescent="0.15">
      <c r="A125" s="19">
        <v>2</v>
      </c>
      <c r="B125" s="21" t="s">
        <v>308</v>
      </c>
      <c r="C125" s="2" t="s">
        <v>411</v>
      </c>
      <c r="D125" s="22" t="s">
        <v>412</v>
      </c>
      <c r="E125" s="21" t="s">
        <v>413</v>
      </c>
      <c r="F125" s="21">
        <v>2</v>
      </c>
      <c r="G125" s="21">
        <v>3</v>
      </c>
    </row>
    <row r="126" spans="1:7" ht="32.25" customHeight="1" x14ac:dyDescent="0.15">
      <c r="A126" s="19">
        <v>3</v>
      </c>
      <c r="B126" s="21" t="s">
        <v>308</v>
      </c>
      <c r="C126" s="2" t="s">
        <v>414</v>
      </c>
      <c r="D126" s="22" t="s">
        <v>415</v>
      </c>
      <c r="E126" s="21" t="s">
        <v>413</v>
      </c>
      <c r="F126" s="21">
        <v>1</v>
      </c>
      <c r="G126" s="21">
        <v>2</v>
      </c>
    </row>
    <row r="127" spans="1:7" ht="32.25" customHeight="1" x14ac:dyDescent="0.15">
      <c r="A127" s="19">
        <v>4</v>
      </c>
      <c r="B127" s="10" t="s">
        <v>154</v>
      </c>
      <c r="C127" s="51" t="s">
        <v>395</v>
      </c>
      <c r="D127" s="66" t="s">
        <v>396</v>
      </c>
      <c r="E127" s="10" t="s">
        <v>413</v>
      </c>
      <c r="F127" s="10">
        <v>4</v>
      </c>
      <c r="G127" s="10">
        <v>4</v>
      </c>
    </row>
    <row r="128" spans="1:7" ht="32.25" customHeight="1" x14ac:dyDescent="0.15">
      <c r="A128" s="19">
        <v>5</v>
      </c>
      <c r="B128" s="10" t="s">
        <v>154</v>
      </c>
      <c r="C128" s="51" t="s">
        <v>430</v>
      </c>
      <c r="D128" s="66" t="s">
        <v>431</v>
      </c>
      <c r="E128" s="10" t="s">
        <v>432</v>
      </c>
      <c r="F128" s="10">
        <v>2</v>
      </c>
      <c r="G128" s="10">
        <v>4</v>
      </c>
    </row>
    <row r="129" spans="1:7" ht="32.25" customHeight="1" x14ac:dyDescent="0.15">
      <c r="A129" s="19"/>
      <c r="B129" s="10"/>
      <c r="C129" s="51"/>
      <c r="D129" s="66"/>
      <c r="E129" s="10"/>
      <c r="F129" s="10"/>
      <c r="G129" s="10"/>
    </row>
    <row r="130" spans="1:7" ht="32.25" customHeight="1" x14ac:dyDescent="0.15">
      <c r="A130" s="1">
        <f>COUNTA(B131:B132)</f>
        <v>1</v>
      </c>
      <c r="B130" s="72" t="s">
        <v>155</v>
      </c>
      <c r="C130" s="2"/>
      <c r="D130" s="22"/>
      <c r="E130" s="23"/>
      <c r="F130" s="21"/>
      <c r="G130" s="21"/>
    </row>
    <row r="131" spans="1:7" ht="32.25" customHeight="1" x14ac:dyDescent="0.15">
      <c r="A131" s="1">
        <v>1</v>
      </c>
      <c r="B131" s="21" t="s">
        <v>53</v>
      </c>
      <c r="C131" s="2" t="s">
        <v>29</v>
      </c>
      <c r="D131" s="22" t="s">
        <v>317</v>
      </c>
      <c r="E131" s="2" t="s">
        <v>323</v>
      </c>
      <c r="F131" s="21">
        <v>1</v>
      </c>
      <c r="G131" s="21"/>
    </row>
    <row r="132" spans="1:7" ht="32.25" customHeight="1" x14ac:dyDescent="0.15">
      <c r="A132" s="1"/>
      <c r="B132" s="21"/>
      <c r="C132" s="2"/>
      <c r="D132" s="22"/>
      <c r="E132" s="2"/>
      <c r="F132" s="21"/>
      <c r="G132" s="21"/>
    </row>
    <row r="133" spans="1:7" ht="32.25" customHeight="1" x14ac:dyDescent="0.15">
      <c r="A133" s="1">
        <f>COUNTA(A134:A137)</f>
        <v>2</v>
      </c>
      <c r="B133" s="72" t="s">
        <v>152</v>
      </c>
      <c r="C133" s="2"/>
      <c r="D133" s="22"/>
      <c r="E133" s="23"/>
      <c r="F133" s="21"/>
      <c r="G133" s="21"/>
    </row>
    <row r="134" spans="1:7" ht="32.25" customHeight="1" x14ac:dyDescent="0.15">
      <c r="A134" s="19">
        <v>1</v>
      </c>
      <c r="B134" s="21" t="s">
        <v>54</v>
      </c>
      <c r="C134" s="2" t="s">
        <v>231</v>
      </c>
      <c r="D134" s="22" t="s">
        <v>107</v>
      </c>
      <c r="E134" s="21" t="s">
        <v>306</v>
      </c>
      <c r="F134" s="21">
        <v>2</v>
      </c>
      <c r="G134" s="21">
        <v>5</v>
      </c>
    </row>
    <row r="135" spans="1:7" ht="32.25" customHeight="1" x14ac:dyDescent="0.15">
      <c r="A135" s="1">
        <v>2</v>
      </c>
      <c r="B135" s="1" t="s">
        <v>340</v>
      </c>
      <c r="C135" s="1" t="s">
        <v>341</v>
      </c>
      <c r="D135" s="18" t="s">
        <v>342</v>
      </c>
      <c r="E135" s="5" t="s">
        <v>343</v>
      </c>
      <c r="F135" s="1">
        <v>1</v>
      </c>
      <c r="G135" s="1">
        <v>5</v>
      </c>
    </row>
    <row r="136" spans="1:7" ht="32.25" customHeight="1" x14ac:dyDescent="0.15">
      <c r="A136" s="1"/>
      <c r="B136" s="1"/>
      <c r="C136" s="1"/>
      <c r="D136" s="18"/>
      <c r="E136" s="5"/>
      <c r="F136" s="1"/>
      <c r="G136" s="1"/>
    </row>
    <row r="137" spans="1:7" ht="32.25" customHeight="1" x14ac:dyDescent="0.15">
      <c r="A137" s="19"/>
      <c r="B137" s="10"/>
      <c r="C137" s="51"/>
      <c r="D137" s="66"/>
      <c r="E137" s="10"/>
      <c r="F137" s="10"/>
      <c r="G137" s="10"/>
    </row>
    <row r="138" spans="1:7" s="9" customFormat="1" ht="28.5" customHeight="1" x14ac:dyDescent="0.15">
      <c r="A138" s="1"/>
      <c r="B138" s="72" t="s">
        <v>150</v>
      </c>
      <c r="C138" s="2"/>
      <c r="D138" s="22"/>
      <c r="E138" s="21"/>
      <c r="F138" s="21"/>
      <c r="G138" s="21"/>
    </row>
    <row r="139" spans="1:7" s="9" customFormat="1" ht="28.5" customHeight="1" x14ac:dyDescent="0.15">
      <c r="A139" s="1"/>
      <c r="B139" s="72"/>
      <c r="C139" s="2"/>
      <c r="D139" s="22"/>
      <c r="E139" s="21"/>
      <c r="F139" s="21"/>
      <c r="G139" s="21"/>
    </row>
    <row r="140" spans="1:7" s="9" customFormat="1" ht="32.25" customHeight="1" x14ac:dyDescent="0.15">
      <c r="A140" s="1">
        <f>COUNTA(A141:A148)</f>
        <v>8</v>
      </c>
      <c r="B140" s="11" t="s">
        <v>144</v>
      </c>
      <c r="C140" s="12"/>
      <c r="D140" s="67"/>
      <c r="E140" s="11"/>
      <c r="F140" s="11"/>
      <c r="G140" s="11"/>
    </row>
    <row r="141" spans="1:7" s="9" customFormat="1" ht="32.25" customHeight="1" x14ac:dyDescent="0.15">
      <c r="A141" s="19">
        <v>1</v>
      </c>
      <c r="B141" s="21" t="s">
        <v>55</v>
      </c>
      <c r="C141" s="2" t="s">
        <v>206</v>
      </c>
      <c r="D141" s="22" t="s">
        <v>108</v>
      </c>
      <c r="E141" s="23" t="s">
        <v>344</v>
      </c>
      <c r="F141" s="21">
        <v>3</v>
      </c>
      <c r="G141" s="21">
        <v>2</v>
      </c>
    </row>
    <row r="142" spans="1:7" s="9" customFormat="1" ht="32.25" customHeight="1" x14ac:dyDescent="0.15">
      <c r="A142" s="19">
        <v>2</v>
      </c>
      <c r="B142" s="21" t="s">
        <v>55</v>
      </c>
      <c r="C142" s="2" t="s">
        <v>31</v>
      </c>
      <c r="D142" s="22" t="s">
        <v>111</v>
      </c>
      <c r="E142" s="21" t="s">
        <v>275</v>
      </c>
      <c r="F142" s="21">
        <v>2</v>
      </c>
      <c r="G142" s="21"/>
    </row>
    <row r="143" spans="1:7" s="9" customFormat="1" ht="32.25" customHeight="1" x14ac:dyDescent="0.15">
      <c r="A143" s="19">
        <v>3</v>
      </c>
      <c r="B143" s="21" t="s">
        <v>55</v>
      </c>
      <c r="C143" s="2" t="s">
        <v>30</v>
      </c>
      <c r="D143" s="22" t="s">
        <v>109</v>
      </c>
      <c r="E143" s="21" t="s">
        <v>277</v>
      </c>
      <c r="F143" s="21">
        <v>2</v>
      </c>
      <c r="G143" s="21"/>
    </row>
    <row r="144" spans="1:7" s="9" customFormat="1" ht="32.25" customHeight="1" x14ac:dyDescent="0.15">
      <c r="A144" s="19">
        <v>4</v>
      </c>
      <c r="B144" s="21" t="s">
        <v>144</v>
      </c>
      <c r="C144" s="23" t="s">
        <v>477</v>
      </c>
      <c r="D144" s="22" t="s">
        <v>208</v>
      </c>
      <c r="E144" s="21" t="s">
        <v>480</v>
      </c>
      <c r="F144" s="21">
        <v>2</v>
      </c>
      <c r="G144" s="21"/>
    </row>
    <row r="145" spans="1:7" x14ac:dyDescent="0.15">
      <c r="A145" s="19">
        <v>5</v>
      </c>
      <c r="B145" s="68" t="s">
        <v>144</v>
      </c>
      <c r="C145" s="2" t="s">
        <v>393</v>
      </c>
      <c r="D145" s="22" t="s">
        <v>427</v>
      </c>
      <c r="E145" s="2" t="s">
        <v>394</v>
      </c>
      <c r="F145" s="68">
        <v>2</v>
      </c>
      <c r="G145" s="1">
        <v>2</v>
      </c>
    </row>
    <row r="146" spans="1:7" s="9" customFormat="1" ht="32.25" customHeight="1" x14ac:dyDescent="0.15">
      <c r="A146" s="19">
        <v>6</v>
      </c>
      <c r="B146" s="68" t="s">
        <v>144</v>
      </c>
      <c r="C146" s="2" t="s">
        <v>447</v>
      </c>
      <c r="D146" s="22" t="s">
        <v>449</v>
      </c>
      <c r="E146" s="2" t="s">
        <v>450</v>
      </c>
      <c r="F146" s="68">
        <v>4</v>
      </c>
      <c r="G146" s="1">
        <v>2</v>
      </c>
    </row>
    <row r="147" spans="1:7" ht="32.25" customHeight="1" x14ac:dyDescent="0.15">
      <c r="A147" s="19">
        <v>7</v>
      </c>
      <c r="B147" s="68" t="s">
        <v>144</v>
      </c>
      <c r="C147" s="2" t="s">
        <v>448</v>
      </c>
      <c r="D147" s="22" t="s">
        <v>449</v>
      </c>
      <c r="E147" s="20" t="s">
        <v>461</v>
      </c>
      <c r="F147" s="68">
        <v>4</v>
      </c>
      <c r="G147" s="1">
        <v>5</v>
      </c>
    </row>
    <row r="148" spans="1:7" s="50" customFormat="1" ht="32.25" customHeight="1" x14ac:dyDescent="0.15">
      <c r="A148" s="19">
        <v>8</v>
      </c>
      <c r="B148" s="52" t="s">
        <v>55</v>
      </c>
      <c r="C148" s="52" t="s">
        <v>207</v>
      </c>
      <c r="D148" s="78" t="s">
        <v>110</v>
      </c>
      <c r="E148" s="52" t="s">
        <v>276</v>
      </c>
      <c r="F148" s="52">
        <v>1</v>
      </c>
      <c r="G148" s="52"/>
    </row>
    <row r="149" spans="1:7" s="50" customFormat="1" ht="32.25" customHeight="1" x14ac:dyDescent="0.15">
      <c r="A149" s="4"/>
      <c r="B149" s="52"/>
      <c r="C149" s="52"/>
      <c r="D149" s="78"/>
      <c r="E149" s="52"/>
      <c r="F149" s="52"/>
      <c r="G149" s="52"/>
    </row>
    <row r="150" spans="1:7" s="82" customFormat="1" ht="32.25" customHeight="1" x14ac:dyDescent="0.15">
      <c r="A150" s="11">
        <f>COUNT(A151:A152)</f>
        <v>1</v>
      </c>
      <c r="B150" s="72" t="s">
        <v>157</v>
      </c>
      <c r="C150" s="2"/>
      <c r="D150" s="22"/>
      <c r="E150" s="21"/>
      <c r="F150" s="21"/>
      <c r="G150" s="21"/>
    </row>
    <row r="151" spans="1:7" ht="32.25" customHeight="1" x14ac:dyDescent="0.15">
      <c r="A151" s="19">
        <v>1</v>
      </c>
      <c r="B151" s="21" t="s">
        <v>56</v>
      </c>
      <c r="C151" s="2" t="s">
        <v>180</v>
      </c>
      <c r="D151" s="22" t="s">
        <v>112</v>
      </c>
      <c r="E151" s="21" t="s">
        <v>313</v>
      </c>
      <c r="F151" s="21">
        <v>1</v>
      </c>
      <c r="G151" s="21">
        <v>5</v>
      </c>
    </row>
    <row r="152" spans="1:7" s="50" customFormat="1" ht="32.25" customHeight="1" x14ac:dyDescent="0.15">
      <c r="A152" s="69"/>
      <c r="B152" s="69"/>
      <c r="C152" s="17"/>
      <c r="D152" s="64"/>
      <c r="E152" s="1"/>
      <c r="F152" s="1"/>
      <c r="G152" s="1"/>
    </row>
    <row r="153" spans="1:7" s="50" customFormat="1" ht="32.25" customHeight="1" x14ac:dyDescent="0.15">
      <c r="A153" s="1"/>
      <c r="B153" s="21" t="s">
        <v>500</v>
      </c>
      <c r="C153" s="2"/>
      <c r="D153" s="22"/>
      <c r="E153" s="23"/>
      <c r="F153" s="21"/>
      <c r="G153" s="21"/>
    </row>
    <row r="154" spans="1:7" s="50" customFormat="1" ht="32.25" customHeight="1" x14ac:dyDescent="0.15">
      <c r="A154" s="1"/>
      <c r="B154" s="21" t="s">
        <v>501</v>
      </c>
      <c r="C154" s="2"/>
      <c r="D154" s="22"/>
      <c r="E154" s="23"/>
      <c r="F154" s="21"/>
      <c r="G154" s="21"/>
    </row>
    <row r="155" spans="1:7" s="50" customFormat="1" ht="32.25" customHeight="1" x14ac:dyDescent="0.15">
      <c r="A155" s="1"/>
      <c r="B155" s="21" t="s">
        <v>502</v>
      </c>
      <c r="C155" s="2"/>
      <c r="D155" s="22"/>
      <c r="E155" s="23"/>
      <c r="F155" s="21"/>
      <c r="G155" s="21"/>
    </row>
    <row r="156" spans="1:7" s="50" customFormat="1" ht="32.25" customHeight="1" x14ac:dyDescent="0.15">
      <c r="A156" s="1"/>
      <c r="B156" s="21"/>
      <c r="C156" s="2"/>
      <c r="D156" s="22"/>
      <c r="E156" s="23"/>
      <c r="F156" s="21"/>
      <c r="G156" s="21"/>
    </row>
    <row r="157" spans="1:7" s="50" customFormat="1" ht="32.25" customHeight="1" x14ac:dyDescent="0.15">
      <c r="A157" s="11">
        <f>COUNT(A158:A187)</f>
        <v>30</v>
      </c>
      <c r="B157" s="72" t="s">
        <v>146</v>
      </c>
      <c r="C157" s="2"/>
      <c r="D157" s="22"/>
      <c r="E157" s="21"/>
      <c r="F157" s="21"/>
      <c r="G157" s="21"/>
    </row>
    <row r="158" spans="1:7" s="50" customFormat="1" ht="32.25" customHeight="1" x14ac:dyDescent="0.15">
      <c r="A158" s="1">
        <v>1</v>
      </c>
      <c r="B158" s="21" t="s">
        <v>57</v>
      </c>
      <c r="C158" s="2" t="s">
        <v>33</v>
      </c>
      <c r="D158" s="22" t="s">
        <v>114</v>
      </c>
      <c r="E158" s="23" t="s">
        <v>249</v>
      </c>
      <c r="F158" s="21">
        <v>2</v>
      </c>
      <c r="G158" s="21"/>
    </row>
    <row r="159" spans="1:7" s="50" customFormat="1" ht="32.25" customHeight="1" x14ac:dyDescent="0.15">
      <c r="A159" s="1">
        <v>2</v>
      </c>
      <c r="B159" s="21" t="s">
        <v>57</v>
      </c>
      <c r="C159" s="2" t="s">
        <v>39</v>
      </c>
      <c r="D159" s="22" t="s">
        <v>123</v>
      </c>
      <c r="E159" s="23" t="s">
        <v>268</v>
      </c>
      <c r="F159" s="21">
        <v>2</v>
      </c>
      <c r="G159" s="21"/>
    </row>
    <row r="160" spans="1:7" s="50" customFormat="1" ht="32.25" customHeight="1" x14ac:dyDescent="0.15">
      <c r="A160" s="1">
        <v>3</v>
      </c>
      <c r="B160" s="21" t="s">
        <v>57</v>
      </c>
      <c r="C160" s="48" t="s">
        <v>545</v>
      </c>
      <c r="D160" s="22" t="s">
        <v>118</v>
      </c>
      <c r="E160" s="23" t="s">
        <v>456</v>
      </c>
      <c r="F160" s="21">
        <v>2</v>
      </c>
      <c r="G160" s="21"/>
    </row>
    <row r="161" spans="1:7" s="50" customFormat="1" ht="32.25" customHeight="1" x14ac:dyDescent="0.15">
      <c r="A161" s="1">
        <v>4</v>
      </c>
      <c r="B161" s="21" t="s">
        <v>57</v>
      </c>
      <c r="C161" s="2" t="s">
        <v>332</v>
      </c>
      <c r="D161" s="22" t="s">
        <v>122</v>
      </c>
      <c r="E161" s="23" t="s">
        <v>250</v>
      </c>
      <c r="F161" s="21">
        <v>2</v>
      </c>
      <c r="G161" s="21"/>
    </row>
    <row r="162" spans="1:7" s="50" customFormat="1" ht="32.25" customHeight="1" x14ac:dyDescent="0.15">
      <c r="A162" s="1">
        <v>5</v>
      </c>
      <c r="B162" s="21" t="s">
        <v>57</v>
      </c>
      <c r="C162" s="2" t="s">
        <v>42</v>
      </c>
      <c r="D162" s="22" t="s">
        <v>116</v>
      </c>
      <c r="E162" s="21" t="s">
        <v>329</v>
      </c>
      <c r="F162" s="21">
        <v>2</v>
      </c>
      <c r="G162" s="21"/>
    </row>
    <row r="163" spans="1:7" s="50" customFormat="1" ht="32.25" customHeight="1" x14ac:dyDescent="0.15">
      <c r="A163" s="1">
        <v>6</v>
      </c>
      <c r="B163" s="21" t="s">
        <v>57</v>
      </c>
      <c r="C163" s="2" t="s">
        <v>34</v>
      </c>
      <c r="D163" s="22" t="s">
        <v>115</v>
      </c>
      <c r="E163" s="21" t="s">
        <v>466</v>
      </c>
      <c r="F163" s="21">
        <v>2</v>
      </c>
      <c r="G163" s="21"/>
    </row>
    <row r="164" spans="1:7" s="50" customFormat="1" ht="32.25" customHeight="1" x14ac:dyDescent="0.15">
      <c r="A164" s="1">
        <v>7</v>
      </c>
      <c r="B164" s="21" t="s">
        <v>57</v>
      </c>
      <c r="C164" s="2" t="s">
        <v>40</v>
      </c>
      <c r="D164" s="22" t="s">
        <v>124</v>
      </c>
      <c r="E164" s="21" t="s">
        <v>466</v>
      </c>
      <c r="F164" s="21">
        <v>2</v>
      </c>
      <c r="G164" s="21"/>
    </row>
    <row r="165" spans="1:7" s="50" customFormat="1" ht="32.25" customHeight="1" x14ac:dyDescent="0.15">
      <c r="A165" s="1">
        <v>8</v>
      </c>
      <c r="B165" s="21" t="s">
        <v>57</v>
      </c>
      <c r="C165" s="2" t="s">
        <v>331</v>
      </c>
      <c r="D165" s="22" t="s">
        <v>119</v>
      </c>
      <c r="E165" s="21" t="s">
        <v>183</v>
      </c>
      <c r="F165" s="21">
        <v>2</v>
      </c>
      <c r="G165" s="21">
        <v>5</v>
      </c>
    </row>
    <row r="166" spans="1:7" s="50" customFormat="1" ht="32.25" customHeight="1" x14ac:dyDescent="0.15">
      <c r="A166" s="1">
        <v>9</v>
      </c>
      <c r="B166" s="21" t="s">
        <v>57</v>
      </c>
      <c r="C166" s="2" t="s">
        <v>44</v>
      </c>
      <c r="D166" s="22" t="s">
        <v>127</v>
      </c>
      <c r="E166" s="21" t="s">
        <v>466</v>
      </c>
      <c r="F166" s="21">
        <v>2</v>
      </c>
      <c r="G166" s="21"/>
    </row>
    <row r="167" spans="1:7" s="50" customFormat="1" ht="32.25" customHeight="1" x14ac:dyDescent="0.15">
      <c r="A167" s="1">
        <v>10</v>
      </c>
      <c r="B167" s="21" t="s">
        <v>57</v>
      </c>
      <c r="C167" s="2" t="s">
        <v>37</v>
      </c>
      <c r="D167" s="22" t="s">
        <v>383</v>
      </c>
      <c r="E167" s="21" t="s">
        <v>183</v>
      </c>
      <c r="F167" s="21">
        <v>2</v>
      </c>
      <c r="G167" s="21"/>
    </row>
    <row r="168" spans="1:7" s="50" customFormat="1" ht="32.25" customHeight="1" x14ac:dyDescent="0.15">
      <c r="A168" s="1">
        <v>11</v>
      </c>
      <c r="B168" s="21" t="s">
        <v>57</v>
      </c>
      <c r="C168" s="2" t="s">
        <v>38</v>
      </c>
      <c r="D168" s="22" t="s">
        <v>121</v>
      </c>
      <c r="E168" s="21" t="s">
        <v>466</v>
      </c>
      <c r="F168" s="21">
        <v>2</v>
      </c>
      <c r="G168" s="21"/>
    </row>
    <row r="169" spans="1:7" s="50" customFormat="1" ht="32.25" customHeight="1" x14ac:dyDescent="0.15">
      <c r="A169" s="1">
        <v>12</v>
      </c>
      <c r="B169" s="21" t="s">
        <v>57</v>
      </c>
      <c r="C169" s="2" t="s">
        <v>35</v>
      </c>
      <c r="D169" s="22" t="s">
        <v>117</v>
      </c>
      <c r="E169" s="21" t="s">
        <v>466</v>
      </c>
      <c r="F169" s="21">
        <v>2</v>
      </c>
      <c r="G169" s="21">
        <v>5</v>
      </c>
    </row>
    <row r="170" spans="1:7" s="50" customFormat="1" ht="32.25" customHeight="1" x14ac:dyDescent="0.15">
      <c r="A170" s="1">
        <v>13</v>
      </c>
      <c r="B170" s="21" t="s">
        <v>57</v>
      </c>
      <c r="C170" s="2" t="s">
        <v>43</v>
      </c>
      <c r="D170" s="22" t="s">
        <v>126</v>
      </c>
      <c r="E170" s="21" t="s">
        <v>466</v>
      </c>
      <c r="F170" s="21">
        <v>2</v>
      </c>
      <c r="G170" s="76"/>
    </row>
    <row r="171" spans="1:7" s="50" customFormat="1" ht="32.25" customHeight="1" x14ac:dyDescent="0.15">
      <c r="A171" s="1">
        <v>14</v>
      </c>
      <c r="B171" s="21" t="s">
        <v>57</v>
      </c>
      <c r="C171" s="2" t="s">
        <v>371</v>
      </c>
      <c r="D171" s="22" t="s">
        <v>188</v>
      </c>
      <c r="E171" s="21" t="s">
        <v>466</v>
      </c>
      <c r="F171" s="21">
        <v>2</v>
      </c>
      <c r="G171" s="21">
        <v>5</v>
      </c>
    </row>
    <row r="172" spans="1:7" s="50" customFormat="1" ht="32.25" customHeight="1" x14ac:dyDescent="0.15">
      <c r="A172" s="1">
        <v>15</v>
      </c>
      <c r="B172" s="21" t="s">
        <v>57</v>
      </c>
      <c r="C172" s="2" t="s">
        <v>41</v>
      </c>
      <c r="D172" s="22" t="s">
        <v>125</v>
      </c>
      <c r="E172" s="21" t="s">
        <v>466</v>
      </c>
      <c r="F172" s="21">
        <v>2</v>
      </c>
      <c r="G172" s="21"/>
    </row>
    <row r="173" spans="1:7" s="50" customFormat="1" ht="32.25" customHeight="1" x14ac:dyDescent="0.15">
      <c r="A173" s="1">
        <v>16</v>
      </c>
      <c r="B173" s="21" t="s">
        <v>57</v>
      </c>
      <c r="C173" s="2" t="s">
        <v>36</v>
      </c>
      <c r="D173" s="22" t="s">
        <v>120</v>
      </c>
      <c r="E173" s="21" t="s">
        <v>466</v>
      </c>
      <c r="F173" s="21">
        <v>2</v>
      </c>
      <c r="G173" s="21">
        <v>5</v>
      </c>
    </row>
    <row r="174" spans="1:7" s="50" customFormat="1" ht="32.25" customHeight="1" x14ac:dyDescent="0.15">
      <c r="A174" s="1">
        <v>17</v>
      </c>
      <c r="B174" s="21" t="s">
        <v>57</v>
      </c>
      <c r="C174" s="2" t="s">
        <v>45</v>
      </c>
      <c r="D174" s="22" t="s">
        <v>128</v>
      </c>
      <c r="E174" s="21" t="s">
        <v>466</v>
      </c>
      <c r="F174" s="21">
        <v>2</v>
      </c>
      <c r="G174" s="21"/>
    </row>
    <row r="175" spans="1:7" s="50" customFormat="1" ht="32.25" customHeight="1" x14ac:dyDescent="0.15">
      <c r="A175" s="1">
        <v>18</v>
      </c>
      <c r="B175" s="21" t="s">
        <v>57</v>
      </c>
      <c r="C175" s="2" t="s">
        <v>32</v>
      </c>
      <c r="D175" s="22" t="s">
        <v>113</v>
      </c>
      <c r="E175" s="21" t="s">
        <v>248</v>
      </c>
      <c r="F175" s="21">
        <v>2</v>
      </c>
      <c r="G175" s="21"/>
    </row>
    <row r="176" spans="1:7" s="50" customFormat="1" ht="32.25" customHeight="1" x14ac:dyDescent="0.15">
      <c r="A176" s="1">
        <v>19</v>
      </c>
      <c r="B176" s="21" t="s">
        <v>57</v>
      </c>
      <c r="C176" s="2" t="s">
        <v>173</v>
      </c>
      <c r="D176" s="22" t="s">
        <v>423</v>
      </c>
      <c r="E176" s="21" t="s">
        <v>170</v>
      </c>
      <c r="F176" s="21">
        <v>2</v>
      </c>
      <c r="G176" s="21">
        <v>5</v>
      </c>
    </row>
    <row r="177" spans="1:7" s="50" customFormat="1" ht="32.25" customHeight="1" x14ac:dyDescent="0.15">
      <c r="A177" s="1">
        <v>20</v>
      </c>
      <c r="B177" s="21" t="s">
        <v>57</v>
      </c>
      <c r="C177" s="2" t="s">
        <v>162</v>
      </c>
      <c r="D177" s="22" t="s">
        <v>163</v>
      </c>
      <c r="E177" s="21" t="s">
        <v>466</v>
      </c>
      <c r="F177" s="21">
        <v>2</v>
      </c>
      <c r="G177" s="21"/>
    </row>
    <row r="178" spans="1:7" s="50" customFormat="1" ht="32.25" customHeight="1" x14ac:dyDescent="0.15">
      <c r="A178" s="1">
        <v>21</v>
      </c>
      <c r="B178" s="21" t="s">
        <v>146</v>
      </c>
      <c r="C178" s="2" t="s">
        <v>465</v>
      </c>
      <c r="D178" s="22" t="s">
        <v>184</v>
      </c>
      <c r="E178" s="21" t="s">
        <v>466</v>
      </c>
      <c r="F178" s="21">
        <v>2</v>
      </c>
      <c r="G178" s="21"/>
    </row>
    <row r="179" spans="1:7" s="50" customFormat="1" ht="32.25" customHeight="1" x14ac:dyDescent="0.15">
      <c r="A179" s="1">
        <v>22</v>
      </c>
      <c r="B179" s="21" t="s">
        <v>239</v>
      </c>
      <c r="C179" s="2" t="s">
        <v>241</v>
      </c>
      <c r="D179" s="22" t="s">
        <v>244</v>
      </c>
      <c r="E179" s="23" t="s">
        <v>240</v>
      </c>
      <c r="F179" s="21">
        <v>2</v>
      </c>
      <c r="G179" s="21"/>
    </row>
    <row r="180" spans="1:7" s="50" customFormat="1" ht="32.25" customHeight="1" x14ac:dyDescent="0.15">
      <c r="A180" s="1">
        <v>23</v>
      </c>
      <c r="B180" s="21" t="s">
        <v>401</v>
      </c>
      <c r="C180" s="2" t="s">
        <v>402</v>
      </c>
      <c r="D180" s="22" t="s">
        <v>451</v>
      </c>
      <c r="E180" s="23" t="s">
        <v>403</v>
      </c>
      <c r="F180" s="21">
        <v>2</v>
      </c>
      <c r="G180" s="21"/>
    </row>
    <row r="181" spans="1:7" s="50" customFormat="1" ht="32.25" customHeight="1" x14ac:dyDescent="0.15">
      <c r="A181" s="1">
        <v>24</v>
      </c>
      <c r="B181" s="21" t="s">
        <v>397</v>
      </c>
      <c r="C181" s="2" t="s">
        <v>398</v>
      </c>
      <c r="D181" s="22" t="s">
        <v>399</v>
      </c>
      <c r="E181" s="21" t="s">
        <v>466</v>
      </c>
      <c r="F181" s="21">
        <v>2</v>
      </c>
      <c r="G181" s="21"/>
    </row>
    <row r="182" spans="1:7" s="50" customFormat="1" ht="32.25" customHeight="1" x14ac:dyDescent="0.15">
      <c r="A182" s="1">
        <v>25</v>
      </c>
      <c r="B182" s="21" t="s">
        <v>439</v>
      </c>
      <c r="C182" s="2" t="s">
        <v>440</v>
      </c>
      <c r="D182" s="22" t="s">
        <v>441</v>
      </c>
      <c r="E182" s="23" t="s">
        <v>442</v>
      </c>
      <c r="F182" s="21">
        <v>2</v>
      </c>
      <c r="G182" s="21"/>
    </row>
    <row r="183" spans="1:7" s="50" customFormat="1" ht="32.25" customHeight="1" x14ac:dyDescent="0.15">
      <c r="A183" s="1">
        <v>26</v>
      </c>
      <c r="B183" s="21" t="s">
        <v>444</v>
      </c>
      <c r="C183" s="2" t="s">
        <v>445</v>
      </c>
      <c r="D183" s="22" t="s">
        <v>446</v>
      </c>
      <c r="E183" s="23" t="s">
        <v>488</v>
      </c>
      <c r="F183" s="21">
        <v>2</v>
      </c>
      <c r="G183" s="21"/>
    </row>
    <row r="184" spans="1:7" s="50" customFormat="1" ht="32.25" customHeight="1" x14ac:dyDescent="0.15">
      <c r="A184" s="1">
        <v>27</v>
      </c>
      <c r="B184" s="21" t="s">
        <v>444</v>
      </c>
      <c r="C184" s="2" t="s">
        <v>459</v>
      </c>
      <c r="D184" s="22" t="s">
        <v>460</v>
      </c>
      <c r="E184" s="23" t="s">
        <v>466</v>
      </c>
      <c r="F184" s="21">
        <v>2</v>
      </c>
      <c r="G184" s="21"/>
    </row>
    <row r="185" spans="1:7" s="50" customFormat="1" ht="32.25" customHeight="1" x14ac:dyDescent="0.15">
      <c r="A185" s="1">
        <v>28</v>
      </c>
      <c r="B185" s="21" t="s">
        <v>452</v>
      </c>
      <c r="C185" s="2" t="s">
        <v>453</v>
      </c>
      <c r="D185" s="22" t="s">
        <v>454</v>
      </c>
      <c r="E185" s="23" t="s">
        <v>466</v>
      </c>
      <c r="F185" s="21">
        <v>2</v>
      </c>
      <c r="G185" s="21"/>
    </row>
    <row r="186" spans="1:7" s="50" customFormat="1" ht="32.25" customHeight="1" x14ac:dyDescent="0.15">
      <c r="A186" s="1">
        <v>29</v>
      </c>
      <c r="B186" s="21" t="s">
        <v>57</v>
      </c>
      <c r="C186" s="2" t="s">
        <v>484</v>
      </c>
      <c r="D186" s="22" t="s">
        <v>483</v>
      </c>
      <c r="E186" s="21" t="s">
        <v>183</v>
      </c>
      <c r="F186" s="21">
        <v>2</v>
      </c>
      <c r="G186" s="21"/>
    </row>
    <row r="187" spans="1:7" s="50" customFormat="1" ht="32.25" customHeight="1" x14ac:dyDescent="0.15">
      <c r="A187" s="1">
        <v>30</v>
      </c>
      <c r="B187" s="21" t="s">
        <v>57</v>
      </c>
      <c r="C187" s="48" t="s">
        <v>493</v>
      </c>
      <c r="D187" s="22" t="s">
        <v>485</v>
      </c>
      <c r="E187" s="21" t="s">
        <v>466</v>
      </c>
      <c r="F187" s="21">
        <v>2</v>
      </c>
      <c r="G187" s="21"/>
    </row>
    <row r="188" spans="1:7" s="50" customFormat="1" ht="32.25" customHeight="1" x14ac:dyDescent="0.15">
      <c r="A188" s="69"/>
      <c r="B188" s="69"/>
      <c r="C188" s="17"/>
      <c r="D188" s="64"/>
      <c r="E188" s="1"/>
      <c r="F188" s="1"/>
      <c r="G188" s="1"/>
    </row>
    <row r="189" spans="1:7" s="50" customFormat="1" ht="32.25" customHeight="1" x14ac:dyDescent="0.15">
      <c r="A189" s="1"/>
      <c r="B189" s="21" t="s">
        <v>503</v>
      </c>
      <c r="C189" s="2"/>
      <c r="D189" s="22"/>
      <c r="E189" s="23"/>
      <c r="F189" s="21"/>
      <c r="G189" s="21"/>
    </row>
    <row r="190" spans="1:7" s="70" customFormat="1" ht="32.25" customHeight="1" x14ac:dyDescent="0.15">
      <c r="A190" s="19"/>
      <c r="B190" s="21"/>
      <c r="C190" s="2"/>
      <c r="D190" s="22"/>
      <c r="E190" s="23"/>
      <c r="F190" s="21"/>
      <c r="G190" s="21"/>
    </row>
    <row r="191" spans="1:7" ht="40.5" customHeight="1" x14ac:dyDescent="0.15">
      <c r="A191" s="1">
        <f>COUNTA(A192:A202)</f>
        <v>10</v>
      </c>
      <c r="B191" s="72" t="s">
        <v>158</v>
      </c>
      <c r="C191" s="2"/>
      <c r="D191" s="22"/>
      <c r="E191" s="21"/>
      <c r="F191" s="21"/>
      <c r="G191" s="21"/>
    </row>
    <row r="192" spans="1:7" ht="40.5" customHeight="1" x14ac:dyDescent="0.15">
      <c r="A192" s="1">
        <v>1</v>
      </c>
      <c r="B192" s="21" t="s">
        <v>58</v>
      </c>
      <c r="C192" s="2" t="s">
        <v>189</v>
      </c>
      <c r="D192" s="22" t="s">
        <v>131</v>
      </c>
      <c r="E192" s="21" t="s">
        <v>270</v>
      </c>
      <c r="F192" s="21">
        <v>1</v>
      </c>
      <c r="G192" s="21">
        <v>2</v>
      </c>
    </row>
    <row r="193" spans="1:7" ht="40.5" customHeight="1" x14ac:dyDescent="0.15">
      <c r="A193" s="1">
        <v>2</v>
      </c>
      <c r="B193" s="21" t="s">
        <v>58</v>
      </c>
      <c r="C193" s="2" t="s">
        <v>179</v>
      </c>
      <c r="D193" s="22" t="s">
        <v>129</v>
      </c>
      <c r="E193" s="21" t="s">
        <v>424</v>
      </c>
      <c r="F193" s="21">
        <v>2</v>
      </c>
      <c r="G193" s="21">
        <v>5</v>
      </c>
    </row>
    <row r="194" spans="1:7" ht="76.5" customHeight="1" x14ac:dyDescent="0.15">
      <c r="A194" s="1">
        <v>3</v>
      </c>
      <c r="B194" s="21" t="s">
        <v>58</v>
      </c>
      <c r="C194" s="2" t="s">
        <v>46</v>
      </c>
      <c r="D194" s="22" t="s">
        <v>130</v>
      </c>
      <c r="E194" s="21" t="s">
        <v>392</v>
      </c>
      <c r="F194" s="21">
        <v>5</v>
      </c>
      <c r="G194" s="21">
        <v>2</v>
      </c>
    </row>
    <row r="195" spans="1:7" s="8" customFormat="1" ht="28.5" customHeight="1" x14ac:dyDescent="0.15">
      <c r="A195" s="1">
        <v>4</v>
      </c>
      <c r="B195" s="21" t="s">
        <v>158</v>
      </c>
      <c r="C195" s="2" t="s">
        <v>190</v>
      </c>
      <c r="D195" s="22" t="s">
        <v>191</v>
      </c>
      <c r="E195" s="23" t="s">
        <v>192</v>
      </c>
      <c r="F195" s="21"/>
      <c r="G195" s="21">
        <v>1</v>
      </c>
    </row>
    <row r="196" spans="1:7" ht="32.25" customHeight="1" x14ac:dyDescent="0.15">
      <c r="A196" s="1">
        <v>5</v>
      </c>
      <c r="B196" s="21" t="s">
        <v>158</v>
      </c>
      <c r="C196" s="2" t="s">
        <v>201</v>
      </c>
      <c r="D196" s="22" t="s">
        <v>235</v>
      </c>
      <c r="E196" s="23" t="s">
        <v>202</v>
      </c>
      <c r="F196" s="21">
        <v>2</v>
      </c>
      <c r="G196" s="21"/>
    </row>
    <row r="197" spans="1:7" ht="32.25" customHeight="1" x14ac:dyDescent="0.15">
      <c r="A197" s="1">
        <v>6</v>
      </c>
      <c r="B197" s="21" t="s">
        <v>158</v>
      </c>
      <c r="C197" s="2" t="s">
        <v>242</v>
      </c>
      <c r="D197" s="22" t="s">
        <v>237</v>
      </c>
      <c r="E197" s="23" t="s">
        <v>238</v>
      </c>
      <c r="F197" s="21">
        <v>2</v>
      </c>
      <c r="G197" s="21">
        <v>5</v>
      </c>
    </row>
    <row r="198" spans="1:7" ht="32.25" customHeight="1" x14ac:dyDescent="0.15">
      <c r="A198" s="1">
        <v>7</v>
      </c>
      <c r="B198" s="21" t="s">
        <v>158</v>
      </c>
      <c r="C198" s="2" t="s">
        <v>355</v>
      </c>
      <c r="D198" s="22" t="s">
        <v>333</v>
      </c>
      <c r="E198" s="23" t="s">
        <v>356</v>
      </c>
      <c r="F198" s="21">
        <v>2</v>
      </c>
      <c r="G198" s="21">
        <v>5</v>
      </c>
    </row>
    <row r="199" spans="1:7" x14ac:dyDescent="0.15">
      <c r="A199" s="1">
        <v>8</v>
      </c>
      <c r="B199" s="21" t="s">
        <v>158</v>
      </c>
      <c r="C199" s="2" t="s">
        <v>373</v>
      </c>
      <c r="D199" s="22" t="s">
        <v>360</v>
      </c>
      <c r="E199" s="23" t="s">
        <v>361</v>
      </c>
      <c r="F199" s="21">
        <v>2</v>
      </c>
      <c r="G199" s="21"/>
    </row>
    <row r="200" spans="1:7" x14ac:dyDescent="0.15">
      <c r="A200" s="1">
        <v>9</v>
      </c>
      <c r="B200" s="21" t="s">
        <v>158</v>
      </c>
      <c r="C200" s="2" t="s">
        <v>374</v>
      </c>
      <c r="D200" s="22" t="s">
        <v>362</v>
      </c>
      <c r="E200" s="23" t="s">
        <v>363</v>
      </c>
      <c r="F200" s="21">
        <v>2</v>
      </c>
      <c r="G200" s="21">
        <v>5</v>
      </c>
    </row>
    <row r="201" spans="1:7" x14ac:dyDescent="0.15">
      <c r="A201" s="1">
        <v>10</v>
      </c>
      <c r="B201" s="21" t="s">
        <v>404</v>
      </c>
      <c r="C201" s="2" t="s">
        <v>405</v>
      </c>
      <c r="D201" s="22" t="s">
        <v>406</v>
      </c>
      <c r="E201" s="23" t="s">
        <v>407</v>
      </c>
      <c r="F201" s="21">
        <v>2</v>
      </c>
      <c r="G201" s="21"/>
    </row>
    <row r="202" spans="1:7" x14ac:dyDescent="0.15">
      <c r="B202" s="13"/>
      <c r="C202" s="14"/>
      <c r="D202" s="15"/>
      <c r="E202" s="16"/>
      <c r="F202" s="13"/>
      <c r="G202" s="13"/>
    </row>
    <row r="203" spans="1:7" ht="32.25" customHeight="1" x14ac:dyDescent="0.15">
      <c r="A203" s="1">
        <f>COUNTA(A204:A205)</f>
        <v>1</v>
      </c>
      <c r="B203" s="72" t="s">
        <v>181</v>
      </c>
      <c r="C203" s="2"/>
      <c r="D203" s="22"/>
      <c r="E203" s="21"/>
      <c r="F203" s="21"/>
      <c r="G203" s="21"/>
    </row>
    <row r="204" spans="1:7" ht="32.25" customHeight="1" x14ac:dyDescent="0.15">
      <c r="A204" s="1">
        <v>1</v>
      </c>
      <c r="B204" s="21" t="s">
        <v>59</v>
      </c>
      <c r="C204" s="2" t="s">
        <v>168</v>
      </c>
      <c r="D204" s="22" t="s">
        <v>132</v>
      </c>
      <c r="E204" s="21" t="s">
        <v>311</v>
      </c>
      <c r="F204" s="21">
        <v>2</v>
      </c>
      <c r="G204" s="21"/>
    </row>
    <row r="205" spans="1:7" s="70" customFormat="1" ht="32.25" customHeight="1" x14ac:dyDescent="0.15">
      <c r="A205" s="19"/>
      <c r="B205" s="21"/>
      <c r="C205" s="83"/>
      <c r="D205" s="22"/>
      <c r="E205" s="23"/>
      <c r="F205" s="21"/>
      <c r="G205" s="21"/>
    </row>
    <row r="206" spans="1:7" ht="32.25" customHeight="1" x14ac:dyDescent="0.15">
      <c r="A206" s="1">
        <f>COUNTA(A207:A208)</f>
        <v>1</v>
      </c>
      <c r="B206" s="72" t="s">
        <v>151</v>
      </c>
      <c r="C206" s="2"/>
      <c r="D206" s="22"/>
      <c r="E206" s="21"/>
      <c r="F206" s="21"/>
      <c r="G206" s="21"/>
    </row>
    <row r="207" spans="1:7" ht="32.25" customHeight="1" x14ac:dyDescent="0.15">
      <c r="A207" s="1">
        <v>1</v>
      </c>
      <c r="B207" s="21" t="s">
        <v>60</v>
      </c>
      <c r="C207" s="2" t="s">
        <v>47</v>
      </c>
      <c r="D207" s="22" t="s">
        <v>382</v>
      </c>
      <c r="E207" s="21" t="s">
        <v>170</v>
      </c>
      <c r="F207" s="21">
        <v>2</v>
      </c>
      <c r="G207" s="21">
        <v>5</v>
      </c>
    </row>
    <row r="208" spans="1:7" s="70" customFormat="1" ht="32.25" customHeight="1" x14ac:dyDescent="0.15">
      <c r="A208" s="19"/>
      <c r="B208" s="21"/>
      <c r="C208" s="48"/>
      <c r="D208" s="22"/>
      <c r="E208" s="23"/>
      <c r="F208" s="21"/>
      <c r="G208" s="21"/>
    </row>
    <row r="209" spans="1:7" ht="32.25" customHeight="1" x14ac:dyDescent="0.15">
      <c r="A209" s="1">
        <f>COUNTA(A210:A213)</f>
        <v>4</v>
      </c>
      <c r="B209" s="72" t="s">
        <v>156</v>
      </c>
      <c r="C209" s="2"/>
      <c r="D209" s="22"/>
      <c r="E209" s="21"/>
      <c r="F209" s="21"/>
      <c r="G209" s="1"/>
    </row>
    <row r="210" spans="1:7" ht="32.25" customHeight="1" x14ac:dyDescent="0.15">
      <c r="A210" s="4">
        <v>1</v>
      </c>
      <c r="B210" s="52" t="s">
        <v>61</v>
      </c>
      <c r="C210" s="3" t="s">
        <v>232</v>
      </c>
      <c r="D210" s="78" t="s">
        <v>133</v>
      </c>
      <c r="E210" s="52" t="s">
        <v>245</v>
      </c>
      <c r="F210" s="52">
        <v>4</v>
      </c>
      <c r="G210" s="52">
        <v>1</v>
      </c>
    </row>
    <row r="211" spans="1:7" ht="32.25" customHeight="1" x14ac:dyDescent="0.15">
      <c r="A211" s="4">
        <v>2</v>
      </c>
      <c r="B211" s="52" t="s">
        <v>61</v>
      </c>
      <c r="C211" s="3" t="s">
        <v>233</v>
      </c>
      <c r="D211" s="78" t="s">
        <v>134</v>
      </c>
      <c r="E211" s="52" t="s">
        <v>433</v>
      </c>
      <c r="F211" s="52">
        <v>2</v>
      </c>
      <c r="G211" s="52">
        <v>5</v>
      </c>
    </row>
    <row r="212" spans="1:7" ht="32.25" customHeight="1" x14ac:dyDescent="0.15">
      <c r="A212" s="4">
        <v>3</v>
      </c>
      <c r="B212" s="52" t="s">
        <v>156</v>
      </c>
      <c r="C212" s="3" t="s">
        <v>312</v>
      </c>
      <c r="D212" s="78" t="s">
        <v>234</v>
      </c>
      <c r="E212" s="52" t="s">
        <v>245</v>
      </c>
      <c r="F212" s="52">
        <v>5</v>
      </c>
      <c r="G212" s="52">
        <v>1</v>
      </c>
    </row>
    <row r="213" spans="1:7" ht="32.25" customHeight="1" x14ac:dyDescent="0.15">
      <c r="A213" s="4">
        <v>4</v>
      </c>
      <c r="B213" s="52" t="s">
        <v>156</v>
      </c>
      <c r="C213" s="3" t="s">
        <v>514</v>
      </c>
      <c r="D213" s="78" t="s">
        <v>515</v>
      </c>
      <c r="E213" s="3" t="s">
        <v>516</v>
      </c>
      <c r="F213" s="52"/>
      <c r="G213" s="52">
        <v>2</v>
      </c>
    </row>
  </sheetData>
  <autoFilter ref="C1:C213" xr:uid="{00000000-0001-0000-0200-000000000000}"/>
  <sortState xmlns:xlrd2="http://schemas.microsoft.com/office/spreadsheetml/2017/richdata2" ref="A4:G316">
    <sortCondition ref="D4:D316"/>
    <sortCondition ref="C4:C316"/>
  </sortState>
  <mergeCells count="6">
    <mergeCell ref="A2:A3"/>
    <mergeCell ref="F2"/>
    <mergeCell ref="E2:E3"/>
    <mergeCell ref="C2:C3"/>
    <mergeCell ref="B2:B3"/>
    <mergeCell ref="D2:D3"/>
  </mergeCells>
  <phoneticPr fontId="2" type="noConversion"/>
  <pageMargins left="0.2" right="0.1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지도점검팀 목록</vt:lpstr>
      <vt:lpstr>배출업소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2016-01-04T00:09:08Z</cp:lastPrinted>
  <dcterms:created xsi:type="dcterms:W3CDTF">2015-11-17T01:11:52Z</dcterms:created>
  <dcterms:modified xsi:type="dcterms:W3CDTF">2026-06-18T04:41:52Z</dcterms:modified>
</cp:coreProperties>
</file>