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8.10.기준)\"/>
    </mc:Choice>
  </mc:AlternateContent>
  <xr:revisionPtr revIDLastSave="0" documentId="13_ncr:1_{89CF32CD-D11F-4410-AB47-066A3CC942C7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6" i="1"/>
  <c r="K7" i="1"/>
  <c r="K8" i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<sst xmlns="http://schemas.openxmlformats.org/spreadsheetml/2006/main" count="279" uniqueCount="99">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</sst>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  <numFmt numFmtId="196" formatCode="#,##0.00_ "/>
  </numFmts>
  <fonts count="1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8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8" fontId="145" fillId="28" borderId="32" xfId="0" applyNumberFormat="1" applyFont="1" applyFill="1" applyBorder="1" applyAlignment="1">
      <alignment vertical="center" wrapText="1"/>
    </xf>
    <xf numFmtId="177" fontId="146" fillId="28" borderId="33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/>
    </xf>
    <xf numFmtId="177" fontId="146" fillId="28" borderId="14" xfId="0" applyNumberFormat="1" applyFont="1" applyFill="1" applyBorder="1" applyAlignment="1">
      <alignment vertical="center"/>
    </xf>
    <xf numFmtId="177" fontId="146" fillId="28" borderId="29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 wrapText="1"/>
    </xf>
    <xf numFmtId="178" fontId="146" fillId="28" borderId="46" xfId="0" applyNumberFormat="1" applyFont="1" applyFill="1" applyBorder="1" applyAlignment="1">
      <alignment vertical="center" wrapText="1"/>
    </xf>
    <xf numFmtId="178" fontId="146" fillId="28" borderId="32" xfId="0" applyNumberFormat="1" applyFont="1" applyFill="1" applyBorder="1" applyAlignment="1">
      <alignment vertical="center" wrapText="1"/>
    </xf>
    <xf numFmtId="177" fontId="147" fillId="28" borderId="38" xfId="0" applyNumberFormat="1" applyFont="1" applyFill="1" applyBorder="1" applyAlignment="1">
      <alignment horizontal="center" vertical="center"/>
    </xf>
    <xf numFmtId="177" fontId="147" fillId="28" borderId="39" xfId="0" applyNumberFormat="1" applyFont="1" applyFill="1" applyBorder="1" applyAlignment="1">
      <alignment horizontal="center" vertical="center"/>
    </xf>
    <xf numFmtId="177" fontId="147" fillId="28" borderId="40" xfId="0" applyNumberFormat="1" applyFont="1" applyFill="1" applyBorder="1" applyAlignment="1">
      <alignment horizontal="center" vertical="center"/>
    </xf>
    <xf numFmtId="196" fontId="10" fillId="0" borderId="0" xfId="0" applyNumberFormat="1" applyFont="1" applyAlignment="1">
      <alignment vertical="center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0000FF"/>
      <color rgb="FF66CC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8.10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xxxxxxxx"/>
      <sheetName val="Recovered_Sheet1"/>
      <sheetName val="Recovered_Sheet2"/>
      <sheetName val="Recovered_Sheet3"/>
      <sheetName val="참고-지역별"/>
      <sheetName val="총괄"/>
      <sheetName val="시군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>
            <v>46244</v>
          </cell>
        </row>
        <row r="9">
          <cell r="D9" t="str">
            <v>(2025년동기 :</v>
          </cell>
        </row>
        <row r="17">
          <cell r="B17">
            <v>39.4</v>
          </cell>
          <cell r="D17" t="str">
            <v>(2025년동기 :</v>
          </cell>
          <cell r="F17">
            <v>0.47799999999999998</v>
          </cell>
          <cell r="I17">
            <v>0.49700000000000005</v>
          </cell>
        </row>
        <row r="19">
          <cell r="B19">
            <v>42.1</v>
          </cell>
          <cell r="F19">
            <v>0.61199999999999999</v>
          </cell>
          <cell r="I19">
            <v>0.441</v>
          </cell>
        </row>
        <row r="21">
          <cell r="B21">
            <v>46.3</v>
          </cell>
          <cell r="F21">
            <v>0.317</v>
          </cell>
          <cell r="I21">
            <v>0.42200000000000004</v>
          </cell>
        </row>
        <row r="23">
          <cell r="B23">
            <v>32.700000000000003</v>
          </cell>
          <cell r="F23">
            <v>0.72</v>
          </cell>
          <cell r="I23">
            <v>0.48799999999999999</v>
          </cell>
        </row>
        <row r="25">
          <cell r="B25">
            <v>25.2</v>
          </cell>
          <cell r="F25">
            <v>0.622</v>
          </cell>
          <cell r="I25">
            <v>0.52100000000000002</v>
          </cell>
        </row>
        <row r="27">
          <cell r="B27">
            <v>27.3</v>
          </cell>
          <cell r="F27">
            <v>0.59799999999999998</v>
          </cell>
          <cell r="I27">
            <v>0.45899999999999996</v>
          </cell>
        </row>
        <row r="29">
          <cell r="B29">
            <v>23.8</v>
          </cell>
          <cell r="F29">
            <v>0.51700000000000002</v>
          </cell>
          <cell r="I29">
            <v>0.50800000000000001</v>
          </cell>
        </row>
        <row r="31">
          <cell r="B31">
            <v>56.7</v>
          </cell>
          <cell r="F31">
            <v>0.52700000000000002</v>
          </cell>
          <cell r="I31">
            <v>0.60899999999999999</v>
          </cell>
        </row>
        <row r="33">
          <cell r="B33">
            <v>37.1</v>
          </cell>
          <cell r="F33">
            <v>0.68500000000000005</v>
          </cell>
          <cell r="I33">
            <v>0.84099999999999997</v>
          </cell>
        </row>
        <row r="37">
          <cell r="A37" t="str">
            <v xml:space="preserve"> ㅇ2026.01.01~</v>
          </cell>
          <cell r="B37">
            <v>46244</v>
          </cell>
          <cell r="C37">
            <v>488.79999999999995</v>
          </cell>
          <cell r="E37" t="str">
            <v>(전년 643.3   평년 691.8)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D6">
            <v>60971.1</v>
          </cell>
          <cell r="E6">
            <v>506371</v>
          </cell>
          <cell r="G6">
            <v>48.5</v>
          </cell>
          <cell r="I6">
            <v>69.8</v>
          </cell>
          <cell r="J6">
            <v>69.377841462386343</v>
          </cell>
        </row>
        <row r="7">
          <cell r="G7">
            <v>60.4</v>
          </cell>
          <cell r="I7">
            <v>81</v>
          </cell>
          <cell r="J7">
            <v>79.547619047619051</v>
          </cell>
        </row>
        <row r="8">
          <cell r="G8">
            <v>46.3</v>
          </cell>
          <cell r="I8">
            <v>67.7</v>
          </cell>
          <cell r="J8">
            <v>66.878617366089699</v>
          </cell>
        </row>
      </sheetData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K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P10" sqref="P10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1" s="7" customFormat="1" ht="26.25" customHeight="1">
      <c r="A1" s="157" t="s">
        <v>98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1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1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1" s="4" customFormat="1" ht="20.100000000000001" customHeight="1">
      <c r="A4" s="153" t="s">
        <v>30</v>
      </c>
      <c r="B4" s="154"/>
      <c r="C4" s="151" t="s">
        <v>4</v>
      </c>
      <c r="D4" s="90" t="s">
        <v>5</v>
      </c>
      <c r="E4" s="90" t="s">
        <v>28</v>
      </c>
      <c r="F4" s="91" t="s">
        <v>6</v>
      </c>
      <c r="G4" s="148" t="s">
        <v>13</v>
      </c>
      <c r="H4" s="149"/>
      <c r="I4" s="149"/>
      <c r="J4" s="150"/>
    </row>
    <row r="5" spans="1:11" s="4" customFormat="1" ht="20.100000000000001" customHeight="1" thickBot="1">
      <c r="A5" s="155"/>
      <c r="B5" s="156"/>
      <c r="C5" s="152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1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245576.13694483897</v>
      </c>
      <c r="G6" s="83">
        <v>48.5</v>
      </c>
      <c r="H6" s="83">
        <v>52.3</v>
      </c>
      <c r="I6" s="103">
        <v>69.8</v>
      </c>
      <c r="J6" s="104">
        <v>69.377841462386343</v>
      </c>
      <c r="K6" s="147">
        <f t="shared" ref="K6:K69" si="0">G6/J6</f>
        <v>0.69907046655947913</v>
      </c>
    </row>
    <row r="7" spans="1:11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48445.000984000006</v>
      </c>
      <c r="G7" s="83">
        <v>60.4</v>
      </c>
      <c r="H7" s="83">
        <v>63.7</v>
      </c>
      <c r="I7" s="105">
        <v>81</v>
      </c>
      <c r="J7" s="104">
        <v>79.547619047619051</v>
      </c>
      <c r="K7" s="147">
        <f t="shared" si="0"/>
        <v>0.75929362466327444</v>
      </c>
    </row>
    <row r="8" spans="1:11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197131.13596083896</v>
      </c>
      <c r="G8" s="112">
        <v>46.3</v>
      </c>
      <c r="H8" s="112">
        <v>50.1</v>
      </c>
      <c r="I8" s="113">
        <v>67.7</v>
      </c>
      <c r="J8" s="114">
        <v>66.878617366089699</v>
      </c>
      <c r="K8" s="147">
        <f t="shared" si="0"/>
        <v>0.69229900113748566</v>
      </c>
    </row>
    <row r="9" spans="1:11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15071.972106796116</v>
      </c>
      <c r="G9" s="83">
        <v>34.163637842092882</v>
      </c>
      <c r="H9" s="83">
        <v>37.675067811333513</v>
      </c>
      <c r="I9" s="84">
        <v>65.893223358895909</v>
      </c>
      <c r="J9" s="116">
        <v>71.280881329537436</v>
      </c>
      <c r="K9" s="147">
        <f>G9/J9</f>
        <v>0.47928192251371787</v>
      </c>
    </row>
    <row r="10" spans="1:11" s="53" customFormat="1" ht="18.2" customHeight="1">
      <c r="A10" s="77" t="s">
        <v>66</v>
      </c>
      <c r="B10" s="144" t="s">
        <v>67</v>
      </c>
      <c r="C10" s="137">
        <v>218</v>
      </c>
      <c r="D10" s="138">
        <v>1963.7</v>
      </c>
      <c r="E10" s="139">
        <v>4133</v>
      </c>
      <c r="F10" s="140">
        <v>1905.3130000000001</v>
      </c>
      <c r="G10" s="136">
        <v>46.1</v>
      </c>
      <c r="H10" s="136">
        <v>47.3</v>
      </c>
      <c r="I10" s="141">
        <v>82.3</v>
      </c>
      <c r="J10" s="142">
        <v>75</v>
      </c>
      <c r="K10" s="147">
        <f t="shared" si="0"/>
        <v>0.61466666666666669</v>
      </c>
    </row>
    <row r="11" spans="1:11" s="5" customFormat="1" ht="18.2" customHeight="1">
      <c r="A11" s="117" t="s">
        <v>68</v>
      </c>
      <c r="B11" s="145" t="s">
        <v>63</v>
      </c>
      <c r="C11" s="119">
        <v>57</v>
      </c>
      <c r="D11" s="120">
        <v>3896.7</v>
      </c>
      <c r="E11" s="121">
        <v>39984</v>
      </c>
      <c r="F11" s="122">
        <v>13166.659106796116</v>
      </c>
      <c r="G11" s="112">
        <v>32.929819694868236</v>
      </c>
      <c r="H11" s="112">
        <v>36.68017373530914</v>
      </c>
      <c r="I11" s="123">
        <v>64.243765614851085</v>
      </c>
      <c r="J11" s="124">
        <v>67.561762659074859</v>
      </c>
      <c r="K11" s="147">
        <f t="shared" si="0"/>
        <v>0.48740320558296035</v>
      </c>
    </row>
    <row r="12" spans="1:11" s="5" customFormat="1" ht="18.2" customHeight="1">
      <c r="A12" s="77" t="s">
        <v>59</v>
      </c>
      <c r="B12" s="144" t="s">
        <v>65</v>
      </c>
      <c r="C12" s="81">
        <v>389</v>
      </c>
      <c r="D12" s="115">
        <v>9713.7999999999993</v>
      </c>
      <c r="E12" s="81">
        <v>74822</v>
      </c>
      <c r="F12" s="81">
        <v>26038.599000000006</v>
      </c>
      <c r="G12" s="83">
        <v>34.800725722381124</v>
      </c>
      <c r="H12" s="83">
        <v>37.368193846729561</v>
      </c>
      <c r="I12" s="84">
        <v>78.287802115809939</v>
      </c>
      <c r="J12" s="116">
        <v>73.082316073909084</v>
      </c>
      <c r="K12" s="147">
        <f t="shared" si="0"/>
        <v>0.47618531529825497</v>
      </c>
    </row>
    <row r="13" spans="1:11" s="53" customFormat="1" ht="18.2" customHeight="1">
      <c r="A13" s="77" t="s">
        <v>69</v>
      </c>
      <c r="B13" s="144" t="s">
        <v>67</v>
      </c>
      <c r="C13" s="137">
        <v>313</v>
      </c>
      <c r="D13" s="138">
        <v>3485.1</v>
      </c>
      <c r="E13" s="139">
        <v>5711</v>
      </c>
      <c r="F13" s="140">
        <v>2244.4229999999998</v>
      </c>
      <c r="G13" s="136">
        <v>39.299999999999997</v>
      </c>
      <c r="H13" s="136">
        <v>40.4</v>
      </c>
      <c r="I13" s="141">
        <v>84.2</v>
      </c>
      <c r="J13" s="142">
        <v>82.5</v>
      </c>
      <c r="K13" s="147">
        <f t="shared" si="0"/>
        <v>0.47636363636363632</v>
      </c>
    </row>
    <row r="14" spans="1:11" s="5" customFormat="1" ht="18.2" customHeight="1">
      <c r="A14" s="117" t="s">
        <v>68</v>
      </c>
      <c r="B14" s="145" t="s">
        <v>63</v>
      </c>
      <c r="C14" s="119">
        <v>76</v>
      </c>
      <c r="D14" s="120">
        <v>6228.7</v>
      </c>
      <c r="E14" s="121">
        <v>69111</v>
      </c>
      <c r="F14" s="122">
        <v>23794.176000000007</v>
      </c>
      <c r="G14" s="112">
        <v>34.428927377696759</v>
      </c>
      <c r="H14" s="112">
        <v>37.117659996237926</v>
      </c>
      <c r="I14" s="123">
        <v>77.800696557592175</v>
      </c>
      <c r="J14" s="124">
        <v>63.664632147818182</v>
      </c>
      <c r="K14" s="147">
        <f t="shared" si="0"/>
        <v>0.54078577408189199</v>
      </c>
    </row>
    <row r="15" spans="1:11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6670.1311999999998</v>
      </c>
      <c r="G15" s="83">
        <v>69.077580778790391</v>
      </c>
      <c r="H15" s="83">
        <v>73.954513256006621</v>
      </c>
      <c r="I15" s="84">
        <v>76.225192248538917</v>
      </c>
      <c r="J15" s="116">
        <v>79.830704603887014</v>
      </c>
      <c r="K15" s="147">
        <f t="shared" si="0"/>
        <v>0.86530090297395368</v>
      </c>
    </row>
    <row r="16" spans="1:11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2506.9792000000002</v>
      </c>
      <c r="G16" s="83">
        <v>85.04</v>
      </c>
      <c r="H16" s="83">
        <v>87.31</v>
      </c>
      <c r="I16" s="84">
        <v>87.28</v>
      </c>
      <c r="J16" s="85">
        <v>84</v>
      </c>
      <c r="K16" s="147">
        <f t="shared" si="0"/>
        <v>1.0123809523809524</v>
      </c>
    </row>
    <row r="17" spans="1:11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4163.152</v>
      </c>
      <c r="G17" s="112">
        <v>62.062492546213477</v>
      </c>
      <c r="H17" s="112">
        <v>68.085107334525944</v>
      </c>
      <c r="I17" s="123">
        <v>71.207021466905189</v>
      </c>
      <c r="J17" s="124">
        <v>75.661409207774028</v>
      </c>
      <c r="K17" s="147">
        <f t="shared" si="0"/>
        <v>0.82026614619063565</v>
      </c>
    </row>
    <row r="18" spans="1:11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8469.1302643655636</v>
      </c>
      <c r="G18" s="83">
        <v>59.224687163395551</v>
      </c>
      <c r="H18" s="83">
        <v>62.79789697371988</v>
      </c>
      <c r="I18" s="84">
        <v>67.08072073673209</v>
      </c>
      <c r="J18" s="116">
        <v>72.709971276159209</v>
      </c>
      <c r="K18" s="147">
        <f t="shared" si="0"/>
        <v>0.81453322183906107</v>
      </c>
    </row>
    <row r="19" spans="1:11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3876.5970000000002</v>
      </c>
      <c r="G19" s="83">
        <v>75.7</v>
      </c>
      <c r="H19" s="83">
        <v>80.3</v>
      </c>
      <c r="I19" s="84">
        <v>84.8</v>
      </c>
      <c r="J19" s="85">
        <v>82.8</v>
      </c>
      <c r="K19" s="147">
        <f t="shared" si="0"/>
        <v>0.91425120772946866</v>
      </c>
    </row>
    <row r="20" spans="1:11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4592.5332643655629</v>
      </c>
      <c r="G20" s="112">
        <v>50.033045695234371</v>
      </c>
      <c r="H20" s="112">
        <v>53.033405242858088</v>
      </c>
      <c r="I20" s="123">
        <v>56.071204950855467</v>
      </c>
      <c r="J20" s="124">
        <v>62.61994255231842</v>
      </c>
      <c r="K20" s="147">
        <f t="shared" si="0"/>
        <v>0.79899539437348088</v>
      </c>
    </row>
    <row r="21" spans="1:11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11151.312999999998</v>
      </c>
      <c r="G21" s="83">
        <v>56.634398171660735</v>
      </c>
      <c r="H21" s="83">
        <v>63.073113255459624</v>
      </c>
      <c r="I21" s="84">
        <v>66.946153455800257</v>
      </c>
      <c r="J21" s="116">
        <v>76.330704603887014</v>
      </c>
      <c r="K21" s="147">
        <f t="shared" si="0"/>
        <v>0.74196089850815716</v>
      </c>
    </row>
    <row r="22" spans="1:11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2865.5510000000004</v>
      </c>
      <c r="G22" s="83">
        <v>68.900000000000006</v>
      </c>
      <c r="H22" s="83">
        <v>73.900000000000006</v>
      </c>
      <c r="I22" s="84">
        <v>74.099999999999994</v>
      </c>
      <c r="J22" s="85">
        <v>77</v>
      </c>
      <c r="K22" s="147">
        <f t="shared" si="0"/>
        <v>0.89480519480519483</v>
      </c>
    </row>
    <row r="23" spans="1:11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8285.7619999999988</v>
      </c>
      <c r="G23" s="125">
        <v>53.349829373511035</v>
      </c>
      <c r="H23" s="125">
        <v>60.173813662996579</v>
      </c>
      <c r="I23" s="123">
        <v>65.023660829255732</v>
      </c>
      <c r="J23" s="124">
        <v>75.661409207774028</v>
      </c>
      <c r="K23" s="147">
        <f t="shared" si="0"/>
        <v>0.70511281685233884</v>
      </c>
    </row>
    <row r="24" spans="1:11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11382.064087795883</v>
      </c>
      <c r="G24" s="83">
        <v>73.27194597525353</v>
      </c>
      <c r="H24" s="83">
        <v>79.222964176115667</v>
      </c>
      <c r="I24" s="84">
        <v>65.135743144151348</v>
      </c>
      <c r="J24" s="116">
        <v>73.92588598149365</v>
      </c>
      <c r="K24" s="147">
        <f t="shared" si="0"/>
        <v>0.99115411337236015</v>
      </c>
    </row>
    <row r="25" spans="1:11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579.46199999999999</v>
      </c>
      <c r="G25" s="83">
        <v>74.099999999999994</v>
      </c>
      <c r="H25" s="83">
        <v>75.2</v>
      </c>
      <c r="I25" s="84">
        <v>69.3</v>
      </c>
      <c r="J25" s="85">
        <v>81</v>
      </c>
      <c r="K25" s="147">
        <f t="shared" si="0"/>
        <v>0.91481481481481475</v>
      </c>
    </row>
    <row r="26" spans="1:11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10802.602087795884</v>
      </c>
      <c r="G26" s="112">
        <v>73.228051028985107</v>
      </c>
      <c r="H26" s="112">
        <v>79.436220547165192</v>
      </c>
      <c r="I26" s="123">
        <v>64.914996881863289</v>
      </c>
      <c r="J26" s="124">
        <v>66.8517719629873</v>
      </c>
      <c r="K26" s="147">
        <f t="shared" si="0"/>
        <v>1.0953793576261233</v>
      </c>
    </row>
    <row r="27" spans="1:11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16783.231000000003</v>
      </c>
      <c r="G27" s="83">
        <v>45.942435192028697</v>
      </c>
      <c r="H27" s="83">
        <v>47.622958583121182</v>
      </c>
      <c r="I27" s="84">
        <v>73.386103155770144</v>
      </c>
      <c r="J27" s="116">
        <v>84.75</v>
      </c>
      <c r="K27" s="147">
        <f t="shared" si="0"/>
        <v>0.5420936305844094</v>
      </c>
    </row>
    <row r="28" spans="1:11" s="53" customFormat="1" ht="18.2" customHeight="1">
      <c r="A28" s="77" t="s">
        <v>71</v>
      </c>
      <c r="B28" s="144" t="s">
        <v>67</v>
      </c>
      <c r="C28" s="137">
        <v>857</v>
      </c>
      <c r="D28" s="138">
        <v>878.4</v>
      </c>
      <c r="E28" s="139">
        <v>13246</v>
      </c>
      <c r="F28" s="140">
        <v>6331.5879999999997</v>
      </c>
      <c r="G28" s="136">
        <v>47.8</v>
      </c>
      <c r="H28" s="136">
        <v>47.2</v>
      </c>
      <c r="I28" s="141">
        <v>79.400000000000006</v>
      </c>
      <c r="J28" s="142">
        <v>86</v>
      </c>
      <c r="K28" s="147">
        <f t="shared" si="0"/>
        <v>0.55581395348837204</v>
      </c>
    </row>
    <row r="29" spans="1:11" s="5" customFormat="1" ht="18.2" customHeight="1">
      <c r="A29" s="117" t="s">
        <v>68</v>
      </c>
      <c r="B29" s="145" t="s">
        <v>63</v>
      </c>
      <c r="C29" s="119">
        <v>95</v>
      </c>
      <c r="D29" s="120">
        <v>1677.5</v>
      </c>
      <c r="E29" s="121">
        <v>23285</v>
      </c>
      <c r="F29" s="122">
        <v>10451.643000000004</v>
      </c>
      <c r="G29" s="112">
        <v>44.885733304702612</v>
      </c>
      <c r="H29" s="112">
        <v>47.863564526519212</v>
      </c>
      <c r="I29" s="123">
        <v>69.930921193901668</v>
      </c>
      <c r="J29" s="124">
        <v>83.5</v>
      </c>
      <c r="K29" s="147">
        <f t="shared" si="0"/>
        <v>0.53755369227188754</v>
      </c>
    </row>
    <row r="30" spans="1:11" s="5" customFormat="1" ht="18.2" customHeight="1">
      <c r="A30" s="77" t="s">
        <v>77</v>
      </c>
      <c r="B30" s="144" t="s">
        <v>65</v>
      </c>
      <c r="C30" s="81">
        <v>216</v>
      </c>
      <c r="D30" s="115">
        <v>6185</v>
      </c>
      <c r="E30" s="81">
        <v>30745</v>
      </c>
      <c r="F30" s="81">
        <v>16568.483082093207</v>
      </c>
      <c r="G30" s="83">
        <v>53.890008398416676</v>
      </c>
      <c r="H30" s="83">
        <v>62.080554725672933</v>
      </c>
      <c r="I30" s="84">
        <v>66.522949026158187</v>
      </c>
      <c r="J30" s="116">
        <v>73.943809440905468</v>
      </c>
      <c r="K30" s="147">
        <f t="shared" si="0"/>
        <v>0.72879675534548405</v>
      </c>
    </row>
    <row r="31" spans="1:11" s="53" customFormat="1" ht="18.2" customHeight="1">
      <c r="A31" s="77" t="s">
        <v>69</v>
      </c>
      <c r="B31" s="144" t="s">
        <v>67</v>
      </c>
      <c r="C31" s="79">
        <v>187</v>
      </c>
      <c r="D31" s="80">
        <v>1952.3</v>
      </c>
      <c r="E31" s="82">
        <v>3623</v>
      </c>
      <c r="F31" s="81">
        <v>2326.9442100000001</v>
      </c>
      <c r="G31" s="83">
        <v>64.227000000000004</v>
      </c>
      <c r="H31" s="83">
        <v>68.599999999999994</v>
      </c>
      <c r="I31" s="84">
        <v>79.099999999999994</v>
      </c>
      <c r="J31" s="85">
        <v>79.8</v>
      </c>
      <c r="K31" s="147">
        <f t="shared" si="0"/>
        <v>0.80484962406015048</v>
      </c>
    </row>
    <row r="32" spans="1:11" s="5" customFormat="1" ht="18.2" customHeight="1">
      <c r="A32" s="117" t="s">
        <v>68</v>
      </c>
      <c r="B32" s="145" t="s">
        <v>63</v>
      </c>
      <c r="C32" s="119">
        <v>29</v>
      </c>
      <c r="D32" s="120">
        <v>4232.7</v>
      </c>
      <c r="E32" s="121">
        <v>27122</v>
      </c>
      <c r="F32" s="122">
        <v>14241.538872093206</v>
      </c>
      <c r="G32" s="112">
        <v>52.509176580241892</v>
      </c>
      <c r="H32" s="112">
        <v>61.209676832122049</v>
      </c>
      <c r="I32" s="123">
        <v>65.014768584685029</v>
      </c>
      <c r="J32" s="124">
        <v>68.08761888181094</v>
      </c>
      <c r="K32" s="147">
        <f t="shared" si="0"/>
        <v>0.77120007194537532</v>
      </c>
    </row>
    <row r="33" spans="1:11" s="5" customFormat="1" ht="18.2" customHeight="1">
      <c r="A33" s="77" t="s">
        <v>78</v>
      </c>
      <c r="B33" s="144" t="s">
        <v>65</v>
      </c>
      <c r="C33" s="81">
        <v>47</v>
      </c>
      <c r="D33" s="115">
        <v>2869.2</v>
      </c>
      <c r="E33" s="81">
        <v>35546</v>
      </c>
      <c r="F33" s="81">
        <v>20316.198023232089</v>
      </c>
      <c r="G33" s="83">
        <v>57.154667257165613</v>
      </c>
      <c r="H33" s="83">
        <v>68.250326637311105</v>
      </c>
      <c r="I33" s="84">
        <v>56.125833504308616</v>
      </c>
      <c r="J33" s="116">
        <v>74.589317593461047</v>
      </c>
      <c r="K33" s="147">
        <f t="shared" si="0"/>
        <v>0.76625807959095926</v>
      </c>
    </row>
    <row r="34" spans="1:11" s="53" customFormat="1" ht="18.2" customHeight="1">
      <c r="A34" s="77" t="s">
        <v>59</v>
      </c>
      <c r="B34" s="144" t="s">
        <v>67</v>
      </c>
      <c r="C34" s="79">
        <v>33</v>
      </c>
      <c r="D34" s="80">
        <v>229.6</v>
      </c>
      <c r="E34" s="82">
        <v>750</v>
      </c>
      <c r="F34" s="81">
        <v>583.04999999999995</v>
      </c>
      <c r="G34" s="83">
        <v>77.739999999999995</v>
      </c>
      <c r="H34" s="83">
        <v>80.569999999999993</v>
      </c>
      <c r="I34" s="84">
        <v>87</v>
      </c>
      <c r="J34" s="85">
        <v>76.5</v>
      </c>
      <c r="K34" s="147">
        <f t="shared" si="0"/>
        <v>1.0162091503267974</v>
      </c>
    </row>
    <row r="35" spans="1:11" s="5" customFormat="1" ht="18.2" customHeight="1">
      <c r="A35" s="117" t="s">
        <v>68</v>
      </c>
      <c r="B35" s="145" t="s">
        <v>63</v>
      </c>
      <c r="C35" s="119">
        <v>14</v>
      </c>
      <c r="D35" s="120">
        <v>2639.6</v>
      </c>
      <c r="E35" s="121">
        <v>34796</v>
      </c>
      <c r="F35" s="122">
        <v>19733.14802323209</v>
      </c>
      <c r="G35" s="112">
        <v>56.710966844557099</v>
      </c>
      <c r="H35" s="112">
        <v>67.984785913606743</v>
      </c>
      <c r="I35" s="123">
        <v>55.460365494429077</v>
      </c>
      <c r="J35" s="124">
        <v>72.678635186922094</v>
      </c>
      <c r="K35" s="147">
        <f t="shared" si="0"/>
        <v>0.78029763077831926</v>
      </c>
    </row>
    <row r="36" spans="1:11" s="5" customFormat="1" ht="18.2" customHeight="1">
      <c r="A36" s="77" t="s">
        <v>59</v>
      </c>
      <c r="B36" s="144" t="s">
        <v>65</v>
      </c>
      <c r="C36" s="81">
        <v>294</v>
      </c>
      <c r="D36" s="115">
        <v>1121.5</v>
      </c>
      <c r="E36" s="81">
        <v>26711</v>
      </c>
      <c r="F36" s="81">
        <v>12449.999</v>
      </c>
      <c r="G36" s="83">
        <v>46.610007113174348</v>
      </c>
      <c r="H36" s="83">
        <v>49.992598554902472</v>
      </c>
      <c r="I36" s="84">
        <v>73.152732854147942</v>
      </c>
      <c r="J36" s="116">
        <v>73.903943577552639</v>
      </c>
      <c r="K36" s="147">
        <f t="shared" si="0"/>
        <v>0.63068362602684613</v>
      </c>
    </row>
    <row r="37" spans="1:11" s="53" customFormat="1" ht="18.2" customHeight="1">
      <c r="A37" s="77" t="s">
        <v>79</v>
      </c>
      <c r="B37" s="144" t="s">
        <v>67</v>
      </c>
      <c r="C37" s="137">
        <v>268</v>
      </c>
      <c r="D37" s="138">
        <v>205.8</v>
      </c>
      <c r="E37" s="139">
        <v>8565</v>
      </c>
      <c r="F37" s="140">
        <v>5644.335</v>
      </c>
      <c r="G37" s="143">
        <v>65.900000000000006</v>
      </c>
      <c r="H37" s="143">
        <v>69.3</v>
      </c>
      <c r="I37" s="141">
        <v>82.3</v>
      </c>
      <c r="J37" s="142">
        <v>76</v>
      </c>
      <c r="K37" s="147">
        <f t="shared" si="0"/>
        <v>0.86710526315789482</v>
      </c>
    </row>
    <row r="38" spans="1:11" s="5" customFormat="1" ht="18.2" customHeight="1">
      <c r="A38" s="126" t="s">
        <v>68</v>
      </c>
      <c r="B38" s="146" t="s">
        <v>63</v>
      </c>
      <c r="C38" s="128">
        <v>26</v>
      </c>
      <c r="D38" s="129">
        <v>915.7</v>
      </c>
      <c r="E38" s="130">
        <v>18146</v>
      </c>
      <c r="F38" s="131">
        <v>6805.6640000000007</v>
      </c>
      <c r="G38" s="132">
        <v>37.505036922737794</v>
      </c>
      <c r="H38" s="132">
        <v>40.879411440537858</v>
      </c>
      <c r="I38" s="133">
        <v>68.83467430838752</v>
      </c>
      <c r="J38" s="134">
        <v>71.807887155105263</v>
      </c>
      <c r="K38" s="147">
        <f t="shared" si="0"/>
        <v>0.52229690092018444</v>
      </c>
    </row>
    <row r="39" spans="1:11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19498.033129051109</v>
      </c>
      <c r="G39" s="83">
        <v>51.728525532727851</v>
      </c>
      <c r="H39" s="83">
        <v>56.245273621887549</v>
      </c>
      <c r="I39" s="84">
        <v>69.684150668862856</v>
      </c>
      <c r="J39" s="116">
        <v>65.195074365939576</v>
      </c>
      <c r="K39" s="147">
        <f t="shared" si="0"/>
        <v>0.79344223525808</v>
      </c>
    </row>
    <row r="40" spans="1:11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8088.9120000000003</v>
      </c>
      <c r="G40" s="83">
        <v>75.400000000000006</v>
      </c>
      <c r="H40" s="83">
        <v>78.8</v>
      </c>
      <c r="I40" s="84">
        <v>81.06</v>
      </c>
      <c r="J40" s="85">
        <v>76.2</v>
      </c>
      <c r="K40" s="147">
        <f t="shared" si="0"/>
        <v>0.98950131233595806</v>
      </c>
    </row>
    <row r="41" spans="1:11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11409.121129051107</v>
      </c>
      <c r="G41" s="112">
        <v>42.310851581869485</v>
      </c>
      <c r="H41" s="112">
        <v>47.271896852579538</v>
      </c>
      <c r="I41" s="123">
        <v>65.158279664804297</v>
      </c>
      <c r="J41" s="124">
        <v>54.190148731879162</v>
      </c>
      <c r="K41" s="147">
        <f t="shared" si="0"/>
        <v>0.78078493180032027</v>
      </c>
    </row>
    <row r="42" spans="1:11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8197.1520579124153</v>
      </c>
      <c r="G42" s="83">
        <v>52.304441410875548</v>
      </c>
      <c r="H42" s="83">
        <v>50.193992280789715</v>
      </c>
      <c r="I42" s="84">
        <v>71.035211652062841</v>
      </c>
      <c r="J42" s="116">
        <v>66.139621668264539</v>
      </c>
      <c r="K42" s="147">
        <f t="shared" si="0"/>
        <v>0.79081857578832415</v>
      </c>
    </row>
    <row r="43" spans="1:11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2011.24</v>
      </c>
      <c r="G43" s="83">
        <v>61.6</v>
      </c>
      <c r="H43" s="83">
        <v>74.099999999999994</v>
      </c>
      <c r="I43" s="84">
        <v>81.3</v>
      </c>
      <c r="J43" s="85">
        <v>69.3</v>
      </c>
      <c r="K43" s="147">
        <f t="shared" si="0"/>
        <v>0.88888888888888895</v>
      </c>
    </row>
    <row r="44" spans="1:11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6185.9120579124146</v>
      </c>
      <c r="G44" s="112">
        <v>49.858241782158579</v>
      </c>
      <c r="H44" s="112">
        <v>43.90293761783964</v>
      </c>
      <c r="I44" s="123">
        <v>68.27521052941286</v>
      </c>
      <c r="J44" s="124">
        <v>62.979243336529066</v>
      </c>
      <c r="K44" s="147">
        <f t="shared" si="0"/>
        <v>0.79166149259274954</v>
      </c>
    </row>
    <row r="45" spans="1:11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5017.7128035605001</v>
      </c>
      <c r="G45" s="83">
        <v>48.090021119038724</v>
      </c>
      <c r="H45" s="83">
        <v>49.298045624353669</v>
      </c>
      <c r="I45" s="84">
        <v>67.516758120168959</v>
      </c>
      <c r="J45" s="116">
        <v>71.239621668264533</v>
      </c>
      <c r="K45" s="147">
        <f t="shared" si="0"/>
        <v>0.6750459925654213</v>
      </c>
    </row>
    <row r="46" spans="1:11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1084.5</v>
      </c>
      <c r="G46" s="83">
        <v>75</v>
      </c>
      <c r="H46" s="83">
        <v>78.400000000000006</v>
      </c>
      <c r="I46" s="84">
        <v>82.2</v>
      </c>
      <c r="J46" s="85">
        <v>79.5</v>
      </c>
      <c r="K46" s="147">
        <f t="shared" si="0"/>
        <v>0.94339622641509435</v>
      </c>
    </row>
    <row r="47" spans="1:11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3933.2128035605006</v>
      </c>
      <c r="G47" s="112">
        <v>43.760712100139081</v>
      </c>
      <c r="H47" s="112">
        <v>44.616089012517371</v>
      </c>
      <c r="I47" s="123">
        <v>65.143065368567449</v>
      </c>
      <c r="J47" s="124">
        <v>62.979243336529066</v>
      </c>
      <c r="K47" s="147">
        <f t="shared" si="0"/>
        <v>0.69484340842750492</v>
      </c>
    </row>
    <row r="48" spans="1:11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10263.135415294881</v>
      </c>
      <c r="G48" s="83">
        <v>48.328948084831794</v>
      </c>
      <c r="H48" s="83">
        <v>48.318585374894255</v>
      </c>
      <c r="I48" s="84">
        <v>58.449241280926259</v>
      </c>
      <c r="J48" s="116">
        <v>69.296829106230049</v>
      </c>
      <c r="K48" s="147">
        <f t="shared" si="0"/>
        <v>0.69741932940026596</v>
      </c>
    </row>
    <row r="49" spans="1:11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950.1887999999999</v>
      </c>
      <c r="G49" s="83">
        <v>77.44</v>
      </c>
      <c r="H49" s="83">
        <v>70.89</v>
      </c>
      <c r="I49" s="84">
        <v>83.8</v>
      </c>
      <c r="J49" s="85">
        <v>76</v>
      </c>
      <c r="K49" s="147">
        <f t="shared" si="0"/>
        <v>1.0189473684210526</v>
      </c>
    </row>
    <row r="50" spans="1:11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9312.9466152948808</v>
      </c>
      <c r="G50" s="112">
        <v>46.543788371707137</v>
      </c>
      <c r="H50" s="112">
        <v>46.934451947686263</v>
      </c>
      <c r="I50" s="123">
        <v>56.885135033211498</v>
      </c>
      <c r="J50" s="124">
        <v>62.593658212460092</v>
      </c>
      <c r="K50" s="147">
        <f t="shared" si="0"/>
        <v>0.74358632648893463</v>
      </c>
    </row>
    <row r="51" spans="1:11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9595.7105521240373</v>
      </c>
      <c r="G51" s="83">
        <v>42.292346741258044</v>
      </c>
      <c r="H51" s="83">
        <v>45.888783791635078</v>
      </c>
      <c r="I51" s="84">
        <v>79.00872246059447</v>
      </c>
      <c r="J51" s="116">
        <v>76.158523824037388</v>
      </c>
      <c r="K51" s="147">
        <f t="shared" si="0"/>
        <v>0.55531993817229952</v>
      </c>
    </row>
    <row r="52" spans="1:11" s="53" customFormat="1" ht="18" customHeight="1">
      <c r="A52" s="77" t="s">
        <v>88</v>
      </c>
      <c r="B52" s="144" t="s">
        <v>82</v>
      </c>
      <c r="C52" s="137">
        <v>267</v>
      </c>
      <c r="D52" s="138">
        <v>1362.9</v>
      </c>
      <c r="E52" s="139">
        <v>6251</v>
      </c>
      <c r="F52" s="140">
        <v>2194.1010000000001</v>
      </c>
      <c r="G52" s="136">
        <v>35.1</v>
      </c>
      <c r="H52" s="136">
        <v>40.4</v>
      </c>
      <c r="I52" s="141">
        <v>80.5</v>
      </c>
      <c r="J52" s="142">
        <v>77.900000000000006</v>
      </c>
      <c r="K52" s="147">
        <f t="shared" si="0"/>
        <v>0.45057766367137353</v>
      </c>
    </row>
    <row r="53" spans="1:11" s="5" customFormat="1" ht="18" customHeight="1">
      <c r="A53" s="117" t="s">
        <v>83</v>
      </c>
      <c r="B53" s="145" t="s">
        <v>63</v>
      </c>
      <c r="C53" s="119">
        <v>20</v>
      </c>
      <c r="D53" s="120">
        <v>1084.5</v>
      </c>
      <c r="E53" s="121">
        <v>16438</v>
      </c>
      <c r="F53" s="122">
        <v>7401.6095521240368</v>
      </c>
      <c r="G53" s="112">
        <v>45.027433703151459</v>
      </c>
      <c r="H53" s="112">
        <v>47.976044254070338</v>
      </c>
      <c r="I53" s="123">
        <v>78.441623306267687</v>
      </c>
      <c r="J53" s="124">
        <v>74.417047648074785</v>
      </c>
      <c r="K53" s="147">
        <f t="shared" si="0"/>
        <v>0.60506879977408434</v>
      </c>
    </row>
    <row r="54" spans="1:11" s="5" customFormat="1" ht="18" customHeight="1">
      <c r="A54" s="77" t="s">
        <v>89</v>
      </c>
      <c r="B54" s="144" t="s">
        <v>65</v>
      </c>
      <c r="C54" s="81">
        <v>165</v>
      </c>
      <c r="D54" s="115">
        <v>1473.5</v>
      </c>
      <c r="E54" s="81">
        <v>9814</v>
      </c>
      <c r="F54" s="81">
        <v>3824.4283750838808</v>
      </c>
      <c r="G54" s="83">
        <v>38.969109181616886</v>
      </c>
      <c r="H54" s="83">
        <v>48.761135288103787</v>
      </c>
      <c r="I54" s="84">
        <v>81.120249453122341</v>
      </c>
      <c r="J54" s="116">
        <v>72.482773830002074</v>
      </c>
      <c r="K54" s="147">
        <f t="shared" si="0"/>
        <v>0.53763269701865068</v>
      </c>
    </row>
    <row r="55" spans="1:11" s="53" customFormat="1" ht="18" customHeight="1">
      <c r="A55" s="77" t="s">
        <v>90</v>
      </c>
      <c r="B55" s="144" t="s">
        <v>82</v>
      </c>
      <c r="C55" s="137">
        <v>130</v>
      </c>
      <c r="D55" s="138">
        <v>690.8</v>
      </c>
      <c r="E55" s="139">
        <v>1424</v>
      </c>
      <c r="F55" s="140">
        <v>587.45695999999998</v>
      </c>
      <c r="G55" s="136">
        <v>41.253999999999998</v>
      </c>
      <c r="H55" s="136">
        <v>62.430999999999997</v>
      </c>
      <c r="I55" s="141">
        <v>94.05</v>
      </c>
      <c r="J55" s="142">
        <v>87</v>
      </c>
      <c r="K55" s="147">
        <f t="shared" si="0"/>
        <v>0.47418390804597699</v>
      </c>
    </row>
    <row r="56" spans="1:11" s="5" customFormat="1" ht="18" customHeight="1">
      <c r="A56" s="117" t="s">
        <v>83</v>
      </c>
      <c r="B56" s="145" t="s">
        <v>63</v>
      </c>
      <c r="C56" s="119">
        <v>35</v>
      </c>
      <c r="D56" s="120">
        <v>782.7</v>
      </c>
      <c r="E56" s="121">
        <v>8390</v>
      </c>
      <c r="F56" s="122">
        <v>3236.9714150838809</v>
      </c>
      <c r="G56" s="112">
        <v>38.581304113037916</v>
      </c>
      <c r="H56" s="112">
        <v>46.441005687419619</v>
      </c>
      <c r="I56" s="123">
        <v>78.929392149605718</v>
      </c>
      <c r="J56" s="124">
        <v>57.965547660004148</v>
      </c>
      <c r="K56" s="147">
        <f t="shared" si="0"/>
        <v>0.66559026301857516</v>
      </c>
    </row>
    <row r="57" spans="1:11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16898.524407398243</v>
      </c>
      <c r="G57" s="83">
        <v>42.86898299652006</v>
      </c>
      <c r="H57" s="83">
        <v>46.22617481624723</v>
      </c>
      <c r="I57" s="84">
        <v>69.895773138779546</v>
      </c>
      <c r="J57" s="116">
        <v>68.039752952671336</v>
      </c>
      <c r="K57" s="147">
        <f t="shared" si="0"/>
        <v>0.63005788728156986</v>
      </c>
    </row>
    <row r="58" spans="1:11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1951.6328000000003</v>
      </c>
      <c r="G58" s="83">
        <v>65.272000000000006</v>
      </c>
      <c r="H58" s="83">
        <v>62.9</v>
      </c>
      <c r="I58" s="84">
        <v>72.2</v>
      </c>
      <c r="J58" s="85">
        <v>66</v>
      </c>
      <c r="K58" s="147">
        <f t="shared" si="0"/>
        <v>0.98896969696969705</v>
      </c>
    </row>
    <row r="59" spans="1:11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14946.891607398242</v>
      </c>
      <c r="G59" s="112">
        <v>41.030200135601419</v>
      </c>
      <c r="H59" s="112">
        <v>44.85762950071782</v>
      </c>
      <c r="I59" s="123">
        <v>69.70664803748528</v>
      </c>
      <c r="J59" s="124">
        <v>70.079505905342671</v>
      </c>
      <c r="K59" s="147">
        <f t="shared" si="0"/>
        <v>0.58548072800372564</v>
      </c>
    </row>
    <row r="60" spans="1:11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5227.4661556006031</v>
      </c>
      <c r="G60" s="83">
        <v>46.845292191061951</v>
      </c>
      <c r="H60" s="83">
        <v>53.915757249470573</v>
      </c>
      <c r="I60" s="84">
        <v>76.936114815396095</v>
      </c>
      <c r="J60" s="116">
        <v>76.289752952671336</v>
      </c>
      <c r="K60" s="147">
        <f t="shared" si="0"/>
        <v>0.61404435560466231</v>
      </c>
    </row>
    <row r="61" spans="1:11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1307.529</v>
      </c>
      <c r="G61" s="83">
        <v>61.3</v>
      </c>
      <c r="H61" s="83">
        <v>76.2</v>
      </c>
      <c r="I61" s="84">
        <v>78.3</v>
      </c>
      <c r="J61" s="85">
        <v>82.5</v>
      </c>
      <c r="K61" s="147">
        <f t="shared" si="0"/>
        <v>0.74303030303030304</v>
      </c>
    </row>
    <row r="62" spans="1:11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3919.9371556006035</v>
      </c>
      <c r="G62" s="112">
        <v>43.429394588971896</v>
      </c>
      <c r="H62" s="112">
        <v>48.649605046182373</v>
      </c>
      <c r="I62" s="123">
        <v>76.613805143474963</v>
      </c>
      <c r="J62" s="124">
        <v>70.079505905342671</v>
      </c>
      <c r="K62" s="147">
        <f t="shared" si="0"/>
        <v>0.6197160500479636</v>
      </c>
    </row>
    <row r="63" spans="1:11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7799.341419999997</v>
      </c>
      <c r="G63" s="135">
        <v>69.749073689858676</v>
      </c>
      <c r="H63" s="135">
        <v>74.746051869075302</v>
      </c>
      <c r="I63" s="84">
        <v>71.568262885678607</v>
      </c>
      <c r="J63" s="116">
        <v>78.839317593461047</v>
      </c>
      <c r="K63" s="147">
        <f t="shared" si="0"/>
        <v>0.88469910469701585</v>
      </c>
    </row>
    <row r="64" spans="1:11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1011.94542</v>
      </c>
      <c r="G64" s="83">
        <v>75.462000000000003</v>
      </c>
      <c r="H64" s="83">
        <v>81.572000000000003</v>
      </c>
      <c r="I64" s="84">
        <v>79.3</v>
      </c>
      <c r="J64" s="85">
        <v>85</v>
      </c>
      <c r="K64" s="147">
        <f t="shared" si="0"/>
        <v>0.88778823529411766</v>
      </c>
    </row>
    <row r="65" spans="1:11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6787.395999999997</v>
      </c>
      <c r="G65" s="112">
        <v>68.97059241946954</v>
      </c>
      <c r="H65" s="112">
        <v>73.815902855400878</v>
      </c>
      <c r="I65" s="123">
        <v>70.489543745554315</v>
      </c>
      <c r="J65" s="124">
        <v>72.678635186922094</v>
      </c>
      <c r="K65" s="147">
        <f t="shared" si="0"/>
        <v>0.94898029169210674</v>
      </c>
    </row>
    <row r="66" spans="1:11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8752.9506378822771</v>
      </c>
      <c r="G66" s="83">
        <v>69.418277721328238</v>
      </c>
      <c r="H66" s="83">
        <v>72.057992540943985</v>
      </c>
      <c r="I66" s="84">
        <v>57.425016119583979</v>
      </c>
      <c r="J66" s="116">
        <v>76.17588598149365</v>
      </c>
      <c r="K66" s="147">
        <f t="shared" si="0"/>
        <v>0.9112894038172773</v>
      </c>
    </row>
    <row r="67" spans="1:11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189.73259399999998</v>
      </c>
      <c r="G67" s="83">
        <v>87.033299999999997</v>
      </c>
      <c r="H67" s="83">
        <v>84.56</v>
      </c>
      <c r="I67" s="84">
        <v>77.14</v>
      </c>
      <c r="J67" s="85">
        <v>85.5</v>
      </c>
      <c r="K67" s="147">
        <f t="shared" si="0"/>
        <v>1.0179333333333334</v>
      </c>
    </row>
    <row r="68" spans="1:11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8563.2180438822779</v>
      </c>
      <c r="G68" s="112">
        <v>69.108369331630044</v>
      </c>
      <c r="H68" s="112">
        <v>71.838039540695888</v>
      </c>
      <c r="I68" s="123">
        <v>57.078162234834515</v>
      </c>
      <c r="J68" s="124">
        <v>66.8517719629873</v>
      </c>
      <c r="K68" s="147">
        <f t="shared" si="0"/>
        <v>1.0337552364340039</v>
      </c>
    </row>
    <row r="69" spans="1:11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5600.5612266480812</v>
      </c>
      <c r="G69" s="83">
        <v>82.216107261422209</v>
      </c>
      <c r="H69" s="83">
        <v>58.16738075722494</v>
      </c>
      <c r="I69" s="84">
        <v>70.495767955899296</v>
      </c>
      <c r="J69" s="116">
        <v>74.21773533734337</v>
      </c>
      <c r="K69" s="147">
        <f t="shared" si="0"/>
        <v>1.1077690108398441</v>
      </c>
    </row>
    <row r="70" spans="1:11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203.52</v>
      </c>
      <c r="G70" s="83">
        <v>96</v>
      </c>
      <c r="H70" s="83">
        <v>93.8</v>
      </c>
      <c r="I70" s="84">
        <v>77</v>
      </c>
      <c r="J70" s="85">
        <v>85</v>
      </c>
      <c r="K70" s="147">
        <f t="shared" ref="K70:K71" si="1">G70/J70</f>
        <v>1.1294117647058823</v>
      </c>
    </row>
    <row r="71" spans="1:11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5397.0412266480807</v>
      </c>
      <c r="G71" s="132">
        <v>81.773351918910308</v>
      </c>
      <c r="H71" s="132">
        <v>57.022817836093388</v>
      </c>
      <c r="I71" s="133">
        <v>70.286844138725172</v>
      </c>
      <c r="J71" s="134">
        <v>63.435470674686734</v>
      </c>
      <c r="K71" s="147">
        <f t="shared" si="1"/>
        <v>1.2890792966330289</v>
      </c>
    </row>
    <row r="72" spans="1:11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1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L6" sqref="L6:M8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62" t="s">
        <v>32</v>
      </c>
      <c r="B2" s="162"/>
      <c r="C2" s="162"/>
      <c r="D2" s="162"/>
      <c r="E2" s="162"/>
      <c r="F2" s="162"/>
      <c r="G2" s="162"/>
      <c r="H2" s="162"/>
      <c r="I2" s="162"/>
      <c r="J2" s="162"/>
    </row>
    <row r="3" spans="1:13" s="20" customFormat="1" ht="16.5" customHeight="1">
      <c r="A3" s="163">
        <f>[2]결재!A3:J3</f>
        <v>46244</v>
      </c>
      <c r="B3" s="164"/>
      <c r="C3" s="164"/>
      <c r="D3" s="164"/>
      <c r="E3" s="164"/>
      <c r="F3" s="164"/>
      <c r="G3" s="164"/>
      <c r="H3" s="164"/>
      <c r="I3" s="164"/>
      <c r="J3" s="164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65">
        <f>[2]시군별!E6</f>
        <v>506371</v>
      </c>
      <c r="F5" s="165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66" t="s">
        <v>35</v>
      </c>
      <c r="D6" s="166"/>
      <c r="E6" s="166"/>
      <c r="F6" s="167">
        <v>651</v>
      </c>
      <c r="G6" s="167"/>
      <c r="H6" s="158"/>
      <c r="I6" s="159"/>
      <c r="J6" s="159"/>
      <c r="L6" s="158"/>
      <c r="M6" s="159"/>
    </row>
    <row r="7" spans="1:13" s="13" customFormat="1" ht="30" customHeight="1">
      <c r="H7" s="159"/>
      <c r="I7" s="159"/>
      <c r="J7" s="159"/>
      <c r="L7" s="159"/>
      <c r="M7" s="159"/>
    </row>
    <row r="8" spans="1:13" s="24" customFormat="1" ht="15" customHeight="1">
      <c r="B8" s="28"/>
      <c r="C8" s="29"/>
      <c r="D8" s="27"/>
      <c r="H8" s="159"/>
      <c r="I8" s="159"/>
      <c r="J8" s="159"/>
      <c r="L8" s="159"/>
      <c r="M8" s="159"/>
    </row>
    <row r="9" spans="1:13" s="12" customFormat="1" ht="35.1" customHeight="1">
      <c r="A9" s="11" t="s">
        <v>36</v>
      </c>
      <c r="B9" s="62">
        <f>[2]시군별!G6</f>
        <v>48.5</v>
      </c>
      <c r="C9" s="12" t="s">
        <v>8</v>
      </c>
      <c r="D9" s="12" t="str">
        <f>[2]결재!D9</f>
        <v>(2025년동기 :</v>
      </c>
      <c r="F9" s="14">
        <f>[2]시군별!I6</f>
        <v>69.8</v>
      </c>
      <c r="G9" s="12" t="s">
        <v>9</v>
      </c>
      <c r="H9" s="12" t="s">
        <v>39</v>
      </c>
      <c r="I9" s="14">
        <f>[2]시군별!J6</f>
        <v>69.377841462386343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60.4</v>
      </c>
      <c r="C11" s="13" t="s">
        <v>8</v>
      </c>
      <c r="D11" s="13" t="s">
        <v>11</v>
      </c>
      <c r="F11" s="19">
        <f>[2]시군별!I7</f>
        <v>81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46.3</v>
      </c>
      <c r="C13" s="13" t="s">
        <v>8</v>
      </c>
      <c r="D13" s="13" t="s">
        <v>11</v>
      </c>
      <c r="F13" s="19">
        <f>[2]시군별!I8</f>
        <v>67.7</v>
      </c>
      <c r="G13" s="13" t="s">
        <v>9</v>
      </c>
      <c r="H13" s="13" t="s">
        <v>12</v>
      </c>
      <c r="I13" s="19">
        <f>[2]시군별!J8</f>
        <v>66.878617366089699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39.4</v>
      </c>
      <c r="C17" s="13" t="s">
        <v>8</v>
      </c>
      <c r="D17" s="31" t="str">
        <f>[2]결재!D17</f>
        <v>(2025년동기 :</v>
      </c>
      <c r="E17" s="31"/>
      <c r="F17" s="65">
        <f>[2]결재!F17</f>
        <v>0.47799999999999998</v>
      </c>
      <c r="G17" s="31" t="s">
        <v>45</v>
      </c>
      <c r="H17" s="31" t="s">
        <v>46</v>
      </c>
      <c r="I17" s="65">
        <f>[2]결재!I17</f>
        <v>0.49700000000000005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42.1</v>
      </c>
      <c r="C19" s="13" t="s">
        <v>8</v>
      </c>
      <c r="D19" s="31" t="s">
        <v>48</v>
      </c>
      <c r="E19" s="31"/>
      <c r="F19" s="65">
        <f>[2]결재!F19</f>
        <v>0.61199999999999999</v>
      </c>
      <c r="G19" s="31" t="s">
        <v>45</v>
      </c>
      <c r="H19" s="31" t="s">
        <v>49</v>
      </c>
      <c r="I19" s="65">
        <f>[2]결재!I19</f>
        <v>0.441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46.3</v>
      </c>
      <c r="C21" s="13" t="s">
        <v>8</v>
      </c>
      <c r="D21" s="31" t="s">
        <v>48</v>
      </c>
      <c r="E21" s="31"/>
      <c r="F21" s="65">
        <f>[2]결재!F21</f>
        <v>0.317</v>
      </c>
      <c r="G21" s="31" t="s">
        <v>45</v>
      </c>
      <c r="H21" s="31" t="s">
        <v>49</v>
      </c>
      <c r="I21" s="65">
        <f>[2]결재!I21</f>
        <v>0.42200000000000004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32.700000000000003</v>
      </c>
      <c r="C23" s="13" t="s">
        <v>8</v>
      </c>
      <c r="D23" s="31" t="s">
        <v>48</v>
      </c>
      <c r="E23" s="31"/>
      <c r="F23" s="65">
        <f>[2]결재!F23</f>
        <v>0.72</v>
      </c>
      <c r="G23" s="31" t="s">
        <v>45</v>
      </c>
      <c r="H23" s="31" t="s">
        <v>49</v>
      </c>
      <c r="I23" s="65">
        <f>[2]결재!I23</f>
        <v>0.48799999999999999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25.2</v>
      </c>
      <c r="C25" s="13" t="s">
        <v>8</v>
      </c>
      <c r="D25" s="31" t="s">
        <v>48</v>
      </c>
      <c r="E25" s="31"/>
      <c r="F25" s="65">
        <f>[2]결재!F25</f>
        <v>0.622</v>
      </c>
      <c r="G25" s="31" t="s">
        <v>45</v>
      </c>
      <c r="H25" s="31" t="s">
        <v>49</v>
      </c>
      <c r="I25" s="65">
        <f>[2]결재!I25</f>
        <v>0.52100000000000002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27.3</v>
      </c>
      <c r="C27" s="13" t="s">
        <v>8</v>
      </c>
      <c r="D27" s="31" t="s">
        <v>48</v>
      </c>
      <c r="E27" s="31"/>
      <c r="F27" s="65">
        <f>[2]결재!F27</f>
        <v>0.59799999999999998</v>
      </c>
      <c r="G27" s="31" t="s">
        <v>45</v>
      </c>
      <c r="H27" s="31" t="s">
        <v>49</v>
      </c>
      <c r="I27" s="65">
        <f>[2]결재!I27</f>
        <v>0.45899999999999996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23.8</v>
      </c>
      <c r="C29" s="13" t="s">
        <v>8</v>
      </c>
      <c r="D29" s="31" t="s">
        <v>48</v>
      </c>
      <c r="E29" s="31"/>
      <c r="F29" s="65">
        <f>[2]결재!F29</f>
        <v>0.51700000000000002</v>
      </c>
      <c r="G29" s="31" t="s">
        <v>45</v>
      </c>
      <c r="H29" s="31" t="s">
        <v>49</v>
      </c>
      <c r="I29" s="65">
        <f>[2]결재!I29</f>
        <v>0.50800000000000001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56.7</v>
      </c>
      <c r="C31" s="13" t="s">
        <v>8</v>
      </c>
      <c r="D31" s="30" t="s">
        <v>48</v>
      </c>
      <c r="F31" s="73">
        <f>[2]결재!F31</f>
        <v>0.52700000000000002</v>
      </c>
      <c r="G31" s="31" t="s">
        <v>45</v>
      </c>
      <c r="H31" s="31" t="s">
        <v>49</v>
      </c>
      <c r="I31" s="73">
        <f>[2]결재!I31</f>
        <v>0.60899999999999999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37.1</v>
      </c>
      <c r="C33" s="13" t="s">
        <v>8</v>
      </c>
      <c r="D33" s="30" t="s">
        <v>48</v>
      </c>
      <c r="F33" s="73">
        <f>[2]결재!F33</f>
        <v>0.68500000000000005</v>
      </c>
      <c r="G33" s="31" t="s">
        <v>45</v>
      </c>
      <c r="H33" s="31" t="s">
        <v>49</v>
      </c>
      <c r="I33" s="73">
        <f>[2]결재!I33</f>
        <v>0.84099999999999997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46244</v>
      </c>
      <c r="C36" s="160">
        <f>[2]결재!C37:D37</f>
        <v>488.79999999999995</v>
      </c>
      <c r="D36" s="160"/>
      <c r="E36" s="13" t="str">
        <f>[2]결재!E37</f>
        <v>(전년 643.3   평년 691.8)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61"/>
      <c r="H37" s="161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2026-08-10T02:15:00Z</cp:lastPrinted>
  <dcterms:created xsi:type="dcterms:W3CDTF">2000-04-10T01:01:28Z</dcterms:created>
  <dcterms:modified xsi:type="dcterms:W3CDTF">2026-08-10T02:16:01Z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