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ㅁㄴ_26081802584950\경북저수율(2026.8.18.기준)\"/>
    </mc:Choice>
  </mc:AlternateContent>
  <xr:revisionPtr revIDLastSave="0" documentId="13_ncr:1_{FA602686-E609-42A4-B80E-1291F7DC35AC}" xr6:coauthVersionLast="47" xr6:coauthVersionMax="47" xr10:uidLastSave="{00000000-0000-0000-0000-000000000000}"/>
  <bookViews>
    <workbookView xWindow="-120" yWindow="-120" windowWidth="29040" windowHeight="15720" tabRatio="818" firstSheet="6" activeTab="6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</calcChain>
</file>

<file path=xl/sharedStrings.xml><?xml version="1.0" encoding="utf-8"?>
<sst xmlns="http://schemas.openxmlformats.org/spreadsheetml/2006/main" count="279" uniqueCount="99">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</sst>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5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rgb="FFFFC000"/>
      <name val="굴림체"/>
      <family val="3"/>
      <charset val="129"/>
    </font>
    <font>
      <sz val="9"/>
      <color rgb="FFFFFF00"/>
      <name val="굴림체"/>
      <family val="3"/>
      <charset val="129"/>
    </font>
    <font>
      <sz val="9"/>
      <color rgb="FF0000FF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3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8" fontId="145" fillId="28" borderId="32" xfId="0" applyNumberFormat="1" applyFont="1" applyFill="1" applyBorder="1" applyAlignment="1">
      <alignment vertical="center" wrapText="1"/>
    </xf>
    <xf numFmtId="177" fontId="146" fillId="28" borderId="33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/>
    </xf>
    <xf numFmtId="177" fontId="146" fillId="28" borderId="14" xfId="0" applyNumberFormat="1" applyFont="1" applyFill="1" applyBorder="1" applyAlignment="1">
      <alignment vertical="center"/>
    </xf>
    <xf numFmtId="177" fontId="146" fillId="28" borderId="29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 wrapText="1"/>
    </xf>
    <xf numFmtId="178" fontId="146" fillId="28" borderId="46" xfId="0" applyNumberFormat="1" applyFont="1" applyFill="1" applyBorder="1" applyAlignment="1">
      <alignment vertical="center" wrapText="1"/>
    </xf>
    <xf numFmtId="178" fontId="146" fillId="28" borderId="32" xfId="0" applyNumberFormat="1" applyFont="1" applyFill="1" applyBorder="1" applyAlignment="1">
      <alignment vertical="center" wrapText="1"/>
    </xf>
    <xf numFmtId="177" fontId="147" fillId="28" borderId="38" xfId="0" applyNumberFormat="1" applyFont="1" applyFill="1" applyBorder="1" applyAlignment="1">
      <alignment horizontal="center" vertical="center"/>
    </xf>
    <xf numFmtId="177" fontId="147" fillId="28" borderId="39" xfId="0" applyNumberFormat="1" applyFont="1" applyFill="1" applyBorder="1" applyAlignment="1">
      <alignment horizontal="center" vertical="center"/>
    </xf>
    <xf numFmtId="177" fontId="147" fillId="28" borderId="40" xfId="0" applyNumberFormat="1" applyFont="1" applyFill="1" applyBorder="1" applyAlignment="1">
      <alignment horizontal="center" vertical="center"/>
    </xf>
    <xf numFmtId="9" fontId="144" fillId="0" borderId="0" xfId="63" applyFont="1" applyBorder="1" applyAlignment="1">
      <alignment horizontal="right" vertical="center" shrinkToFit="1"/>
    </xf>
    <xf numFmtId="9" fontId="148" fillId="0" borderId="0" xfId="63" applyFont="1" applyBorder="1" applyAlignment="1">
      <alignment horizontal="right" vertical="center" shrinkToFit="1"/>
    </xf>
    <xf numFmtId="9" fontId="144" fillId="28" borderId="0" xfId="63" applyFont="1" applyFill="1" applyBorder="1" applyAlignment="1">
      <alignment horizontal="right" vertical="center" shrinkToFit="1"/>
    </xf>
    <xf numFmtId="9" fontId="146" fillId="28" borderId="0" xfId="63" applyFont="1" applyFill="1" applyBorder="1" applyAlignment="1">
      <alignment horizontal="right" vertical="center" shrinkToFit="1"/>
    </xf>
    <xf numFmtId="9" fontId="149" fillId="0" borderId="0" xfId="63" applyFont="1" applyBorder="1" applyAlignment="1">
      <alignment horizontal="right" vertical="center" shrinkToFit="1"/>
    </xf>
    <xf numFmtId="9" fontId="150" fillId="0" borderId="0" xfId="63" applyFont="1" applyBorder="1" applyAlignment="1">
      <alignment horizontal="right" vertical="center" shrinkToFi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0000FF"/>
      <color rgb="FF66CC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8.18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xxxxxxxx"/>
      <sheetName val="Recovered_Sheet1"/>
      <sheetName val="Recovered_Sheet2"/>
      <sheetName val="Recovered_Sheet3"/>
      <sheetName val="참고-지역별"/>
      <sheetName val="총괄"/>
      <sheetName val="시군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46252</v>
          </cell>
        </row>
        <row r="9">
          <cell r="D9" t="str">
            <v>(2025년동기 :</v>
          </cell>
        </row>
        <row r="17">
          <cell r="B17">
            <v>39.799999999999997</v>
          </cell>
          <cell r="D17" t="str">
            <v>(2025년동기 :</v>
          </cell>
          <cell r="F17">
            <v>0.46200000000000002</v>
          </cell>
          <cell r="I17">
            <v>0.51100000000000001</v>
          </cell>
        </row>
        <row r="19">
          <cell r="B19">
            <v>41.7</v>
          </cell>
          <cell r="F19">
            <v>0.59299999999999997</v>
          </cell>
          <cell r="I19">
            <v>0.46299999999999997</v>
          </cell>
        </row>
        <row r="21">
          <cell r="B21">
            <v>44.4</v>
          </cell>
          <cell r="F21">
            <v>0.28999999999999998</v>
          </cell>
          <cell r="I21">
            <v>0.43799999999999994</v>
          </cell>
        </row>
        <row r="23">
          <cell r="B23">
            <v>32.4</v>
          </cell>
          <cell r="F23">
            <v>0.69</v>
          </cell>
          <cell r="I23">
            <v>0.51400000000000001</v>
          </cell>
        </row>
        <row r="25">
          <cell r="B25">
            <v>24</v>
          </cell>
          <cell r="F25">
            <v>0.64700000000000002</v>
          </cell>
          <cell r="I25">
            <v>0.52700000000000002</v>
          </cell>
        </row>
        <row r="27">
          <cell r="B27">
            <v>26.700000000000003</v>
          </cell>
          <cell r="F27">
            <v>0.57799999999999996</v>
          </cell>
          <cell r="I27">
            <v>0.46700000000000003</v>
          </cell>
        </row>
        <row r="29">
          <cell r="B29">
            <v>23.6</v>
          </cell>
          <cell r="F29">
            <v>0.505</v>
          </cell>
          <cell r="I29">
            <v>0.50900000000000001</v>
          </cell>
        </row>
        <row r="31">
          <cell r="B31">
            <v>50.8</v>
          </cell>
          <cell r="F31">
            <v>0.41299999999999998</v>
          </cell>
          <cell r="I31">
            <v>0.59899999999999998</v>
          </cell>
        </row>
        <row r="33">
          <cell r="B33">
            <v>30.8</v>
          </cell>
          <cell r="F33">
            <v>0.63300000000000001</v>
          </cell>
          <cell r="I33">
            <v>0.85499999999999998</v>
          </cell>
        </row>
        <row r="37">
          <cell r="A37" t="str">
            <v xml:space="preserve"> ㅇ2026.01.01~</v>
          </cell>
          <cell r="B37">
            <v>46252</v>
          </cell>
          <cell r="C37">
            <v>549.29999999999984</v>
          </cell>
          <cell r="E37" t="str">
            <v>(전년 665.2   평년 739.7)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D6">
            <v>60971.1</v>
          </cell>
          <cell r="E6">
            <v>506371</v>
          </cell>
          <cell r="G6">
            <v>46.7</v>
          </cell>
          <cell r="I6">
            <v>65.900000000000006</v>
          </cell>
          <cell r="J6">
            <v>69.570921968536069</v>
          </cell>
        </row>
        <row r="7">
          <cell r="G7">
            <v>59.8</v>
          </cell>
          <cell r="I7">
            <v>79.599999999999994</v>
          </cell>
          <cell r="J7">
            <v>79.547619047619051</v>
          </cell>
        </row>
        <row r="8">
          <cell r="G8">
            <v>44.2</v>
          </cell>
          <cell r="I8">
            <v>63.4</v>
          </cell>
          <cell r="J8">
            <v>67.029146651560069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K95"/>
  <sheetViews>
    <sheetView showGridLines="0" tabSelected="1" view="pageBreakPreview" zoomScaleNormal="100" zoomScaleSheetLayoutView="100" workbookViewId="0">
      <pane xSplit="2" ySplit="5" topLeftCell="C18" activePane="bottomRight" state="frozen"/>
      <selection activeCell="O32" sqref="O32"/>
      <selection pane="topRight" activeCell="O32" sqref="O32"/>
      <selection pane="bottomLeft" activeCell="O32" sqref="O32"/>
      <selection pane="bottomRight" activeCell="C18" sqref="C18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1" s="7" customFormat="1" ht="26.25" customHeight="1">
      <c r="A1" s="162" t="s">
        <v>98</v>
      </c>
      <c r="B1" s="162"/>
      <c r="C1" s="162"/>
      <c r="D1" s="162"/>
      <c r="E1" s="162"/>
      <c r="F1" s="162"/>
      <c r="G1" s="162"/>
      <c r="H1" s="162"/>
      <c r="I1" s="162"/>
      <c r="J1" s="162"/>
    </row>
    <row r="2" spans="1:11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1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1" s="4" customFormat="1" ht="20.100000000000001" customHeight="1">
      <c r="A4" s="158" t="s">
        <v>30</v>
      </c>
      <c r="B4" s="159"/>
      <c r="C4" s="156" t="s">
        <v>4</v>
      </c>
      <c r="D4" s="90" t="s">
        <v>5</v>
      </c>
      <c r="E4" s="90" t="s">
        <v>28</v>
      </c>
      <c r="F4" s="91" t="s">
        <v>6</v>
      </c>
      <c r="G4" s="153" t="s">
        <v>13</v>
      </c>
      <c r="H4" s="154"/>
      <c r="I4" s="154"/>
      <c r="J4" s="155"/>
    </row>
    <row r="5" spans="1:11" s="4" customFormat="1" ht="20.100000000000001" customHeight="1" thickBot="1">
      <c r="A5" s="160"/>
      <c r="B5" s="161"/>
      <c r="C5" s="157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1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236230.81693466692</v>
      </c>
      <c r="G6" s="83">
        <v>46.7</v>
      </c>
      <c r="H6" s="83">
        <v>48.5</v>
      </c>
      <c r="I6" s="103">
        <v>65.900000000000006</v>
      </c>
      <c r="J6" s="104">
        <v>69.570921968536069</v>
      </c>
      <c r="K6" s="147">
        <f>G6/J6</f>
        <v>0.671257454675107</v>
      </c>
    </row>
    <row r="7" spans="1:11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47964.770828000008</v>
      </c>
      <c r="G7" s="83">
        <v>59.8</v>
      </c>
      <c r="H7" s="83">
        <v>60.4</v>
      </c>
      <c r="I7" s="105">
        <v>79.599999999999994</v>
      </c>
      <c r="J7" s="104">
        <v>79.547619047619051</v>
      </c>
      <c r="K7" s="147">
        <f>G7/J7</f>
        <v>0.7517509727626458</v>
      </c>
    </row>
    <row r="8" spans="1:11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188266.04610666691</v>
      </c>
      <c r="G8" s="112">
        <v>44.2</v>
      </c>
      <c r="H8" s="112">
        <v>46.3</v>
      </c>
      <c r="I8" s="113">
        <v>63.4</v>
      </c>
      <c r="J8" s="114">
        <v>67.029146651560069</v>
      </c>
      <c r="K8" s="147">
        <f>G8/J8</f>
        <v>0.6594146309181943</v>
      </c>
    </row>
    <row r="9" spans="1:11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15627.59687634134</v>
      </c>
      <c r="G9" s="83">
        <v>35.423072458103086</v>
      </c>
      <c r="H9" s="83">
        <v>34.163637842092882</v>
      </c>
      <c r="I9" s="84">
        <v>61.455220700912449</v>
      </c>
      <c r="J9" s="116">
        <v>71.181365914786966</v>
      </c>
      <c r="K9" s="148">
        <f>G9/J9</f>
        <v>0.49764530369519672</v>
      </c>
    </row>
    <row r="10" spans="1:11" s="53" customFormat="1" ht="18.2" customHeight="1">
      <c r="A10" s="77" t="s">
        <v>66</v>
      </c>
      <c r="B10" s="144" t="s">
        <v>67</v>
      </c>
      <c r="C10" s="137">
        <v>218</v>
      </c>
      <c r="D10" s="138">
        <v>1963.7</v>
      </c>
      <c r="E10" s="139">
        <v>4133</v>
      </c>
      <c r="F10" s="140">
        <v>2012.771</v>
      </c>
      <c r="G10" s="136">
        <v>48.7</v>
      </c>
      <c r="H10" s="136">
        <v>46.1</v>
      </c>
      <c r="I10" s="141">
        <v>80.3</v>
      </c>
      <c r="J10" s="142">
        <v>75</v>
      </c>
      <c r="K10" s="149">
        <f t="shared" ref="K10:K70" si="0">G10/J10</f>
        <v>0.64933333333333332</v>
      </c>
    </row>
    <row r="11" spans="1:11" s="5" customFormat="1" ht="18.2" customHeight="1">
      <c r="A11" s="117" t="s">
        <v>68</v>
      </c>
      <c r="B11" s="145" t="s">
        <v>63</v>
      </c>
      <c r="C11" s="119">
        <v>57</v>
      </c>
      <c r="D11" s="120">
        <v>3896.7</v>
      </c>
      <c r="E11" s="121">
        <v>39984</v>
      </c>
      <c r="F11" s="122">
        <v>13614.82587634134</v>
      </c>
      <c r="G11" s="112">
        <v>34.050684964839284</v>
      </c>
      <c r="H11" s="112">
        <v>32.929819694868236</v>
      </c>
      <c r="I11" s="123">
        <v>59.560657994925371</v>
      </c>
      <c r="J11" s="124">
        <v>67.362731829573946</v>
      </c>
      <c r="K11" s="147">
        <f t="shared" si="0"/>
        <v>0.50548254264667714</v>
      </c>
    </row>
    <row r="12" spans="1:11" s="5" customFormat="1" ht="18.2" customHeight="1">
      <c r="A12" s="77" t="s">
        <v>59</v>
      </c>
      <c r="B12" s="144" t="s">
        <v>65</v>
      </c>
      <c r="C12" s="81">
        <v>389</v>
      </c>
      <c r="D12" s="115">
        <v>9713.7999999999993</v>
      </c>
      <c r="E12" s="81">
        <v>74822</v>
      </c>
      <c r="F12" s="81">
        <v>26076.781999999996</v>
      </c>
      <c r="G12" s="83">
        <v>34.851757504477291</v>
      </c>
      <c r="H12" s="83">
        <v>34.800725722381124</v>
      </c>
      <c r="I12" s="84">
        <v>76.718954352865936</v>
      </c>
      <c r="J12" s="116">
        <v>73.220429615300731</v>
      </c>
      <c r="K12" s="148">
        <f t="shared" si="0"/>
        <v>0.47598406192900006</v>
      </c>
    </row>
    <row r="13" spans="1:11" s="53" customFormat="1" ht="18.2" customHeight="1">
      <c r="A13" s="77" t="s">
        <v>69</v>
      </c>
      <c r="B13" s="144" t="s">
        <v>67</v>
      </c>
      <c r="C13" s="137">
        <v>313</v>
      </c>
      <c r="D13" s="138">
        <v>3485.1</v>
      </c>
      <c r="E13" s="139">
        <v>5711</v>
      </c>
      <c r="F13" s="140">
        <v>2204.4459999999999</v>
      </c>
      <c r="G13" s="136">
        <v>38.6</v>
      </c>
      <c r="H13" s="136">
        <v>39.299999999999997</v>
      </c>
      <c r="I13" s="141">
        <v>82.8</v>
      </c>
      <c r="J13" s="142">
        <v>82.5</v>
      </c>
      <c r="K13" s="149">
        <f t="shared" si="0"/>
        <v>0.46787878787878789</v>
      </c>
    </row>
    <row r="14" spans="1:11" s="5" customFormat="1" ht="18.2" customHeight="1">
      <c r="A14" s="117" t="s">
        <v>68</v>
      </c>
      <c r="B14" s="145" t="s">
        <v>63</v>
      </c>
      <c r="C14" s="119">
        <v>76</v>
      </c>
      <c r="D14" s="120">
        <v>6228.7</v>
      </c>
      <c r="E14" s="121">
        <v>69111</v>
      </c>
      <c r="F14" s="122">
        <v>23872.335999999996</v>
      </c>
      <c r="G14" s="112">
        <v>34.542020807107399</v>
      </c>
      <c r="H14" s="112">
        <v>34.428927377696759</v>
      </c>
      <c r="I14" s="123">
        <v>76.21793743961004</v>
      </c>
      <c r="J14" s="124">
        <v>63.940859230601475</v>
      </c>
      <c r="K14" s="147">
        <f t="shared" si="0"/>
        <v>0.54021827705712033</v>
      </c>
    </row>
    <row r="15" spans="1:11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6423.8829999999998</v>
      </c>
      <c r="G15" s="83">
        <v>66.527371582435791</v>
      </c>
      <c r="H15" s="83">
        <v>69.077580778790391</v>
      </c>
      <c r="I15" s="84">
        <v>74.089095662872978</v>
      </c>
      <c r="J15" s="116">
        <v>80.668430131713308</v>
      </c>
      <c r="K15" s="147">
        <f>G15/J15</f>
        <v>0.82470145351547852</v>
      </c>
    </row>
    <row r="16" spans="1:11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2492.5340000000001</v>
      </c>
      <c r="G16" s="83">
        <v>84.55</v>
      </c>
      <c r="H16" s="83">
        <v>85.04</v>
      </c>
      <c r="I16" s="84">
        <v>86.03</v>
      </c>
      <c r="J16" s="85">
        <v>84</v>
      </c>
      <c r="K16" s="149">
        <f t="shared" si="0"/>
        <v>1.006547619047619</v>
      </c>
    </row>
    <row r="17" spans="1:11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3931.3489999999997</v>
      </c>
      <c r="G17" s="112">
        <v>58.606872391174711</v>
      </c>
      <c r="H17" s="112">
        <v>62.062492546213477</v>
      </c>
      <c r="I17" s="123">
        <v>68.668694096601087</v>
      </c>
      <c r="J17" s="124">
        <v>77.336860263426615</v>
      </c>
      <c r="K17" s="149">
        <f t="shared" si="0"/>
        <v>0.75781292635292685</v>
      </c>
    </row>
    <row r="18" spans="1:11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7963.9328211414022</v>
      </c>
      <c r="G18" s="83">
        <v>55.691837910079734</v>
      </c>
      <c r="H18" s="83">
        <v>59.224687163395551</v>
      </c>
      <c r="I18" s="84">
        <v>63.599954920106171</v>
      </c>
      <c r="J18" s="116">
        <v>71.948232835885364</v>
      </c>
      <c r="K18" s="147">
        <f t="shared" si="0"/>
        <v>0.77405428479547744</v>
      </c>
    </row>
    <row r="19" spans="1:11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3789.54</v>
      </c>
      <c r="G19" s="83">
        <v>74</v>
      </c>
      <c r="H19" s="83">
        <v>75.7</v>
      </c>
      <c r="I19" s="84">
        <v>83.4</v>
      </c>
      <c r="J19" s="85">
        <v>82.8</v>
      </c>
      <c r="K19" s="149">
        <f t="shared" si="0"/>
        <v>0.89371980676328511</v>
      </c>
    </row>
    <row r="20" spans="1:11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4174.3928211414022</v>
      </c>
      <c r="G20" s="112">
        <v>45.477642675034339</v>
      </c>
      <c r="H20" s="112">
        <v>50.033045695234371</v>
      </c>
      <c r="I20" s="123">
        <v>51.297597378958848</v>
      </c>
      <c r="J20" s="124">
        <v>61.096465671770737</v>
      </c>
      <c r="K20" s="147">
        <f t="shared" si="0"/>
        <v>0.74435799477099729</v>
      </c>
    </row>
    <row r="21" spans="1:11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10789.120999999999</v>
      </c>
      <c r="G21" s="83">
        <v>54.794926358557639</v>
      </c>
      <c r="H21" s="83">
        <v>56.634398171660735</v>
      </c>
      <c r="I21" s="84">
        <v>62.430325789099783</v>
      </c>
      <c r="J21" s="116">
        <v>77.168430131713308</v>
      </c>
      <c r="K21" s="147">
        <f t="shared" si="0"/>
        <v>0.71006921178818949</v>
      </c>
    </row>
    <row r="22" spans="1:11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3081.8189999999995</v>
      </c>
      <c r="G22" s="83">
        <v>74.099999999999994</v>
      </c>
      <c r="H22" s="83">
        <v>68.900000000000006</v>
      </c>
      <c r="I22" s="84">
        <v>73.7</v>
      </c>
      <c r="J22" s="85">
        <v>77</v>
      </c>
      <c r="K22" s="149">
        <f t="shared" si="0"/>
        <v>0.96233766233766227</v>
      </c>
    </row>
    <row r="23" spans="1:11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7707.3019999999997</v>
      </c>
      <c r="G23" s="125">
        <v>49.625278475307447</v>
      </c>
      <c r="H23" s="125">
        <v>53.349829373511035</v>
      </c>
      <c r="I23" s="123">
        <v>59.401764099922758</v>
      </c>
      <c r="J23" s="124">
        <v>77.336860263426615</v>
      </c>
      <c r="K23" s="147">
        <f t="shared" si="0"/>
        <v>0.64167692231456863</v>
      </c>
    </row>
    <row r="24" spans="1:11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10830.452490008405</v>
      </c>
      <c r="G24" s="83">
        <v>69.720950753240658</v>
      </c>
      <c r="H24" s="83">
        <v>73.27194597525353</v>
      </c>
      <c r="I24" s="84">
        <v>62.167752625705475</v>
      </c>
      <c r="J24" s="116">
        <v>73.592036270008421</v>
      </c>
      <c r="K24" s="147">
        <f t="shared" si="0"/>
        <v>0.94739803770934139</v>
      </c>
    </row>
    <row r="25" spans="1:11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595.88400000000001</v>
      </c>
      <c r="G25" s="83">
        <v>76.2</v>
      </c>
      <c r="H25" s="83">
        <v>74.099999999999994</v>
      </c>
      <c r="I25" s="84">
        <v>68.599999999999994</v>
      </c>
      <c r="J25" s="85">
        <v>81</v>
      </c>
      <c r="K25" s="150">
        <f t="shared" si="0"/>
        <v>0.94074074074074077</v>
      </c>
    </row>
    <row r="26" spans="1:11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10234.568490008405</v>
      </c>
      <c r="G26" s="112">
        <v>69.377497898646993</v>
      </c>
      <c r="H26" s="112">
        <v>73.228051028985107</v>
      </c>
      <c r="I26" s="123">
        <v>61.826780727203698</v>
      </c>
      <c r="J26" s="124">
        <v>66.184072540016842</v>
      </c>
      <c r="K26" s="147">
        <f t="shared" si="0"/>
        <v>1.0482506626756658</v>
      </c>
    </row>
    <row r="27" spans="1:11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16903.041000000005</v>
      </c>
      <c r="G27" s="83">
        <v>46.27040321918372</v>
      </c>
      <c r="H27" s="83">
        <v>45.942435192028697</v>
      </c>
      <c r="I27" s="84">
        <v>71.635215339715785</v>
      </c>
      <c r="J27" s="116">
        <v>85.4</v>
      </c>
      <c r="K27" s="151">
        <f t="shared" si="0"/>
        <v>0.54180800022463371</v>
      </c>
    </row>
    <row r="28" spans="1:11" s="53" customFormat="1" ht="18.2" customHeight="1">
      <c r="A28" s="77" t="s">
        <v>71</v>
      </c>
      <c r="B28" s="144" t="s">
        <v>67</v>
      </c>
      <c r="C28" s="137">
        <v>857</v>
      </c>
      <c r="D28" s="138">
        <v>878.4</v>
      </c>
      <c r="E28" s="139">
        <v>13246</v>
      </c>
      <c r="F28" s="140">
        <v>6556.77</v>
      </c>
      <c r="G28" s="136">
        <v>49.5</v>
      </c>
      <c r="H28" s="136">
        <v>47.8</v>
      </c>
      <c r="I28" s="141">
        <v>78.599999999999994</v>
      </c>
      <c r="J28" s="142">
        <v>86</v>
      </c>
      <c r="K28" s="149">
        <f t="shared" si="0"/>
        <v>0.57558139534883723</v>
      </c>
    </row>
    <row r="29" spans="1:11" s="5" customFormat="1" ht="18.2" customHeight="1">
      <c r="A29" s="117" t="s">
        <v>68</v>
      </c>
      <c r="B29" s="145" t="s">
        <v>63</v>
      </c>
      <c r="C29" s="119">
        <v>95</v>
      </c>
      <c r="D29" s="120">
        <v>1677.5</v>
      </c>
      <c r="E29" s="121">
        <v>23285</v>
      </c>
      <c r="F29" s="122">
        <v>10346.271000000002</v>
      </c>
      <c r="G29" s="112">
        <v>44.43320163195191</v>
      </c>
      <c r="H29" s="112">
        <v>44.885733304702612</v>
      </c>
      <c r="I29" s="123">
        <v>67.633716985183597</v>
      </c>
      <c r="J29" s="124">
        <v>84.8</v>
      </c>
      <c r="K29" s="147">
        <f t="shared" si="0"/>
        <v>0.52397643433905561</v>
      </c>
    </row>
    <row r="30" spans="1:11" s="5" customFormat="1" ht="18.2" customHeight="1">
      <c r="A30" s="77" t="s">
        <v>77</v>
      </c>
      <c r="B30" s="144" t="s">
        <v>65</v>
      </c>
      <c r="C30" s="81">
        <v>216</v>
      </c>
      <c r="D30" s="115">
        <v>6185</v>
      </c>
      <c r="E30" s="81">
        <v>30745</v>
      </c>
      <c r="F30" s="81">
        <v>15180.035932171162</v>
      </c>
      <c r="G30" s="83">
        <v>49.373998803614121</v>
      </c>
      <c r="H30" s="83">
        <v>53.890008398416676</v>
      </c>
      <c r="I30" s="84">
        <v>58.986971186817904</v>
      </c>
      <c r="J30" s="116">
        <v>73.480163924008323</v>
      </c>
      <c r="K30" s="147">
        <f t="shared" si="0"/>
        <v>0.67193642701553713</v>
      </c>
    </row>
    <row r="31" spans="1:11" s="53" customFormat="1" ht="18.2" customHeight="1">
      <c r="A31" s="77" t="s">
        <v>69</v>
      </c>
      <c r="B31" s="144" t="s">
        <v>67</v>
      </c>
      <c r="C31" s="79">
        <v>187</v>
      </c>
      <c r="D31" s="80">
        <v>1952.3</v>
      </c>
      <c r="E31" s="82">
        <v>3623</v>
      </c>
      <c r="F31" s="81">
        <v>2283.5769</v>
      </c>
      <c r="G31" s="83">
        <v>63.03</v>
      </c>
      <c r="H31" s="83">
        <v>64.227000000000004</v>
      </c>
      <c r="I31" s="84">
        <v>78.7</v>
      </c>
      <c r="J31" s="85">
        <v>79.8</v>
      </c>
      <c r="K31" s="149">
        <f t="shared" si="0"/>
        <v>0.78984962406015047</v>
      </c>
    </row>
    <row r="32" spans="1:11" s="5" customFormat="1" ht="18.2" customHeight="1">
      <c r="A32" s="117" t="s">
        <v>68</v>
      </c>
      <c r="B32" s="145" t="s">
        <v>63</v>
      </c>
      <c r="C32" s="119">
        <v>29</v>
      </c>
      <c r="D32" s="120">
        <v>4232.7</v>
      </c>
      <c r="E32" s="121">
        <v>27122</v>
      </c>
      <c r="F32" s="122">
        <v>12896.459032171162</v>
      </c>
      <c r="G32" s="112">
        <v>47.549808392342605</v>
      </c>
      <c r="H32" s="112">
        <v>52.509176580241892</v>
      </c>
      <c r="I32" s="123">
        <v>56.623078048428511</v>
      </c>
      <c r="J32" s="124">
        <v>67.160327848016649</v>
      </c>
      <c r="K32" s="147">
        <f t="shared" si="0"/>
        <v>0.70800441147261051</v>
      </c>
    </row>
    <row r="33" spans="1:11" s="5" customFormat="1" ht="18.2" customHeight="1">
      <c r="A33" s="77" t="s">
        <v>78</v>
      </c>
      <c r="B33" s="144" t="s">
        <v>65</v>
      </c>
      <c r="C33" s="81">
        <v>47</v>
      </c>
      <c r="D33" s="115">
        <v>2869.2</v>
      </c>
      <c r="E33" s="81">
        <v>35546</v>
      </c>
      <c r="F33" s="81">
        <v>18518.219843577124</v>
      </c>
      <c r="G33" s="83">
        <v>52.096494242888433</v>
      </c>
      <c r="H33" s="83">
        <v>57.154667257165613</v>
      </c>
      <c r="I33" s="84">
        <v>46.680025900033485</v>
      </c>
      <c r="J33" s="116">
        <v>74.21626053976739</v>
      </c>
      <c r="K33" s="147">
        <f t="shared" si="0"/>
        <v>0.70195525702852546</v>
      </c>
    </row>
    <row r="34" spans="1:11" s="53" customFormat="1" ht="18.2" customHeight="1">
      <c r="A34" s="77" t="s">
        <v>59</v>
      </c>
      <c r="B34" s="144" t="s">
        <v>67</v>
      </c>
      <c r="C34" s="79">
        <v>33</v>
      </c>
      <c r="D34" s="80">
        <v>229.6</v>
      </c>
      <c r="E34" s="82">
        <v>750</v>
      </c>
      <c r="F34" s="81">
        <v>565.65</v>
      </c>
      <c r="G34" s="83">
        <v>75.42</v>
      </c>
      <c r="H34" s="83">
        <v>77.739999999999995</v>
      </c>
      <c r="I34" s="84">
        <v>84.9</v>
      </c>
      <c r="J34" s="85">
        <v>76.5</v>
      </c>
      <c r="K34" s="149">
        <f t="shared" si="0"/>
        <v>0.98588235294117654</v>
      </c>
    </row>
    <row r="35" spans="1:11" s="5" customFormat="1" ht="18.2" customHeight="1">
      <c r="A35" s="117" t="s">
        <v>68</v>
      </c>
      <c r="B35" s="145" t="s">
        <v>63</v>
      </c>
      <c r="C35" s="119">
        <v>14</v>
      </c>
      <c r="D35" s="120">
        <v>2639.6</v>
      </c>
      <c r="E35" s="121">
        <v>34796</v>
      </c>
      <c r="F35" s="122">
        <v>17952.569843577123</v>
      </c>
      <c r="G35" s="112">
        <v>51.593774697025871</v>
      </c>
      <c r="H35" s="112">
        <v>56.710966844557099</v>
      </c>
      <c r="I35" s="123">
        <v>45.856224871898782</v>
      </c>
      <c r="J35" s="124">
        <v>71.93252107953478</v>
      </c>
      <c r="K35" s="147">
        <f t="shared" si="0"/>
        <v>0.71725241827655895</v>
      </c>
    </row>
    <row r="36" spans="1:11" s="5" customFormat="1" ht="18.2" customHeight="1">
      <c r="A36" s="77" t="s">
        <v>59</v>
      </c>
      <c r="B36" s="144" t="s">
        <v>65</v>
      </c>
      <c r="C36" s="81">
        <v>294</v>
      </c>
      <c r="D36" s="115">
        <v>1121.5</v>
      </c>
      <c r="E36" s="81">
        <v>26711</v>
      </c>
      <c r="F36" s="81">
        <v>12600.949000000001</v>
      </c>
      <c r="G36" s="83">
        <v>47.175130096215042</v>
      </c>
      <c r="H36" s="83">
        <v>46.610007113174348</v>
      </c>
      <c r="I36" s="84">
        <v>72.162331536388152</v>
      </c>
      <c r="J36" s="116">
        <v>73.610099201121159</v>
      </c>
      <c r="K36" s="152">
        <f t="shared" si="0"/>
        <v>0.64087850183873296</v>
      </c>
    </row>
    <row r="37" spans="1:11" s="53" customFormat="1" ht="18.2" customHeight="1">
      <c r="A37" s="77" t="s">
        <v>79</v>
      </c>
      <c r="B37" s="144" t="s">
        <v>67</v>
      </c>
      <c r="C37" s="137">
        <v>268</v>
      </c>
      <c r="D37" s="138">
        <v>205.8</v>
      </c>
      <c r="E37" s="139">
        <v>8565</v>
      </c>
      <c r="F37" s="140">
        <v>5781.375</v>
      </c>
      <c r="G37" s="143">
        <v>67.5</v>
      </c>
      <c r="H37" s="143">
        <v>65.900000000000006</v>
      </c>
      <c r="I37" s="141">
        <v>81.900000000000006</v>
      </c>
      <c r="J37" s="142">
        <v>76</v>
      </c>
      <c r="K37" s="149">
        <f t="shared" si="0"/>
        <v>0.88815789473684215</v>
      </c>
    </row>
    <row r="38" spans="1:11" s="5" customFormat="1" ht="18.2" customHeight="1">
      <c r="A38" s="126" t="s">
        <v>68</v>
      </c>
      <c r="B38" s="146" t="s">
        <v>63</v>
      </c>
      <c r="C38" s="128">
        <v>26</v>
      </c>
      <c r="D38" s="129">
        <v>915.7</v>
      </c>
      <c r="E38" s="130">
        <v>18146</v>
      </c>
      <c r="F38" s="131">
        <v>6819.5740000000014</v>
      </c>
      <c r="G38" s="132">
        <v>37.581692935082117</v>
      </c>
      <c r="H38" s="132">
        <v>37.505036922737794</v>
      </c>
      <c r="I38" s="133">
        <v>67.565568169293513</v>
      </c>
      <c r="J38" s="134">
        <v>71.220198402242303</v>
      </c>
      <c r="K38" s="147">
        <f t="shared" si="0"/>
        <v>0.52768306994633274</v>
      </c>
    </row>
    <row r="39" spans="1:11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18539.730588476588</v>
      </c>
      <c r="G39" s="83">
        <v>49.186136917933268</v>
      </c>
      <c r="H39" s="83">
        <v>51.728525532727851</v>
      </c>
      <c r="I39" s="84">
        <v>65.728285290001025</v>
      </c>
      <c r="J39" s="116">
        <v>65.687991357593035</v>
      </c>
      <c r="K39" s="147">
        <f t="shared" si="0"/>
        <v>0.74878430442747468</v>
      </c>
    </row>
    <row r="40" spans="1:11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7842.1679999999997</v>
      </c>
      <c r="G40" s="83">
        <v>73.099999999999994</v>
      </c>
      <c r="H40" s="83">
        <v>75.400000000000006</v>
      </c>
      <c r="I40" s="84">
        <v>78.869</v>
      </c>
      <c r="J40" s="85">
        <v>76.2</v>
      </c>
      <c r="K40" s="150">
        <f t="shared" si="0"/>
        <v>0.95931758530183719</v>
      </c>
    </row>
    <row r="41" spans="1:11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10697.562588476587</v>
      </c>
      <c r="G41" s="112">
        <v>39.67202888365135</v>
      </c>
      <c r="H41" s="112">
        <v>42.310851581869485</v>
      </c>
      <c r="I41" s="123">
        <v>60.500264247580517</v>
      </c>
      <c r="J41" s="124">
        <v>55.17598271518608</v>
      </c>
      <c r="K41" s="147">
        <f t="shared" si="0"/>
        <v>0.71900901318668176</v>
      </c>
    </row>
    <row r="42" spans="1:11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8144.8348046451474</v>
      </c>
      <c r="G42" s="83">
        <v>51.970615139389665</v>
      </c>
      <c r="H42" s="83">
        <v>52.304441410875548</v>
      </c>
      <c r="I42" s="84">
        <v>67.43850002314386</v>
      </c>
      <c r="J42" s="116">
        <v>66.35578545542424</v>
      </c>
      <c r="K42" s="147">
        <f t="shared" si="0"/>
        <v>0.78321151324931437</v>
      </c>
    </row>
    <row r="43" spans="1:11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1988.385</v>
      </c>
      <c r="G43" s="83">
        <v>60.9</v>
      </c>
      <c r="H43" s="83">
        <v>61.6</v>
      </c>
      <c r="I43" s="84">
        <v>84.5</v>
      </c>
      <c r="J43" s="85">
        <v>69.3</v>
      </c>
      <c r="K43" s="149">
        <f t="shared" si="0"/>
        <v>0.87878787878787878</v>
      </c>
    </row>
    <row r="44" spans="1:11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6156.4498046451472</v>
      </c>
      <c r="G44" s="112">
        <v>49.620777018176412</v>
      </c>
      <c r="H44" s="112">
        <v>49.858241782158579</v>
      </c>
      <c r="I44" s="123">
        <v>62.85099587848422</v>
      </c>
      <c r="J44" s="124">
        <v>63.411570910848468</v>
      </c>
      <c r="K44" s="147">
        <f t="shared" si="0"/>
        <v>0.78251928323837305</v>
      </c>
    </row>
    <row r="45" spans="1:11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5067.1077816968009</v>
      </c>
      <c r="G45" s="83">
        <v>48.563425164815037</v>
      </c>
      <c r="H45" s="83">
        <v>48.090021119038724</v>
      </c>
      <c r="I45" s="84">
        <v>64.051725027537358</v>
      </c>
      <c r="J45" s="116">
        <v>71.455785455424234</v>
      </c>
      <c r="K45" s="152">
        <f t="shared" si="0"/>
        <v>0.67962901611528737</v>
      </c>
    </row>
    <row r="46" spans="1:11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1116.3119999999999</v>
      </c>
      <c r="G46" s="83">
        <v>77.2</v>
      </c>
      <c r="H46" s="83">
        <v>75</v>
      </c>
      <c r="I46" s="84">
        <v>79.7</v>
      </c>
      <c r="J46" s="85">
        <v>79.5</v>
      </c>
      <c r="K46" s="149">
        <f t="shared" si="0"/>
        <v>0.97106918238993711</v>
      </c>
    </row>
    <row r="47" spans="1:11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3950.7957816968014</v>
      </c>
      <c r="G47" s="112">
        <v>43.956339360222536</v>
      </c>
      <c r="H47" s="112">
        <v>43.760712100139081</v>
      </c>
      <c r="I47" s="123">
        <v>61.522025034770522</v>
      </c>
      <c r="J47" s="124">
        <v>63.411570910848468</v>
      </c>
      <c r="K47" s="147">
        <f t="shared" si="0"/>
        <v>0.6931911436482403</v>
      </c>
    </row>
    <row r="48" spans="1:11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10458.328686150235</v>
      </c>
      <c r="G48" s="83">
        <v>49.248110219204342</v>
      </c>
      <c r="H48" s="83">
        <v>48.328948084831794</v>
      </c>
      <c r="I48" s="84">
        <v>53.026032745762905</v>
      </c>
      <c r="J48" s="116">
        <v>70.473837955587101</v>
      </c>
      <c r="K48" s="152">
        <f t="shared" si="0"/>
        <v>0.69881407977582688</v>
      </c>
    </row>
    <row r="49" spans="1:11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950.31150000000014</v>
      </c>
      <c r="G49" s="83">
        <v>77.45</v>
      </c>
      <c r="H49" s="83">
        <v>77.44</v>
      </c>
      <c r="I49" s="84">
        <v>80.2</v>
      </c>
      <c r="J49" s="85">
        <v>76</v>
      </c>
      <c r="K49" s="149">
        <f t="shared" si="0"/>
        <v>1.0190789473684212</v>
      </c>
    </row>
    <row r="50" spans="1:11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9508.0171861502349</v>
      </c>
      <c r="G50" s="112">
        <v>47.518702514619598</v>
      </c>
      <c r="H50" s="112">
        <v>46.543788371707137</v>
      </c>
      <c r="I50" s="123">
        <v>51.349437089256192</v>
      </c>
      <c r="J50" s="124">
        <v>64.947675911174215</v>
      </c>
      <c r="K50" s="147">
        <f t="shared" si="0"/>
        <v>0.73164592647793314</v>
      </c>
    </row>
    <row r="51" spans="1:11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9183.730813297514</v>
      </c>
      <c r="G51" s="83">
        <v>40.476578136090232</v>
      </c>
      <c r="H51" s="83">
        <v>42.292346741258044</v>
      </c>
      <c r="I51" s="84">
        <v>75.694666208347599</v>
      </c>
      <c r="J51" s="116">
        <v>75.409575515229818</v>
      </c>
      <c r="K51" s="151">
        <f t="shared" si="0"/>
        <v>0.53675647766927859</v>
      </c>
    </row>
    <row r="52" spans="1:11" s="53" customFormat="1" ht="18" customHeight="1">
      <c r="A52" s="77" t="s">
        <v>88</v>
      </c>
      <c r="B52" s="144" t="s">
        <v>82</v>
      </c>
      <c r="C52" s="137">
        <v>267</v>
      </c>
      <c r="D52" s="138">
        <v>1362.9</v>
      </c>
      <c r="E52" s="139">
        <v>6251</v>
      </c>
      <c r="F52" s="140">
        <v>2019.0729999999999</v>
      </c>
      <c r="G52" s="136">
        <v>32.299999999999997</v>
      </c>
      <c r="H52" s="136">
        <v>35.1</v>
      </c>
      <c r="I52" s="141">
        <v>75.7</v>
      </c>
      <c r="J52" s="142">
        <v>77.900000000000006</v>
      </c>
      <c r="K52" s="149">
        <f t="shared" si="0"/>
        <v>0.41463414634146334</v>
      </c>
    </row>
    <row r="53" spans="1:11" s="5" customFormat="1" ht="18" customHeight="1">
      <c r="A53" s="117" t="s">
        <v>83</v>
      </c>
      <c r="B53" s="145" t="s">
        <v>63</v>
      </c>
      <c r="C53" s="119">
        <v>20</v>
      </c>
      <c r="D53" s="120">
        <v>1084.5</v>
      </c>
      <c r="E53" s="121">
        <v>16438</v>
      </c>
      <c r="F53" s="122">
        <v>7164.6578132975137</v>
      </c>
      <c r="G53" s="112">
        <v>43.585946059724499</v>
      </c>
      <c r="H53" s="112">
        <v>45.027433703151459</v>
      </c>
      <c r="I53" s="123">
        <v>75.692637887893824</v>
      </c>
      <c r="J53" s="124">
        <v>72.919151030459645</v>
      </c>
      <c r="K53" s="147">
        <f t="shared" si="0"/>
        <v>0.59772975197582678</v>
      </c>
    </row>
    <row r="54" spans="1:11" s="5" customFormat="1" ht="18" customHeight="1">
      <c r="A54" s="77" t="s">
        <v>89</v>
      </c>
      <c r="B54" s="144" t="s">
        <v>65</v>
      </c>
      <c r="C54" s="81">
        <v>165</v>
      </c>
      <c r="D54" s="115">
        <v>1473.5</v>
      </c>
      <c r="E54" s="81">
        <v>9814</v>
      </c>
      <c r="F54" s="81">
        <v>3712.4203267521384</v>
      </c>
      <c r="G54" s="83">
        <v>37.827800354107787</v>
      </c>
      <c r="H54" s="83">
        <v>38.969109181616886</v>
      </c>
      <c r="I54" s="84">
        <v>79.464936624061792</v>
      </c>
      <c r="J54" s="116">
        <v>72.032971179051813</v>
      </c>
      <c r="K54" s="151">
        <f t="shared" si="0"/>
        <v>0.52514563449117635</v>
      </c>
    </row>
    <row r="55" spans="1:11" s="53" customFormat="1" ht="18" customHeight="1">
      <c r="A55" s="77" t="s">
        <v>90</v>
      </c>
      <c r="B55" s="144" t="s">
        <v>82</v>
      </c>
      <c r="C55" s="137">
        <v>130</v>
      </c>
      <c r="D55" s="138">
        <v>690.8</v>
      </c>
      <c r="E55" s="139">
        <v>1424</v>
      </c>
      <c r="F55" s="140">
        <v>635.87296000000003</v>
      </c>
      <c r="G55" s="136">
        <v>44.654000000000003</v>
      </c>
      <c r="H55" s="136">
        <v>41.253999999999998</v>
      </c>
      <c r="I55" s="141">
        <v>92.442999999999998</v>
      </c>
      <c r="J55" s="142">
        <v>87</v>
      </c>
      <c r="K55" s="149">
        <f t="shared" si="0"/>
        <v>0.51326436781609197</v>
      </c>
    </row>
    <row r="56" spans="1:11" s="5" customFormat="1" ht="18" customHeight="1">
      <c r="A56" s="117" t="s">
        <v>83</v>
      </c>
      <c r="B56" s="145" t="s">
        <v>63</v>
      </c>
      <c r="C56" s="119">
        <v>35</v>
      </c>
      <c r="D56" s="120">
        <v>782.7</v>
      </c>
      <c r="E56" s="121">
        <v>8390</v>
      </c>
      <c r="F56" s="122">
        <v>3076.5473667521383</v>
      </c>
      <c r="G56" s="112">
        <v>36.669217720526085</v>
      </c>
      <c r="H56" s="112">
        <v>38.581304113037916</v>
      </c>
      <c r="I56" s="123">
        <v>77.265893043940892</v>
      </c>
      <c r="J56" s="124">
        <v>57.065942358103626</v>
      </c>
      <c r="K56" s="147">
        <f t="shared" si="0"/>
        <v>0.64257622331752995</v>
      </c>
    </row>
    <row r="57" spans="1:11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14364.277211077046</v>
      </c>
      <c r="G57" s="83">
        <v>36.439983792275413</v>
      </c>
      <c r="H57" s="83">
        <v>42.86898299652006</v>
      </c>
      <c r="I57" s="84">
        <v>65.633222628678226</v>
      </c>
      <c r="J57" s="116">
        <v>67.954533355807143</v>
      </c>
      <c r="K57" s="152">
        <f t="shared" si="0"/>
        <v>0.53624065964042689</v>
      </c>
    </row>
    <row r="58" spans="1:11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1339.819</v>
      </c>
      <c r="G58" s="83">
        <v>44.81</v>
      </c>
      <c r="H58" s="83">
        <v>65.272000000000006</v>
      </c>
      <c r="I58" s="84">
        <v>71.5</v>
      </c>
      <c r="J58" s="85">
        <v>66</v>
      </c>
      <c r="K58" s="149">
        <f t="shared" si="0"/>
        <v>0.67893939393939395</v>
      </c>
    </row>
    <row r="59" spans="1:11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13024.458211077046</v>
      </c>
      <c r="G59" s="112">
        <v>35.752994073614559</v>
      </c>
      <c r="H59" s="112">
        <v>41.030200135601419</v>
      </c>
      <c r="I59" s="123">
        <v>65.151692409889577</v>
      </c>
      <c r="J59" s="124">
        <v>69.909066711614287</v>
      </c>
      <c r="K59" s="147">
        <f t="shared" si="0"/>
        <v>0.51142141864232271</v>
      </c>
    </row>
    <row r="60" spans="1:11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5153.3475334477025</v>
      </c>
      <c r="G60" s="83">
        <v>46.18108731470295</v>
      </c>
      <c r="H60" s="83">
        <v>46.845292191061951</v>
      </c>
      <c r="I60" s="84">
        <v>71.751658575816421</v>
      </c>
      <c r="J60" s="116">
        <v>76.204533355807143</v>
      </c>
      <c r="K60" s="152">
        <f t="shared" si="0"/>
        <v>0.60601496106640396</v>
      </c>
    </row>
    <row r="61" spans="1:11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1275.5339999999999</v>
      </c>
      <c r="G61" s="83">
        <v>59.8</v>
      </c>
      <c r="H61" s="83">
        <v>61.3</v>
      </c>
      <c r="I61" s="84">
        <v>78.099999999999994</v>
      </c>
      <c r="J61" s="85">
        <v>82.5</v>
      </c>
      <c r="K61" s="149">
        <f t="shared" si="0"/>
        <v>0.72484848484848485</v>
      </c>
    </row>
    <row r="62" spans="1:11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3877.8135334477029</v>
      </c>
      <c r="G62" s="112">
        <v>42.962702564233354</v>
      </c>
      <c r="H62" s="112">
        <v>43.429394588971896</v>
      </c>
      <c r="I62" s="123">
        <v>70.251435635667576</v>
      </c>
      <c r="J62" s="124">
        <v>69.909066711614287</v>
      </c>
      <c r="K62" s="147">
        <f t="shared" si="0"/>
        <v>0.61455122468536372</v>
      </c>
    </row>
    <row r="63" spans="1:11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7489.9429099999988</v>
      </c>
      <c r="G63" s="135">
        <v>66.982140135932738</v>
      </c>
      <c r="H63" s="135">
        <v>69.749073689858676</v>
      </c>
      <c r="I63" s="84">
        <v>67.89956304619227</v>
      </c>
      <c r="J63" s="116">
        <v>78.46626053976739</v>
      </c>
      <c r="K63" s="147">
        <f t="shared" si="0"/>
        <v>0.85364256783953152</v>
      </c>
    </row>
    <row r="64" spans="1:11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1035.9359099999999</v>
      </c>
      <c r="G64" s="83">
        <v>77.251000000000005</v>
      </c>
      <c r="H64" s="83">
        <v>75.462000000000003</v>
      </c>
      <c r="I64" s="84">
        <v>72.900000000000006</v>
      </c>
      <c r="J64" s="85">
        <v>85</v>
      </c>
      <c r="K64" s="149">
        <f t="shared" si="0"/>
        <v>0.90883529411764707</v>
      </c>
    </row>
    <row r="65" spans="1:11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6454.0069999999987</v>
      </c>
      <c r="G65" s="112">
        <v>65.58283711004978</v>
      </c>
      <c r="H65" s="112">
        <v>68.97059241946954</v>
      </c>
      <c r="I65" s="123">
        <v>67.201910374961898</v>
      </c>
      <c r="J65" s="124">
        <v>71.93252107953478</v>
      </c>
      <c r="K65" s="147">
        <f t="shared" si="0"/>
        <v>0.91172721497604337</v>
      </c>
    </row>
    <row r="66" spans="1:11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8405.8709012086911</v>
      </c>
      <c r="G66" s="83">
        <v>66.665642804415029</v>
      </c>
      <c r="H66" s="83">
        <v>69.418277721328238</v>
      </c>
      <c r="I66" s="84">
        <v>54.885815801233363</v>
      </c>
      <c r="J66" s="116">
        <v>75.842036270008421</v>
      </c>
      <c r="K66" s="147">
        <f t="shared" si="0"/>
        <v>0.87900649933865005</v>
      </c>
    </row>
    <row r="67" spans="1:11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192.41355799999997</v>
      </c>
      <c r="G67" s="83">
        <v>88.263099999999994</v>
      </c>
      <c r="H67" s="83">
        <v>87.033299999999997</v>
      </c>
      <c r="I67" s="84">
        <v>76.803700000000006</v>
      </c>
      <c r="J67" s="85">
        <v>85.5</v>
      </c>
      <c r="K67" s="149">
        <f t="shared" si="0"/>
        <v>1.0323169590643275</v>
      </c>
    </row>
    <row r="68" spans="1:11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8213.4573432086909</v>
      </c>
      <c r="G68" s="112">
        <v>66.285669786205233</v>
      </c>
      <c r="H68" s="112">
        <v>69.108369331630044</v>
      </c>
      <c r="I68" s="123">
        <v>54.500205377915535</v>
      </c>
      <c r="J68" s="124">
        <v>66.184072540016842</v>
      </c>
      <c r="K68" s="147">
        <f t="shared" si="0"/>
        <v>1.0015350709360922</v>
      </c>
    </row>
    <row r="69" spans="1:11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4797.2114146755348</v>
      </c>
      <c r="G69" s="83">
        <v>70.422950890715427</v>
      </c>
      <c r="H69" s="83">
        <v>82.216107261422209</v>
      </c>
      <c r="I69" s="84">
        <v>66.632408615883989</v>
      </c>
      <c r="J69" s="116">
        <v>75.455875668550476</v>
      </c>
      <c r="K69" s="147">
        <f t="shared" si="0"/>
        <v>0.93329976316300656</v>
      </c>
    </row>
    <row r="70" spans="1:11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204.58</v>
      </c>
      <c r="G70" s="83">
        <v>96.5</v>
      </c>
      <c r="H70" s="83">
        <v>96</v>
      </c>
      <c r="I70" s="84">
        <v>76.2</v>
      </c>
      <c r="J70" s="85">
        <v>85</v>
      </c>
      <c r="K70" s="150">
        <f t="shared" si="0"/>
        <v>1.1352941176470588</v>
      </c>
    </row>
    <row r="71" spans="1:11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4592.6314146755349</v>
      </c>
      <c r="G71" s="132">
        <v>69.585324464780825</v>
      </c>
      <c r="H71" s="132">
        <v>81.773351918910308</v>
      </c>
      <c r="I71" s="133">
        <v>66.325085983545719</v>
      </c>
      <c r="J71" s="134">
        <v>65.911751337100952</v>
      </c>
      <c r="K71" s="149">
        <f>G71/J71</f>
        <v>1.0557347218539475</v>
      </c>
    </row>
    <row r="72" spans="1:11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  <c r="K72" s="152"/>
    </row>
    <row r="73" spans="1:11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  <c r="K73" s="149"/>
    </row>
    <row r="74" spans="1:11">
      <c r="K74" s="147"/>
    </row>
    <row r="75" spans="1:11">
      <c r="K75" s="151"/>
    </row>
    <row r="76" spans="1:11">
      <c r="K76" s="149"/>
    </row>
    <row r="77" spans="1:11">
      <c r="K77" s="147"/>
    </row>
    <row r="78" spans="1:11">
      <c r="K78" s="151"/>
    </row>
    <row r="79" spans="1:11">
      <c r="K79" s="149"/>
    </row>
    <row r="80" spans="1:11">
      <c r="K80" s="147"/>
    </row>
    <row r="81" spans="11:11">
      <c r="K81" s="152"/>
    </row>
    <row r="82" spans="11:11">
      <c r="K82" s="149"/>
    </row>
    <row r="83" spans="11:11">
      <c r="K83" s="147"/>
    </row>
    <row r="84" spans="11:11">
      <c r="K84" s="152"/>
    </row>
    <row r="85" spans="11:11">
      <c r="K85" s="149"/>
    </row>
    <row r="86" spans="11:11">
      <c r="K86" s="147"/>
    </row>
    <row r="87" spans="11:11">
      <c r="K87" s="147"/>
    </row>
    <row r="88" spans="11:11">
      <c r="K88" s="149"/>
    </row>
    <row r="89" spans="11:11">
      <c r="K89" s="147"/>
    </row>
    <row r="90" spans="11:11">
      <c r="K90" s="147"/>
    </row>
    <row r="91" spans="11:11">
      <c r="K91" s="149"/>
    </row>
    <row r="92" spans="11:11">
      <c r="K92" s="147"/>
    </row>
    <row r="93" spans="11:11">
      <c r="K93" s="147"/>
    </row>
    <row r="94" spans="11:11">
      <c r="K94" s="150"/>
    </row>
    <row r="95" spans="11:11">
      <c r="K95" s="149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view="pageBreakPreview" zoomScaleNormal="100" zoomScaleSheetLayoutView="100" workbookViewId="0">
      <selection activeCell="P7" sqref="P7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67" t="s">
        <v>32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3" s="20" customFormat="1" ht="16.5" customHeight="1">
      <c r="A3" s="168">
        <f>[2]결재!A3:J3</f>
        <v>46252</v>
      </c>
      <c r="B3" s="169"/>
      <c r="C3" s="169"/>
      <c r="D3" s="169"/>
      <c r="E3" s="169"/>
      <c r="F3" s="169"/>
      <c r="G3" s="169"/>
      <c r="H3" s="169"/>
      <c r="I3" s="169"/>
      <c r="J3" s="169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70">
        <f>[2]시군별!E6</f>
        <v>506371</v>
      </c>
      <c r="F5" s="170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71" t="s">
        <v>35</v>
      </c>
      <c r="D6" s="171"/>
      <c r="E6" s="171"/>
      <c r="F6" s="172">
        <v>651</v>
      </c>
      <c r="G6" s="172"/>
      <c r="H6" s="163"/>
      <c r="I6" s="164"/>
      <c r="J6" s="164"/>
      <c r="L6" s="163"/>
      <c r="M6" s="164"/>
    </row>
    <row r="7" spans="1:13" s="13" customFormat="1" ht="30" customHeight="1">
      <c r="H7" s="164"/>
      <c r="I7" s="164"/>
      <c r="J7" s="164"/>
      <c r="L7" s="164"/>
      <c r="M7" s="164"/>
    </row>
    <row r="8" spans="1:13" s="24" customFormat="1" ht="15" customHeight="1">
      <c r="B8" s="28"/>
      <c r="C8" s="29"/>
      <c r="D8" s="27"/>
      <c r="H8" s="164"/>
      <c r="I8" s="164"/>
      <c r="J8" s="164"/>
      <c r="L8" s="164"/>
      <c r="M8" s="164"/>
    </row>
    <row r="9" spans="1:13" s="12" customFormat="1" ht="35.1" customHeight="1">
      <c r="A9" s="11" t="s">
        <v>36</v>
      </c>
      <c r="B9" s="62">
        <f>[2]시군별!G6</f>
        <v>46.7</v>
      </c>
      <c r="C9" s="12" t="s">
        <v>8</v>
      </c>
      <c r="D9" s="12" t="str">
        <f>[2]결재!D9</f>
        <v>(2025년동기 :</v>
      </c>
      <c r="F9" s="14">
        <f>[2]시군별!I6</f>
        <v>65.900000000000006</v>
      </c>
      <c r="G9" s="12" t="s">
        <v>9</v>
      </c>
      <c r="H9" s="12" t="s">
        <v>39</v>
      </c>
      <c r="I9" s="14">
        <f>[2]시군별!J6</f>
        <v>69.570921968536069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59.8</v>
      </c>
      <c r="C11" s="13" t="s">
        <v>8</v>
      </c>
      <c r="D11" s="13" t="s">
        <v>11</v>
      </c>
      <c r="F11" s="19">
        <f>[2]시군별!I7</f>
        <v>79.599999999999994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44.2</v>
      </c>
      <c r="C13" s="13" t="s">
        <v>8</v>
      </c>
      <c r="D13" s="13" t="s">
        <v>11</v>
      </c>
      <c r="F13" s="19">
        <f>[2]시군별!I8</f>
        <v>63.4</v>
      </c>
      <c r="G13" s="13" t="s">
        <v>9</v>
      </c>
      <c r="H13" s="13" t="s">
        <v>12</v>
      </c>
      <c r="I13" s="19">
        <f>[2]시군별!J8</f>
        <v>67.029146651560069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8">
        <f>[2]결재!B17</f>
        <v>39.799999999999997</v>
      </c>
      <c r="C17" s="13" t="s">
        <v>8</v>
      </c>
      <c r="D17" s="31" t="str">
        <f>[2]결재!D17</f>
        <v>(2025년동기 :</v>
      </c>
      <c r="E17" s="31"/>
      <c r="F17" s="65">
        <f>[2]결재!F17</f>
        <v>0.46200000000000002</v>
      </c>
      <c r="G17" s="31" t="s">
        <v>45</v>
      </c>
      <c r="H17" s="31" t="s">
        <v>46</v>
      </c>
      <c r="I17" s="65">
        <f>[2]결재!I17</f>
        <v>0.51100000000000001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41.7</v>
      </c>
      <c r="C19" s="13" t="s">
        <v>8</v>
      </c>
      <c r="D19" s="31" t="s">
        <v>48</v>
      </c>
      <c r="E19" s="31"/>
      <c r="F19" s="65">
        <f>[2]결재!F19</f>
        <v>0.59299999999999997</v>
      </c>
      <c r="G19" s="31" t="s">
        <v>45</v>
      </c>
      <c r="H19" s="31" t="s">
        <v>49</v>
      </c>
      <c r="I19" s="65">
        <f>[2]결재!I19</f>
        <v>0.46299999999999997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44.4</v>
      </c>
      <c r="C21" s="13" t="s">
        <v>8</v>
      </c>
      <c r="D21" s="31" t="s">
        <v>48</v>
      </c>
      <c r="E21" s="31"/>
      <c r="F21" s="65">
        <f>[2]결재!F21</f>
        <v>0.28999999999999998</v>
      </c>
      <c r="G21" s="31" t="s">
        <v>45</v>
      </c>
      <c r="H21" s="31" t="s">
        <v>49</v>
      </c>
      <c r="I21" s="65">
        <f>[2]결재!I21</f>
        <v>0.43799999999999994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32.4</v>
      </c>
      <c r="C23" s="13" t="s">
        <v>8</v>
      </c>
      <c r="D23" s="31" t="s">
        <v>48</v>
      </c>
      <c r="E23" s="31"/>
      <c r="F23" s="65">
        <f>[2]결재!F23</f>
        <v>0.69</v>
      </c>
      <c r="G23" s="31" t="s">
        <v>45</v>
      </c>
      <c r="H23" s="31" t="s">
        <v>49</v>
      </c>
      <c r="I23" s="65">
        <f>[2]결재!I23</f>
        <v>0.51400000000000001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24</v>
      </c>
      <c r="C25" s="13" t="s">
        <v>8</v>
      </c>
      <c r="D25" s="31" t="s">
        <v>48</v>
      </c>
      <c r="E25" s="31"/>
      <c r="F25" s="65">
        <f>[2]결재!F25</f>
        <v>0.64700000000000002</v>
      </c>
      <c r="G25" s="31" t="s">
        <v>45</v>
      </c>
      <c r="H25" s="31" t="s">
        <v>49</v>
      </c>
      <c r="I25" s="65">
        <f>[2]결재!I25</f>
        <v>0.52700000000000002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26.700000000000003</v>
      </c>
      <c r="C27" s="13" t="s">
        <v>8</v>
      </c>
      <c r="D27" s="31" t="s">
        <v>48</v>
      </c>
      <c r="E27" s="31"/>
      <c r="F27" s="65">
        <f>[2]결재!F27</f>
        <v>0.57799999999999996</v>
      </c>
      <c r="G27" s="31" t="s">
        <v>45</v>
      </c>
      <c r="H27" s="31" t="s">
        <v>49</v>
      </c>
      <c r="I27" s="65">
        <f>[2]결재!I27</f>
        <v>0.46700000000000003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23.6</v>
      </c>
      <c r="C29" s="13" t="s">
        <v>8</v>
      </c>
      <c r="D29" s="31" t="s">
        <v>48</v>
      </c>
      <c r="E29" s="31"/>
      <c r="F29" s="65">
        <f>[2]결재!F29</f>
        <v>0.505</v>
      </c>
      <c r="G29" s="31" t="s">
        <v>45</v>
      </c>
      <c r="H29" s="31" t="s">
        <v>49</v>
      </c>
      <c r="I29" s="65">
        <f>[2]결재!I29</f>
        <v>0.50900000000000001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50.8</v>
      </c>
      <c r="C31" s="13" t="s">
        <v>8</v>
      </c>
      <c r="D31" s="30" t="s">
        <v>48</v>
      </c>
      <c r="F31" s="73">
        <f>[2]결재!F31</f>
        <v>0.41299999999999998</v>
      </c>
      <c r="G31" s="31" t="s">
        <v>45</v>
      </c>
      <c r="H31" s="31" t="s">
        <v>49</v>
      </c>
      <c r="I31" s="73">
        <f>[2]결재!I31</f>
        <v>0.59899999999999998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30.8</v>
      </c>
      <c r="C33" s="13" t="s">
        <v>8</v>
      </c>
      <c r="D33" s="30" t="s">
        <v>48</v>
      </c>
      <c r="F33" s="73">
        <f>[2]결재!F33</f>
        <v>0.63300000000000001</v>
      </c>
      <c r="G33" s="31" t="s">
        <v>45</v>
      </c>
      <c r="H33" s="31" t="s">
        <v>49</v>
      </c>
      <c r="I33" s="73">
        <f>[2]결재!I33</f>
        <v>0.85499999999999998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46252</v>
      </c>
      <c r="C36" s="165">
        <f>[2]결재!C37:D37</f>
        <v>549.29999999999984</v>
      </c>
      <c r="D36" s="165"/>
      <c r="E36" s="13" t="str">
        <f>[2]결재!E37</f>
        <v>(전년 665.2   평년 739.7)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66"/>
      <c r="H37" s="166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2026-08-10T02:15:00Z</cp:lastPrinted>
  <dcterms:created xsi:type="dcterms:W3CDTF">2000-04-10T01:01:28Z</dcterms:created>
  <dcterms:modified xsi:type="dcterms:W3CDTF">2026-08-18T07:09:03Z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