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8.24.기준)\"/>
    </mc:Choice>
  </mc:AlternateContent>
  <xr:revisionPtr revIDLastSave="0" documentId="13_ncr:1_{203386E9-01BD-4DFE-B1BA-EAA1B671D78D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<sst xmlns="http://schemas.openxmlformats.org/spreadsheetml/2006/main" count="279" uniqueCount="99">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</sst>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5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rgb="FFFFC000"/>
      <name val="굴림체"/>
      <family val="3"/>
      <charset val="129"/>
    </font>
    <font>
      <sz val="9"/>
      <color rgb="FFFFFF00"/>
      <name val="굴림체"/>
      <family val="3"/>
      <charset val="129"/>
    </font>
    <font>
      <sz val="9"/>
      <color rgb="FF0000FF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3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8" fontId="145" fillId="28" borderId="32" xfId="0" applyNumberFormat="1" applyFont="1" applyFill="1" applyBorder="1" applyAlignment="1">
      <alignment vertical="center" wrapText="1"/>
    </xf>
    <xf numFmtId="177" fontId="146" fillId="28" borderId="33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/>
    </xf>
    <xf numFmtId="177" fontId="146" fillId="28" borderId="14" xfId="0" applyNumberFormat="1" applyFont="1" applyFill="1" applyBorder="1" applyAlignment="1">
      <alignment vertical="center"/>
    </xf>
    <xf numFmtId="177" fontId="146" fillId="28" borderId="29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 wrapText="1"/>
    </xf>
    <xf numFmtId="178" fontId="146" fillId="28" borderId="46" xfId="0" applyNumberFormat="1" applyFont="1" applyFill="1" applyBorder="1" applyAlignment="1">
      <alignment vertical="center" wrapText="1"/>
    </xf>
    <xf numFmtId="178" fontId="146" fillId="28" borderId="32" xfId="0" applyNumberFormat="1" applyFont="1" applyFill="1" applyBorder="1" applyAlignment="1">
      <alignment vertical="center" wrapText="1"/>
    </xf>
    <xf numFmtId="177" fontId="147" fillId="28" borderId="38" xfId="0" applyNumberFormat="1" applyFont="1" applyFill="1" applyBorder="1" applyAlignment="1">
      <alignment horizontal="center" vertical="center"/>
    </xf>
    <xf numFmtId="177" fontId="147" fillId="28" borderId="39" xfId="0" applyNumberFormat="1" applyFont="1" applyFill="1" applyBorder="1" applyAlignment="1">
      <alignment horizontal="center" vertical="center"/>
    </xf>
    <xf numFmtId="177" fontId="147" fillId="28" borderId="40" xfId="0" applyNumberFormat="1" applyFont="1" applyFill="1" applyBorder="1" applyAlignment="1">
      <alignment horizontal="center" vertical="center"/>
    </xf>
    <xf numFmtId="9" fontId="144" fillId="0" borderId="0" xfId="63" applyFont="1" applyBorder="1" applyAlignment="1">
      <alignment horizontal="right" vertical="center" shrinkToFit="1"/>
    </xf>
    <xf numFmtId="9" fontId="148" fillId="0" borderId="0" xfId="63" applyFont="1" applyBorder="1" applyAlignment="1">
      <alignment horizontal="right" vertical="center" shrinkToFit="1"/>
    </xf>
    <xf numFmtId="9" fontId="144" fillId="28" borderId="0" xfId="63" applyFont="1" applyFill="1" applyBorder="1" applyAlignment="1">
      <alignment horizontal="right" vertical="center" shrinkToFit="1"/>
    </xf>
    <xf numFmtId="9" fontId="146" fillId="28" borderId="0" xfId="63" applyFont="1" applyFill="1" applyBorder="1" applyAlignment="1">
      <alignment horizontal="right" vertical="center" shrinkToFit="1"/>
    </xf>
    <xf numFmtId="9" fontId="149" fillId="0" borderId="0" xfId="63" applyFont="1" applyBorder="1" applyAlignment="1">
      <alignment horizontal="right" vertical="center" shrinkToFit="1"/>
    </xf>
    <xf numFmtId="9" fontId="150" fillId="0" borderId="0" xfId="63" applyFont="1" applyBorder="1" applyAlignment="1">
      <alignment horizontal="right" vertical="center" shrinkToFi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0000FF"/>
      <color rgb="FF66CC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8.24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xxxxxxxx"/>
      <sheetName val="Recovered_Sheet1"/>
      <sheetName val="Recovered_Sheet2"/>
      <sheetName val="Recovered_Sheet3"/>
      <sheetName val="참고-지역별"/>
      <sheetName val="총괄"/>
      <sheetName val="시군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>
            <v>46258</v>
          </cell>
        </row>
        <row r="9">
          <cell r="D9" t="str">
            <v>(2025년동기 :</v>
          </cell>
        </row>
        <row r="17">
          <cell r="B17">
            <v>40.6</v>
          </cell>
          <cell r="D17" t="str">
            <v>(2025년동기 :</v>
          </cell>
          <cell r="F17">
            <v>0.44799999999999995</v>
          </cell>
          <cell r="I17">
            <v>0.52400000000000002</v>
          </cell>
        </row>
        <row r="19">
          <cell r="B19">
            <v>41.9</v>
          </cell>
          <cell r="F19">
            <v>0.57399999999999995</v>
          </cell>
          <cell r="I19">
            <v>0.47899999999999998</v>
          </cell>
        </row>
        <row r="21">
          <cell r="B21">
            <v>43.7</v>
          </cell>
          <cell r="F21">
            <v>0.26600000000000001</v>
          </cell>
          <cell r="I21">
            <v>0.44299999999999995</v>
          </cell>
        </row>
        <row r="23">
          <cell r="B23">
            <v>33.200000000000003</v>
          </cell>
          <cell r="F23">
            <v>0.66599999999999993</v>
          </cell>
          <cell r="I23">
            <v>0.54500000000000004</v>
          </cell>
        </row>
        <row r="25">
          <cell r="B25">
            <v>24.1</v>
          </cell>
          <cell r="F25">
            <v>0.63700000000000001</v>
          </cell>
          <cell r="I25">
            <v>0.54600000000000004</v>
          </cell>
        </row>
        <row r="27">
          <cell r="B27">
            <v>26.5</v>
          </cell>
          <cell r="F27">
            <v>0.56100000000000005</v>
          </cell>
          <cell r="I27">
            <v>0.48499999999999999</v>
          </cell>
        </row>
        <row r="29">
          <cell r="B29">
            <v>23.4</v>
          </cell>
          <cell r="F29">
            <v>0.49200000000000005</v>
          </cell>
          <cell r="I29">
            <v>0.51300000000000001</v>
          </cell>
        </row>
        <row r="31">
          <cell r="B31">
            <v>46.9</v>
          </cell>
          <cell r="F31">
            <v>0.35100000000000003</v>
          </cell>
          <cell r="I31">
            <v>0.61599999999999999</v>
          </cell>
        </row>
        <row r="33">
          <cell r="B33">
            <v>30.099999999999998</v>
          </cell>
          <cell r="F33">
            <v>0.56399999999999995</v>
          </cell>
          <cell r="I33">
            <v>0.85599999999999998</v>
          </cell>
        </row>
        <row r="37">
          <cell r="A37" t="str">
            <v xml:space="preserve"> ㅇ2026.01.01~</v>
          </cell>
          <cell r="B37">
            <v>46258</v>
          </cell>
          <cell r="C37">
            <v>560.29999999999984</v>
          </cell>
          <cell r="E37" t="str">
            <v>(전년 684   평년 780.7)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D6">
            <v>60971.1</v>
          </cell>
          <cell r="E6">
            <v>506371</v>
          </cell>
          <cell r="G6">
            <v>46.9</v>
          </cell>
          <cell r="I6">
            <v>60.5</v>
          </cell>
          <cell r="J6">
            <v>69.538534175521448</v>
          </cell>
        </row>
        <row r="7">
          <cell r="G7">
            <v>59.8</v>
          </cell>
          <cell r="I7">
            <v>77.099999999999994</v>
          </cell>
          <cell r="J7">
            <v>78.661904761904765</v>
          </cell>
        </row>
        <row r="8">
          <cell r="G8">
            <v>44.4</v>
          </cell>
          <cell r="I8">
            <v>57.4</v>
          </cell>
          <cell r="J8">
            <v>67.226559191704411</v>
          </cell>
        </row>
      </sheetData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K95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G8" sqref="G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1" s="7" customFormat="1" ht="26.25" customHeight="1">
      <c r="A1" s="162" t="s">
        <v>98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1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1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1" s="4" customFormat="1" ht="20.100000000000001" customHeight="1">
      <c r="A4" s="158" t="s">
        <v>30</v>
      </c>
      <c r="B4" s="159"/>
      <c r="C4" s="156" t="s">
        <v>4</v>
      </c>
      <c r="D4" s="90" t="s">
        <v>5</v>
      </c>
      <c r="E4" s="90" t="s">
        <v>28</v>
      </c>
      <c r="F4" s="91" t="s">
        <v>6</v>
      </c>
      <c r="G4" s="153" t="s">
        <v>13</v>
      </c>
      <c r="H4" s="154"/>
      <c r="I4" s="154"/>
      <c r="J4" s="155"/>
    </row>
    <row r="5" spans="1:11" s="4" customFormat="1" ht="20.100000000000001" customHeight="1" thickBot="1">
      <c r="A5" s="160"/>
      <c r="B5" s="161"/>
      <c r="C5" s="157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1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237240.33929990532</v>
      </c>
      <c r="G6" s="83">
        <v>46.9</v>
      </c>
      <c r="H6" s="83">
        <v>46.7</v>
      </c>
      <c r="I6" s="103">
        <v>60.5</v>
      </c>
      <c r="J6" s="104">
        <v>69.538534175521448</v>
      </c>
      <c r="K6" s="147">
        <f>G6/J6</f>
        <v>0.67444619815569051</v>
      </c>
    </row>
    <row r="7" spans="1:11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47964.770828000008</v>
      </c>
      <c r="G7" s="83">
        <v>59.8</v>
      </c>
      <c r="H7" s="83">
        <v>59.8</v>
      </c>
      <c r="I7" s="105">
        <v>77.099999999999994</v>
      </c>
      <c r="J7" s="104">
        <v>78.661904761904765</v>
      </c>
      <c r="K7" s="147">
        <f>G7/J7</f>
        <v>0.76021550941340266</v>
      </c>
    </row>
    <row r="8" spans="1:11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189275.56847190531</v>
      </c>
      <c r="G8" s="112">
        <v>44.4</v>
      </c>
      <c r="H8" s="112">
        <v>44.2</v>
      </c>
      <c r="I8" s="113">
        <v>57.4</v>
      </c>
      <c r="J8" s="114">
        <v>67.226559191704411</v>
      </c>
      <c r="K8" s="147">
        <f>G8/J8</f>
        <v>0.66045325737091787</v>
      </c>
    </row>
    <row r="9" spans="1:11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16040.060483903932</v>
      </c>
      <c r="G9" s="83">
        <v>36.358003680902904</v>
      </c>
      <c r="H9" s="83">
        <v>35.423072458103086</v>
      </c>
      <c r="I9" s="84">
        <v>54.593968064013808</v>
      </c>
      <c r="J9" s="116">
        <v>71.249195683383192</v>
      </c>
      <c r="K9" s="148">
        <f>G9/J9</f>
        <v>0.51029353148729439</v>
      </c>
    </row>
    <row r="10" spans="1:11" s="53" customFormat="1" ht="18.2" customHeight="1">
      <c r="A10" s="77" t="s">
        <v>66</v>
      </c>
      <c r="B10" s="144" t="s">
        <v>67</v>
      </c>
      <c r="C10" s="137">
        <v>218</v>
      </c>
      <c r="D10" s="138">
        <v>1963.7</v>
      </c>
      <c r="E10" s="139">
        <v>4133</v>
      </c>
      <c r="F10" s="140">
        <v>2012.771</v>
      </c>
      <c r="G10" s="136">
        <v>48.7</v>
      </c>
      <c r="H10" s="136">
        <v>48.7</v>
      </c>
      <c r="I10" s="141">
        <v>79.5</v>
      </c>
      <c r="J10" s="142">
        <v>75</v>
      </c>
      <c r="K10" s="149">
        <f t="shared" ref="K10:K70" si="0">G10/J10</f>
        <v>0.64933333333333332</v>
      </c>
    </row>
    <row r="11" spans="1:11" s="5" customFormat="1" ht="18.2" customHeight="1">
      <c r="A11" s="117" t="s">
        <v>68</v>
      </c>
      <c r="B11" s="145" t="s">
        <v>63</v>
      </c>
      <c r="C11" s="119">
        <v>57</v>
      </c>
      <c r="D11" s="120">
        <v>3896.7</v>
      </c>
      <c r="E11" s="121">
        <v>39984</v>
      </c>
      <c r="F11" s="122">
        <v>14027.289483903931</v>
      </c>
      <c r="G11" s="112">
        <v>35.082256612404791</v>
      </c>
      <c r="H11" s="112">
        <v>34.050684964839284</v>
      </c>
      <c r="I11" s="123">
        <v>52.090036417420983</v>
      </c>
      <c r="J11" s="124">
        <v>67.498391366766384</v>
      </c>
      <c r="K11" s="147">
        <f t="shared" si="0"/>
        <v>0.51974952146308406</v>
      </c>
    </row>
    <row r="12" spans="1:11" s="5" customFormat="1" ht="18.2" customHeight="1">
      <c r="A12" s="77" t="s">
        <v>59</v>
      </c>
      <c r="B12" s="144" t="s">
        <v>65</v>
      </c>
      <c r="C12" s="81">
        <v>389</v>
      </c>
      <c r="D12" s="115">
        <v>9713.7999999999993</v>
      </c>
      <c r="E12" s="81">
        <v>74822</v>
      </c>
      <c r="F12" s="81">
        <v>26604.809999999998</v>
      </c>
      <c r="G12" s="83">
        <v>35.557469728154814</v>
      </c>
      <c r="H12" s="83">
        <v>34.851757504477291</v>
      </c>
      <c r="I12" s="84">
        <v>71.350670184134074</v>
      </c>
      <c r="J12" s="116">
        <v>73.91194773382162</v>
      </c>
      <c r="K12" s="148">
        <f t="shared" si="0"/>
        <v>0.48107878114926134</v>
      </c>
    </row>
    <row r="13" spans="1:11" s="53" customFormat="1" ht="18.2" customHeight="1">
      <c r="A13" s="77" t="s">
        <v>69</v>
      </c>
      <c r="B13" s="144" t="s">
        <v>67</v>
      </c>
      <c r="C13" s="137">
        <v>313</v>
      </c>
      <c r="D13" s="138">
        <v>3485.1</v>
      </c>
      <c r="E13" s="139">
        <v>5711</v>
      </c>
      <c r="F13" s="140">
        <v>2204.4459999999999</v>
      </c>
      <c r="G13" s="136">
        <v>38.6</v>
      </c>
      <c r="H13" s="136">
        <v>38.6</v>
      </c>
      <c r="I13" s="141">
        <v>78.3</v>
      </c>
      <c r="J13" s="142">
        <v>82.5</v>
      </c>
      <c r="K13" s="149">
        <f t="shared" si="0"/>
        <v>0.46787878787878789</v>
      </c>
    </row>
    <row r="14" spans="1:11" s="5" customFormat="1" ht="18.2" customHeight="1">
      <c r="A14" s="117" t="s">
        <v>68</v>
      </c>
      <c r="B14" s="145" t="s">
        <v>63</v>
      </c>
      <c r="C14" s="119">
        <v>76</v>
      </c>
      <c r="D14" s="120">
        <v>6228.7</v>
      </c>
      <c r="E14" s="121">
        <v>69111</v>
      </c>
      <c r="F14" s="122">
        <v>24400.363999999998</v>
      </c>
      <c r="G14" s="112">
        <v>35.306049688182775</v>
      </c>
      <c r="H14" s="112">
        <v>34.542020807107399</v>
      </c>
      <c r="I14" s="123">
        <v>70.778115400700869</v>
      </c>
      <c r="J14" s="124">
        <v>65.32389546764324</v>
      </c>
      <c r="K14" s="147">
        <f t="shared" si="0"/>
        <v>0.5404767954426547</v>
      </c>
    </row>
    <row r="15" spans="1:11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6420.4189999999999</v>
      </c>
      <c r="G15" s="83">
        <v>66.491497514498761</v>
      </c>
      <c r="H15" s="83">
        <v>66.527371582435791</v>
      </c>
      <c r="I15" s="84">
        <v>69.67646877883729</v>
      </c>
      <c r="J15" s="116">
        <v>80.936275615853646</v>
      </c>
      <c r="K15" s="147">
        <f>G15/J15</f>
        <v>0.82152899930911238</v>
      </c>
    </row>
    <row r="16" spans="1:11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2492.5340000000001</v>
      </c>
      <c r="G16" s="83">
        <v>84.55</v>
      </c>
      <c r="H16" s="83">
        <v>84.55</v>
      </c>
      <c r="I16" s="84">
        <v>84.26</v>
      </c>
      <c r="J16" s="85">
        <v>84</v>
      </c>
      <c r="K16" s="149">
        <f t="shared" si="0"/>
        <v>1.006547619047619</v>
      </c>
    </row>
    <row r="17" spans="1:11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3927.8850000000002</v>
      </c>
      <c r="G17" s="112">
        <v>58.555232558139537</v>
      </c>
      <c r="H17" s="112">
        <v>58.606872391174711</v>
      </c>
      <c r="I17" s="123">
        <v>63.056484794275491</v>
      </c>
      <c r="J17" s="124">
        <v>77.872551231707277</v>
      </c>
      <c r="K17" s="149">
        <f t="shared" si="0"/>
        <v>0.75193674320378079</v>
      </c>
    </row>
    <row r="18" spans="1:11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7962.4066881305716</v>
      </c>
      <c r="G18" s="83">
        <v>55.681165651262745</v>
      </c>
      <c r="H18" s="83">
        <v>55.691837910079734</v>
      </c>
      <c r="I18" s="84">
        <v>56.913979840432027</v>
      </c>
      <c r="J18" s="116">
        <v>69.321686499794836</v>
      </c>
      <c r="K18" s="147">
        <f t="shared" si="0"/>
        <v>0.80322866425685613</v>
      </c>
    </row>
    <row r="19" spans="1:11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3789.54</v>
      </c>
      <c r="G19" s="83">
        <v>74</v>
      </c>
      <c r="H19" s="83">
        <v>74</v>
      </c>
      <c r="I19" s="84">
        <v>78</v>
      </c>
      <c r="J19" s="85">
        <v>77.2</v>
      </c>
      <c r="K19" s="149">
        <f t="shared" si="0"/>
        <v>0.95854922279792742</v>
      </c>
    </row>
    <row r="20" spans="1:11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4172.8666881305717</v>
      </c>
      <c r="G20" s="112">
        <v>45.461016321283054</v>
      </c>
      <c r="H20" s="112">
        <v>45.477642675034339</v>
      </c>
      <c r="I20" s="123">
        <v>43.812607693241098</v>
      </c>
      <c r="J20" s="124">
        <v>61.443372999589677</v>
      </c>
      <c r="K20" s="147">
        <f t="shared" si="0"/>
        <v>0.73988477685928222</v>
      </c>
    </row>
    <row r="21" spans="1:11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10567.599999999999</v>
      </c>
      <c r="G21" s="83">
        <v>53.669883189436248</v>
      </c>
      <c r="H21" s="83">
        <v>54.794926358557639</v>
      </c>
      <c r="I21" s="84">
        <v>57.549949254034317</v>
      </c>
      <c r="J21" s="116">
        <v>77.436275615853646</v>
      </c>
      <c r="K21" s="147">
        <f t="shared" si="0"/>
        <v>0.69308451061983067</v>
      </c>
    </row>
    <row r="22" spans="1:11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3081.8189999999995</v>
      </c>
      <c r="G22" s="83">
        <v>74.099999999999994</v>
      </c>
      <c r="H22" s="83">
        <v>74.099999999999994</v>
      </c>
      <c r="I22" s="84">
        <v>73</v>
      </c>
      <c r="J22" s="85">
        <v>77</v>
      </c>
      <c r="K22" s="149">
        <f t="shared" si="0"/>
        <v>0.96233766233766227</v>
      </c>
    </row>
    <row r="23" spans="1:11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7485.780999999999</v>
      </c>
      <c r="G23" s="125">
        <v>48.198963363595382</v>
      </c>
      <c r="H23" s="125">
        <v>49.625278475307447</v>
      </c>
      <c r="I23" s="123">
        <v>53.397971928920938</v>
      </c>
      <c r="J23" s="124">
        <v>77.872551231707277</v>
      </c>
      <c r="K23" s="147">
        <f t="shared" si="0"/>
        <v>0.61894676110175095</v>
      </c>
    </row>
    <row r="24" spans="1:11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10925.159922019466</v>
      </c>
      <c r="G24" s="83">
        <v>70.330629084713962</v>
      </c>
      <c r="H24" s="83">
        <v>69.720950753240658</v>
      </c>
      <c r="I24" s="84">
        <v>55.518807728035839</v>
      </c>
      <c r="J24" s="116">
        <v>73.229526097481624</v>
      </c>
      <c r="K24" s="147">
        <f t="shared" si="0"/>
        <v>0.96041354946215673</v>
      </c>
    </row>
    <row r="25" spans="1:11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595.88400000000001</v>
      </c>
      <c r="G25" s="83">
        <v>76.2</v>
      </c>
      <c r="H25" s="83">
        <v>76.2</v>
      </c>
      <c r="I25" s="84">
        <v>68.099999999999994</v>
      </c>
      <c r="J25" s="85">
        <v>81</v>
      </c>
      <c r="K25" s="150">
        <f t="shared" si="0"/>
        <v>0.94074074074074077</v>
      </c>
    </row>
    <row r="26" spans="1:11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10329.275922019466</v>
      </c>
      <c r="G26" s="112">
        <v>70.019495132995303</v>
      </c>
      <c r="H26" s="112">
        <v>69.377497898646993</v>
      </c>
      <c r="I26" s="123">
        <v>54.851881727718862</v>
      </c>
      <c r="J26" s="124">
        <v>65.459052194963263</v>
      </c>
      <c r="K26" s="147">
        <f t="shared" si="0"/>
        <v>1.0696686368823247</v>
      </c>
    </row>
    <row r="27" spans="1:11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17089.96</v>
      </c>
      <c r="G27" s="83">
        <v>46.782075497522655</v>
      </c>
      <c r="H27" s="83">
        <v>46.27040321918372</v>
      </c>
      <c r="I27" s="84">
        <v>68.550001363772736</v>
      </c>
      <c r="J27" s="116">
        <v>77.2</v>
      </c>
      <c r="K27" s="151">
        <f t="shared" si="0"/>
        <v>0.60598543390573389</v>
      </c>
    </row>
    <row r="28" spans="1:11" s="53" customFormat="1" ht="18.2" customHeight="1">
      <c r="A28" s="77" t="s">
        <v>71</v>
      </c>
      <c r="B28" s="144" t="s">
        <v>67</v>
      </c>
      <c r="C28" s="137">
        <v>857</v>
      </c>
      <c r="D28" s="138">
        <v>878.4</v>
      </c>
      <c r="E28" s="139">
        <v>13246</v>
      </c>
      <c r="F28" s="140">
        <v>6556.77</v>
      </c>
      <c r="G28" s="136">
        <v>49.5</v>
      </c>
      <c r="H28" s="136">
        <v>49.5</v>
      </c>
      <c r="I28" s="141">
        <v>77.400000000000006</v>
      </c>
      <c r="J28" s="142">
        <v>70.5</v>
      </c>
      <c r="K28" s="149">
        <f t="shared" si="0"/>
        <v>0.7021276595744681</v>
      </c>
    </row>
    <row r="29" spans="1:11" s="5" customFormat="1" ht="18.2" customHeight="1">
      <c r="A29" s="117" t="s">
        <v>68</v>
      </c>
      <c r="B29" s="145" t="s">
        <v>63</v>
      </c>
      <c r="C29" s="119">
        <v>95</v>
      </c>
      <c r="D29" s="120">
        <v>1677.5</v>
      </c>
      <c r="E29" s="121">
        <v>23285</v>
      </c>
      <c r="F29" s="122">
        <v>10533.189999999997</v>
      </c>
      <c r="G29" s="112">
        <v>45.23594588791066</v>
      </c>
      <c r="H29" s="112">
        <v>44.43320163195191</v>
      </c>
      <c r="I29" s="123">
        <v>63.465385441271216</v>
      </c>
      <c r="J29" s="124">
        <v>83.9</v>
      </c>
      <c r="K29" s="147">
        <f t="shared" si="0"/>
        <v>0.53916502846139047</v>
      </c>
    </row>
    <row r="30" spans="1:11" s="5" customFormat="1" ht="18.2" customHeight="1">
      <c r="A30" s="77" t="s">
        <v>77</v>
      </c>
      <c r="B30" s="144" t="s">
        <v>65</v>
      </c>
      <c r="C30" s="81">
        <v>216</v>
      </c>
      <c r="D30" s="115">
        <v>6185</v>
      </c>
      <c r="E30" s="81">
        <v>30745</v>
      </c>
      <c r="F30" s="81">
        <v>14945.230936205871</v>
      </c>
      <c r="G30" s="83">
        <v>48.610281139066096</v>
      </c>
      <c r="H30" s="83">
        <v>49.373998803614121</v>
      </c>
      <c r="I30" s="84">
        <v>52.216236815653005</v>
      </c>
      <c r="J30" s="116">
        <v>73.410149181902483</v>
      </c>
      <c r="K30" s="147">
        <f t="shared" si="0"/>
        <v>0.66217385035705389</v>
      </c>
    </row>
    <row r="31" spans="1:11" s="53" customFormat="1" ht="18.2" customHeight="1">
      <c r="A31" s="77" t="s">
        <v>69</v>
      </c>
      <c r="B31" s="144" t="s">
        <v>67</v>
      </c>
      <c r="C31" s="79">
        <v>187</v>
      </c>
      <c r="D31" s="80">
        <v>1952.3</v>
      </c>
      <c r="E31" s="82">
        <v>3623</v>
      </c>
      <c r="F31" s="81">
        <v>2283.5769</v>
      </c>
      <c r="G31" s="83">
        <v>63.03</v>
      </c>
      <c r="H31" s="83">
        <v>63.03</v>
      </c>
      <c r="I31" s="84">
        <v>78.7</v>
      </c>
      <c r="J31" s="85">
        <v>79.8</v>
      </c>
      <c r="K31" s="149">
        <f t="shared" si="0"/>
        <v>0.78984962406015047</v>
      </c>
    </row>
    <row r="32" spans="1:11" s="5" customFormat="1" ht="18.2" customHeight="1">
      <c r="A32" s="117" t="s">
        <v>68</v>
      </c>
      <c r="B32" s="145" t="s">
        <v>63</v>
      </c>
      <c r="C32" s="119">
        <v>29</v>
      </c>
      <c r="D32" s="120">
        <v>4232.7</v>
      </c>
      <c r="E32" s="121">
        <v>27122</v>
      </c>
      <c r="F32" s="122">
        <v>12661.654036205871</v>
      </c>
      <c r="G32" s="112">
        <v>46.684072104586214</v>
      </c>
      <c r="H32" s="112">
        <v>47.549808392342605</v>
      </c>
      <c r="I32" s="123">
        <v>49.04042924881459</v>
      </c>
      <c r="J32" s="124">
        <v>67.020298363804983</v>
      </c>
      <c r="K32" s="147">
        <f t="shared" si="0"/>
        <v>0.69656616345054112</v>
      </c>
    </row>
    <row r="33" spans="1:11" s="5" customFormat="1" ht="18.2" customHeight="1">
      <c r="A33" s="77" t="s">
        <v>78</v>
      </c>
      <c r="B33" s="144" t="s">
        <v>65</v>
      </c>
      <c r="C33" s="81">
        <v>47</v>
      </c>
      <c r="D33" s="115">
        <v>2869.2</v>
      </c>
      <c r="E33" s="81">
        <v>35546</v>
      </c>
      <c r="F33" s="81">
        <v>17437.556583555339</v>
      </c>
      <c r="G33" s="83">
        <v>49.056311775038928</v>
      </c>
      <c r="H33" s="83">
        <v>52.096494242888433</v>
      </c>
      <c r="I33" s="84">
        <v>39.441009010746633</v>
      </c>
      <c r="J33" s="116">
        <v>75.037632577388905</v>
      </c>
      <c r="K33" s="147">
        <f t="shared" si="0"/>
        <v>0.65375612329514066</v>
      </c>
    </row>
    <row r="34" spans="1:11" s="53" customFormat="1" ht="18.2" customHeight="1">
      <c r="A34" s="77" t="s">
        <v>59</v>
      </c>
      <c r="B34" s="144" t="s">
        <v>67</v>
      </c>
      <c r="C34" s="79">
        <v>33</v>
      </c>
      <c r="D34" s="80">
        <v>229.6</v>
      </c>
      <c r="E34" s="82">
        <v>750</v>
      </c>
      <c r="F34" s="81">
        <v>565.65</v>
      </c>
      <c r="G34" s="83">
        <v>75.42</v>
      </c>
      <c r="H34" s="83">
        <v>75.42</v>
      </c>
      <c r="I34" s="84">
        <v>86.83</v>
      </c>
      <c r="J34" s="85">
        <v>79</v>
      </c>
      <c r="K34" s="149">
        <f t="shared" si="0"/>
        <v>0.95468354430379754</v>
      </c>
    </row>
    <row r="35" spans="1:11" s="5" customFormat="1" ht="18.2" customHeight="1">
      <c r="A35" s="117" t="s">
        <v>68</v>
      </c>
      <c r="B35" s="145" t="s">
        <v>63</v>
      </c>
      <c r="C35" s="119">
        <v>14</v>
      </c>
      <c r="D35" s="120">
        <v>2639.6</v>
      </c>
      <c r="E35" s="121">
        <v>34796</v>
      </c>
      <c r="F35" s="122">
        <v>16871.906583555337</v>
      </c>
      <c r="G35" s="112">
        <v>48.48806352326514</v>
      </c>
      <c r="H35" s="112">
        <v>51.593774697025871</v>
      </c>
      <c r="I35" s="123">
        <v>38.419577143809619</v>
      </c>
      <c r="J35" s="124">
        <v>71.075265154777796</v>
      </c>
      <c r="K35" s="147">
        <f t="shared" si="0"/>
        <v>0.68220728290882349</v>
      </c>
    </row>
    <row r="36" spans="1:11" s="5" customFormat="1" ht="18.2" customHeight="1">
      <c r="A36" s="77" t="s">
        <v>59</v>
      </c>
      <c r="B36" s="144" t="s">
        <v>65</v>
      </c>
      <c r="C36" s="81">
        <v>294</v>
      </c>
      <c r="D36" s="115">
        <v>1121.5</v>
      </c>
      <c r="E36" s="81">
        <v>26711</v>
      </c>
      <c r="F36" s="81">
        <v>12703.117000000002</v>
      </c>
      <c r="G36" s="83">
        <v>47.557624199767893</v>
      </c>
      <c r="H36" s="83">
        <v>47.175130096215042</v>
      </c>
      <c r="I36" s="84">
        <v>67.76382899071578</v>
      </c>
      <c r="J36" s="116">
        <v>73.707596443121503</v>
      </c>
      <c r="K36" s="152">
        <f t="shared" si="0"/>
        <v>0.64522011969915538</v>
      </c>
    </row>
    <row r="37" spans="1:11" s="53" customFormat="1" ht="18.2" customHeight="1">
      <c r="A37" s="77" t="s">
        <v>79</v>
      </c>
      <c r="B37" s="144" t="s">
        <v>67</v>
      </c>
      <c r="C37" s="137">
        <v>268</v>
      </c>
      <c r="D37" s="138">
        <v>205.8</v>
      </c>
      <c r="E37" s="139">
        <v>8565</v>
      </c>
      <c r="F37" s="140">
        <v>5781.375</v>
      </c>
      <c r="G37" s="143">
        <v>67.5</v>
      </c>
      <c r="H37" s="143">
        <v>67.5</v>
      </c>
      <c r="I37" s="141">
        <v>80.099999999999994</v>
      </c>
      <c r="J37" s="142">
        <v>76</v>
      </c>
      <c r="K37" s="149">
        <f t="shared" si="0"/>
        <v>0.88815789473684215</v>
      </c>
    </row>
    <row r="38" spans="1:11" s="5" customFormat="1" ht="18.2" customHeight="1">
      <c r="A38" s="126" t="s">
        <v>68</v>
      </c>
      <c r="B38" s="146" t="s">
        <v>63</v>
      </c>
      <c r="C38" s="128">
        <v>26</v>
      </c>
      <c r="D38" s="129">
        <v>915.7</v>
      </c>
      <c r="E38" s="130">
        <v>18146</v>
      </c>
      <c r="F38" s="131">
        <v>6921.7420000000011</v>
      </c>
      <c r="G38" s="132">
        <v>38.144726110437567</v>
      </c>
      <c r="H38" s="132">
        <v>37.581692935082117</v>
      </c>
      <c r="I38" s="133">
        <v>61.940416620742866</v>
      </c>
      <c r="J38" s="134">
        <v>71.415192886243005</v>
      </c>
      <c r="K38" s="147">
        <f t="shared" si="0"/>
        <v>0.53412620716712422</v>
      </c>
    </row>
    <row r="39" spans="1:11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18077.166283966937</v>
      </c>
      <c r="G39" s="83">
        <v>47.958948038009538</v>
      </c>
      <c r="H39" s="83">
        <v>49.186136917933268</v>
      </c>
      <c r="I39" s="84">
        <v>60.883321175182658</v>
      </c>
      <c r="J39" s="116">
        <v>65.505189388845565</v>
      </c>
      <c r="K39" s="147">
        <f t="shared" si="0"/>
        <v>0.73213967451220197</v>
      </c>
    </row>
    <row r="40" spans="1:11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7842.1679999999997</v>
      </c>
      <c r="G40" s="83">
        <v>73.099999999999994</v>
      </c>
      <c r="H40" s="83">
        <v>73.099999999999994</v>
      </c>
      <c r="I40" s="84">
        <v>74.459999999999994</v>
      </c>
      <c r="J40" s="85">
        <v>76.2</v>
      </c>
      <c r="K40" s="150">
        <f t="shared" si="0"/>
        <v>0.95931758530183719</v>
      </c>
    </row>
    <row r="41" spans="1:11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10234.998283966937</v>
      </c>
      <c r="G41" s="112">
        <v>37.956604056988461</v>
      </c>
      <c r="H41" s="112">
        <v>39.67202888365135</v>
      </c>
      <c r="I41" s="123">
        <v>55.481852217918046</v>
      </c>
      <c r="J41" s="124">
        <v>54.810378777691128</v>
      </c>
      <c r="K41" s="147">
        <f t="shared" si="0"/>
        <v>0.69250760354966789</v>
      </c>
    </row>
    <row r="42" spans="1:11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8280.8018183316763</v>
      </c>
      <c r="G42" s="83">
        <v>52.838194348721771</v>
      </c>
      <c r="H42" s="83">
        <v>51.970615139389665</v>
      </c>
      <c r="I42" s="84">
        <v>60.994726061308789</v>
      </c>
      <c r="J42" s="116">
        <v>66.1616133076366</v>
      </c>
      <c r="K42" s="147">
        <f t="shared" si="0"/>
        <v>0.79862312460604712</v>
      </c>
    </row>
    <row r="43" spans="1:11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1988.385</v>
      </c>
      <c r="G43" s="83">
        <v>60.9</v>
      </c>
      <c r="H43" s="83">
        <v>60.9</v>
      </c>
      <c r="I43" s="84">
        <v>79.7</v>
      </c>
      <c r="J43" s="85">
        <v>69.3</v>
      </c>
      <c r="K43" s="149">
        <f t="shared" si="0"/>
        <v>0.87878787878787878</v>
      </c>
    </row>
    <row r="44" spans="1:11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6292.416818331676</v>
      </c>
      <c r="G44" s="112">
        <v>50.71666654575381</v>
      </c>
      <c r="H44" s="112">
        <v>49.620777018176412</v>
      </c>
      <c r="I44" s="123">
        <v>55.965243200063206</v>
      </c>
      <c r="J44" s="124">
        <v>63.023226615273217</v>
      </c>
      <c r="K44" s="147">
        <f t="shared" si="0"/>
        <v>0.80472976820680586</v>
      </c>
    </row>
    <row r="45" spans="1:11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5066.1087261196099</v>
      </c>
      <c r="G45" s="83">
        <v>48.553850164075236</v>
      </c>
      <c r="H45" s="83">
        <v>48.563425164815037</v>
      </c>
      <c r="I45" s="84">
        <v>60.190752012600377</v>
      </c>
      <c r="J45" s="116">
        <v>71.261613307636608</v>
      </c>
      <c r="K45" s="152">
        <f t="shared" si="0"/>
        <v>0.68134649091465427</v>
      </c>
    </row>
    <row r="46" spans="1:11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1116.3119999999999</v>
      </c>
      <c r="G46" s="83">
        <v>77.2</v>
      </c>
      <c r="H46" s="83">
        <v>77.2</v>
      </c>
      <c r="I46" s="84">
        <v>75.7</v>
      </c>
      <c r="J46" s="85">
        <v>79.5</v>
      </c>
      <c r="K46" s="149">
        <f t="shared" si="0"/>
        <v>0.97106918238993711</v>
      </c>
    </row>
    <row r="47" spans="1:11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3949.7967261196104</v>
      </c>
      <c r="G47" s="112">
        <v>43.945223922114046</v>
      </c>
      <c r="H47" s="112">
        <v>43.956339360222536</v>
      </c>
      <c r="I47" s="123">
        <v>57.68352712100139</v>
      </c>
      <c r="J47" s="124">
        <v>63.023226615273217</v>
      </c>
      <c r="K47" s="147">
        <f t="shared" si="0"/>
        <v>0.69728616388333631</v>
      </c>
    </row>
    <row r="48" spans="1:11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11494.273867594042</v>
      </c>
      <c r="G48" s="83">
        <v>54.126360273093056</v>
      </c>
      <c r="H48" s="83">
        <v>49.248110219204342</v>
      </c>
      <c r="I48" s="84">
        <v>48.50967933004349</v>
      </c>
      <c r="J48" s="116">
        <v>70.534197253075007</v>
      </c>
      <c r="K48" s="152">
        <f t="shared" si="0"/>
        <v>0.76737756125428025</v>
      </c>
    </row>
    <row r="49" spans="1:11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950.31150000000014</v>
      </c>
      <c r="G49" s="83">
        <v>77.45</v>
      </c>
      <c r="H49" s="83">
        <v>77.45</v>
      </c>
      <c r="I49" s="84">
        <v>76.900000000000006</v>
      </c>
      <c r="J49" s="85">
        <v>76</v>
      </c>
      <c r="K49" s="149">
        <f t="shared" si="0"/>
        <v>1.0190789473684212</v>
      </c>
    </row>
    <row r="50" spans="1:11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10543.962367594042</v>
      </c>
      <c r="G50" s="112">
        <v>52.696098593603089</v>
      </c>
      <c r="H50" s="112">
        <v>47.518702514619598</v>
      </c>
      <c r="I50" s="123">
        <v>46.758036374241371</v>
      </c>
      <c r="J50" s="124">
        <v>65.068394506150014</v>
      </c>
      <c r="K50" s="147">
        <f t="shared" si="0"/>
        <v>0.80985705876948377</v>
      </c>
    </row>
    <row r="51" spans="1:11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9536.0768859191085</v>
      </c>
      <c r="G51" s="83">
        <v>42.02951600299312</v>
      </c>
      <c r="H51" s="83">
        <v>40.476578136090232</v>
      </c>
      <c r="I51" s="84">
        <v>72.815595317616228</v>
      </c>
      <c r="J51" s="116">
        <v>75.357066087270738</v>
      </c>
      <c r="K51" s="151">
        <f t="shared" si="0"/>
        <v>0.55773822131449347</v>
      </c>
    </row>
    <row r="52" spans="1:11" s="53" customFormat="1" ht="18" customHeight="1">
      <c r="A52" s="77" t="s">
        <v>88</v>
      </c>
      <c r="B52" s="144" t="s">
        <v>82</v>
      </c>
      <c r="C52" s="137">
        <v>267</v>
      </c>
      <c r="D52" s="138">
        <v>1362.9</v>
      </c>
      <c r="E52" s="139">
        <v>6251</v>
      </c>
      <c r="F52" s="140">
        <v>2019.0729999999999</v>
      </c>
      <c r="G52" s="136">
        <v>32.299999999999997</v>
      </c>
      <c r="H52" s="136">
        <v>32.299999999999997</v>
      </c>
      <c r="I52" s="141">
        <v>74.099999999999994</v>
      </c>
      <c r="J52" s="142">
        <v>77.900000000000006</v>
      </c>
      <c r="K52" s="149">
        <f t="shared" si="0"/>
        <v>0.41463414634146334</v>
      </c>
    </row>
    <row r="53" spans="1:11" s="5" customFormat="1" ht="18" customHeight="1">
      <c r="A53" s="117" t="s">
        <v>83</v>
      </c>
      <c r="B53" s="145" t="s">
        <v>63</v>
      </c>
      <c r="C53" s="119">
        <v>20</v>
      </c>
      <c r="D53" s="120">
        <v>1084.5</v>
      </c>
      <c r="E53" s="121">
        <v>16438</v>
      </c>
      <c r="F53" s="122">
        <v>7517.0038859191091</v>
      </c>
      <c r="G53" s="112">
        <v>45.729431110348642</v>
      </c>
      <c r="H53" s="112">
        <v>43.585946059724499</v>
      </c>
      <c r="I53" s="123">
        <v>72.327165236731645</v>
      </c>
      <c r="J53" s="124">
        <v>72.814132174541484</v>
      </c>
      <c r="K53" s="147">
        <f t="shared" si="0"/>
        <v>0.62802961107510591</v>
      </c>
    </row>
    <row r="54" spans="1:11" s="5" customFormat="1" ht="18" customHeight="1">
      <c r="A54" s="77" t="s">
        <v>89</v>
      </c>
      <c r="B54" s="144" t="s">
        <v>65</v>
      </c>
      <c r="C54" s="81">
        <v>165</v>
      </c>
      <c r="D54" s="115">
        <v>1473.5</v>
      </c>
      <c r="E54" s="81">
        <v>9814</v>
      </c>
      <c r="F54" s="81">
        <v>3661.5153785421098</v>
      </c>
      <c r="G54" s="83">
        <v>37.309103103139492</v>
      </c>
      <c r="H54" s="83">
        <v>37.827800354107787</v>
      </c>
      <c r="I54" s="84">
        <v>75.169405859790757</v>
      </c>
      <c r="J54" s="116">
        <v>72.336502481317126</v>
      </c>
      <c r="K54" s="151">
        <f t="shared" si="0"/>
        <v>0.51577145456784534</v>
      </c>
    </row>
    <row r="55" spans="1:11" s="53" customFormat="1" ht="18" customHeight="1">
      <c r="A55" s="77" t="s">
        <v>90</v>
      </c>
      <c r="B55" s="144" t="s">
        <v>82</v>
      </c>
      <c r="C55" s="137">
        <v>130</v>
      </c>
      <c r="D55" s="138">
        <v>690.8</v>
      </c>
      <c r="E55" s="139">
        <v>1424</v>
      </c>
      <c r="F55" s="140">
        <v>635.87296000000003</v>
      </c>
      <c r="G55" s="136">
        <v>44.654000000000003</v>
      </c>
      <c r="H55" s="136">
        <v>44.654000000000003</v>
      </c>
      <c r="I55" s="141">
        <v>88.298000000000002</v>
      </c>
      <c r="J55" s="142">
        <v>87</v>
      </c>
      <c r="K55" s="149">
        <f t="shared" si="0"/>
        <v>0.51326436781609197</v>
      </c>
    </row>
    <row r="56" spans="1:11" s="5" customFormat="1" ht="18" customHeight="1">
      <c r="A56" s="117" t="s">
        <v>83</v>
      </c>
      <c r="B56" s="145" t="s">
        <v>63</v>
      </c>
      <c r="C56" s="119">
        <v>35</v>
      </c>
      <c r="D56" s="120">
        <v>782.7</v>
      </c>
      <c r="E56" s="121">
        <v>8390</v>
      </c>
      <c r="F56" s="122">
        <v>3025.6424185421097</v>
      </c>
      <c r="G56" s="112">
        <v>36.062484130418468</v>
      </c>
      <c r="H56" s="112">
        <v>36.669217720526085</v>
      </c>
      <c r="I56" s="123">
        <v>72.944855876966173</v>
      </c>
      <c r="J56" s="124">
        <v>57.673004962634245</v>
      </c>
      <c r="K56" s="147">
        <f t="shared" si="0"/>
        <v>0.62529226895291801</v>
      </c>
    </row>
    <row r="57" spans="1:11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14216.41948750628</v>
      </c>
      <c r="G57" s="83">
        <v>36.064891264380833</v>
      </c>
      <c r="H57" s="83">
        <v>36.439983792275413</v>
      </c>
      <c r="I57" s="84">
        <v>58.712974762344516</v>
      </c>
      <c r="J57" s="116">
        <v>67.991522610419253</v>
      </c>
      <c r="K57" s="152">
        <f t="shared" si="0"/>
        <v>0.53043217565558864</v>
      </c>
    </row>
    <row r="58" spans="1:11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1339.819</v>
      </c>
      <c r="G58" s="83">
        <v>44.81</v>
      </c>
      <c r="H58" s="83">
        <v>44.81</v>
      </c>
      <c r="I58" s="84">
        <v>70.7</v>
      </c>
      <c r="J58" s="85">
        <v>66</v>
      </c>
      <c r="K58" s="149">
        <f t="shared" si="0"/>
        <v>0.67893939393939395</v>
      </c>
    </row>
    <row r="59" spans="1:11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12876.600487506281</v>
      </c>
      <c r="G59" s="112">
        <v>35.347114901606631</v>
      </c>
      <c r="H59" s="112">
        <v>35.752994073614559</v>
      </c>
      <c r="I59" s="123">
        <v>57.729110108892876</v>
      </c>
      <c r="J59" s="124">
        <v>69.983045220838505</v>
      </c>
      <c r="K59" s="147">
        <f t="shared" si="0"/>
        <v>0.50508112057806676</v>
      </c>
    </row>
    <row r="60" spans="1:11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5206.1522023640655</v>
      </c>
      <c r="G60" s="83">
        <v>46.65428983210024</v>
      </c>
      <c r="H60" s="83">
        <v>46.18108731470295</v>
      </c>
      <c r="I60" s="84">
        <v>66.347756891120383</v>
      </c>
      <c r="J60" s="116">
        <v>76.241522610419253</v>
      </c>
      <c r="K60" s="152">
        <f t="shared" si="0"/>
        <v>0.61192757220360672</v>
      </c>
    </row>
    <row r="61" spans="1:11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1275.5339999999999</v>
      </c>
      <c r="G61" s="83">
        <v>59.8</v>
      </c>
      <c r="H61" s="83">
        <v>59.8</v>
      </c>
      <c r="I61" s="84">
        <v>77.400000000000006</v>
      </c>
      <c r="J61" s="85">
        <v>82.5</v>
      </c>
      <c r="K61" s="149">
        <f t="shared" si="0"/>
        <v>0.72484848484848485</v>
      </c>
    </row>
    <row r="62" spans="1:11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3930.6182023640658</v>
      </c>
      <c r="G62" s="112">
        <v>43.547731025526986</v>
      </c>
      <c r="H62" s="112">
        <v>42.962702564233354</v>
      </c>
      <c r="I62" s="123">
        <v>63.735920579216966</v>
      </c>
      <c r="J62" s="124">
        <v>69.983045220838505</v>
      </c>
      <c r="K62" s="147">
        <f t="shared" si="0"/>
        <v>0.62226116180151581</v>
      </c>
    </row>
    <row r="63" spans="1:11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7465.1579100000008</v>
      </c>
      <c r="G63" s="135">
        <v>66.760489268467182</v>
      </c>
      <c r="H63" s="135">
        <v>66.982140135932738</v>
      </c>
      <c r="I63" s="84">
        <v>62.393820224719107</v>
      </c>
      <c r="J63" s="116">
        <v>78.037632577388905</v>
      </c>
      <c r="K63" s="147">
        <f t="shared" si="0"/>
        <v>0.85549096075232256</v>
      </c>
    </row>
    <row r="64" spans="1:11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1035.9359099999999</v>
      </c>
      <c r="G64" s="83">
        <v>77.251000000000005</v>
      </c>
      <c r="H64" s="83">
        <v>77.251000000000005</v>
      </c>
      <c r="I64" s="84">
        <v>61.5</v>
      </c>
      <c r="J64" s="85">
        <v>85</v>
      </c>
      <c r="K64" s="149">
        <f t="shared" si="0"/>
        <v>0.90883529411764707</v>
      </c>
    </row>
    <row r="65" spans="1:11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6429.2220000000007</v>
      </c>
      <c r="G65" s="112">
        <v>65.330982623717105</v>
      </c>
      <c r="H65" s="112">
        <v>65.58283711004978</v>
      </c>
      <c r="I65" s="123">
        <v>62.518524540189013</v>
      </c>
      <c r="J65" s="124">
        <v>71.075265154777796</v>
      </c>
      <c r="K65" s="147">
        <f t="shared" si="0"/>
        <v>0.91918028700207322</v>
      </c>
    </row>
    <row r="66" spans="1:11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8345.7957313583302</v>
      </c>
      <c r="G66" s="83">
        <v>66.189196061212868</v>
      </c>
      <c r="H66" s="83">
        <v>66.665642804415029</v>
      </c>
      <c r="I66" s="84">
        <v>51.652572771309693</v>
      </c>
      <c r="J66" s="116">
        <v>75.479526097481624</v>
      </c>
      <c r="K66" s="147">
        <f t="shared" si="0"/>
        <v>0.87691589340041276</v>
      </c>
    </row>
    <row r="67" spans="1:11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192.41355799999997</v>
      </c>
      <c r="G67" s="83">
        <v>88.263099999999994</v>
      </c>
      <c r="H67" s="83">
        <v>88.263099999999994</v>
      </c>
      <c r="I67" s="84">
        <v>74.36</v>
      </c>
      <c r="J67" s="85">
        <v>85.5</v>
      </c>
      <c r="K67" s="149">
        <f t="shared" si="0"/>
        <v>1.0323169590643275</v>
      </c>
    </row>
    <row r="68" spans="1:11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8153.38217335833</v>
      </c>
      <c r="G68" s="112">
        <v>65.80084071792696</v>
      </c>
      <c r="H68" s="112">
        <v>66.285669786205233</v>
      </c>
      <c r="I68" s="123">
        <v>51.253071590141545</v>
      </c>
      <c r="J68" s="124">
        <v>65.459052194963263</v>
      </c>
      <c r="K68" s="147">
        <f t="shared" si="0"/>
        <v>1.0052214095912313</v>
      </c>
    </row>
    <row r="69" spans="1:11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5194.5503943879639</v>
      </c>
      <c r="G69" s="83">
        <v>76.255877780210852</v>
      </c>
      <c r="H69" s="83">
        <v>70.422950890715427</v>
      </c>
      <c r="I69" s="84">
        <v>61.924243636124189</v>
      </c>
      <c r="J69" s="116">
        <v>74.985825972333743</v>
      </c>
      <c r="K69" s="147">
        <f t="shared" si="0"/>
        <v>1.0169372250209754</v>
      </c>
    </row>
    <row r="70" spans="1:11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204.58</v>
      </c>
      <c r="G70" s="83">
        <v>96.5</v>
      </c>
      <c r="H70" s="83">
        <v>96.5</v>
      </c>
      <c r="I70" s="84">
        <v>74.400000000000006</v>
      </c>
      <c r="J70" s="85">
        <v>85</v>
      </c>
      <c r="K70" s="150">
        <f t="shared" si="0"/>
        <v>1.1352941176470588</v>
      </c>
    </row>
    <row r="71" spans="1:11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4989.970394387964</v>
      </c>
      <c r="G71" s="132">
        <v>75.60561203618127</v>
      </c>
      <c r="H71" s="132">
        <v>69.585324464780825</v>
      </c>
      <c r="I71" s="133">
        <v>61.523507219587579</v>
      </c>
      <c r="J71" s="134">
        <v>64.971651944667499</v>
      </c>
      <c r="K71" s="149">
        <f>G71/J71</f>
        <v>1.1636707667610189</v>
      </c>
    </row>
    <row r="72" spans="1:11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  <c r="K72" s="152"/>
    </row>
    <row r="73" spans="1:11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  <c r="K73" s="149"/>
    </row>
    <row r="74" spans="1:11">
      <c r="K74" s="147"/>
    </row>
    <row r="75" spans="1:11">
      <c r="K75" s="151"/>
    </row>
    <row r="76" spans="1:11">
      <c r="K76" s="149"/>
    </row>
    <row r="77" spans="1:11">
      <c r="K77" s="147"/>
    </row>
    <row r="78" spans="1:11">
      <c r="K78" s="151"/>
    </row>
    <row r="79" spans="1:11">
      <c r="K79" s="149"/>
    </row>
    <row r="80" spans="1:11">
      <c r="K80" s="147"/>
    </row>
    <row r="81" spans="11:11">
      <c r="K81" s="152"/>
    </row>
    <row r="82" spans="11:11">
      <c r="K82" s="149"/>
    </row>
    <row r="83" spans="11:11">
      <c r="K83" s="147"/>
    </row>
    <row r="84" spans="11:11">
      <c r="K84" s="152"/>
    </row>
    <row r="85" spans="11:11">
      <c r="K85" s="149"/>
    </row>
    <row r="86" spans="11:11">
      <c r="K86" s="147"/>
    </row>
    <row r="87" spans="11:11">
      <c r="K87" s="147"/>
    </row>
    <row r="88" spans="11:11">
      <c r="K88" s="149"/>
    </row>
    <row r="89" spans="11:11">
      <c r="K89" s="147"/>
    </row>
    <row r="90" spans="11:11">
      <c r="K90" s="147"/>
    </row>
    <row r="91" spans="11:11">
      <c r="K91" s="149"/>
    </row>
    <row r="92" spans="11:11">
      <c r="K92" s="147"/>
    </row>
    <row r="93" spans="11:11">
      <c r="K93" s="147"/>
    </row>
    <row r="94" spans="11:11">
      <c r="K94" s="150"/>
    </row>
    <row r="95" spans="11:11">
      <c r="K95" s="149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activeCell="P6" sqref="P6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67" t="s">
        <v>32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3" s="20" customFormat="1" ht="16.5" customHeight="1">
      <c r="A3" s="168">
        <f>[2]결재!A3:J3</f>
        <v>46258</v>
      </c>
      <c r="B3" s="169"/>
      <c r="C3" s="169"/>
      <c r="D3" s="169"/>
      <c r="E3" s="169"/>
      <c r="F3" s="169"/>
      <c r="G3" s="169"/>
      <c r="H3" s="169"/>
      <c r="I3" s="169"/>
      <c r="J3" s="169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70">
        <f>[2]시군별!E6</f>
        <v>506371</v>
      </c>
      <c r="F5" s="170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71" t="s">
        <v>35</v>
      </c>
      <c r="D6" s="171"/>
      <c r="E6" s="171"/>
      <c r="F6" s="172">
        <v>651</v>
      </c>
      <c r="G6" s="172"/>
      <c r="H6" s="163"/>
      <c r="I6" s="164"/>
      <c r="J6" s="164"/>
      <c r="L6" s="163"/>
      <c r="M6" s="164"/>
    </row>
    <row r="7" spans="1:13" s="13" customFormat="1" ht="30" customHeight="1">
      <c r="H7" s="164"/>
      <c r="I7" s="164"/>
      <c r="J7" s="164"/>
      <c r="L7" s="164"/>
      <c r="M7" s="164"/>
    </row>
    <row r="8" spans="1:13" s="24" customFormat="1" ht="15" customHeight="1">
      <c r="B8" s="28"/>
      <c r="C8" s="29"/>
      <c r="D8" s="27"/>
      <c r="H8" s="164"/>
      <c r="I8" s="164"/>
      <c r="J8" s="164"/>
      <c r="L8" s="164"/>
      <c r="M8" s="164"/>
    </row>
    <row r="9" spans="1:13" s="12" customFormat="1" ht="35.1" customHeight="1">
      <c r="A9" s="11" t="s">
        <v>36</v>
      </c>
      <c r="B9" s="62">
        <f>[2]시군별!G6</f>
        <v>46.9</v>
      </c>
      <c r="C9" s="12" t="s">
        <v>8</v>
      </c>
      <c r="D9" s="12" t="str">
        <f>[2]결재!D9</f>
        <v>(2025년동기 :</v>
      </c>
      <c r="F9" s="14">
        <f>[2]시군별!I6</f>
        <v>60.5</v>
      </c>
      <c r="G9" s="12" t="s">
        <v>9</v>
      </c>
      <c r="H9" s="12" t="s">
        <v>39</v>
      </c>
      <c r="I9" s="14">
        <f>[2]시군별!J6</f>
        <v>69.538534175521448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59.8</v>
      </c>
      <c r="C11" s="13" t="s">
        <v>8</v>
      </c>
      <c r="D11" s="13" t="s">
        <v>11</v>
      </c>
      <c r="F11" s="19">
        <f>[2]시군별!I7</f>
        <v>77.099999999999994</v>
      </c>
      <c r="G11" s="13" t="s">
        <v>9</v>
      </c>
      <c r="H11" s="13" t="s">
        <v>12</v>
      </c>
      <c r="I11" s="19">
        <f>[2]시군별!J7</f>
        <v>78.661904761904765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44.4</v>
      </c>
      <c r="C13" s="13" t="s">
        <v>8</v>
      </c>
      <c r="D13" s="13" t="s">
        <v>11</v>
      </c>
      <c r="F13" s="19">
        <f>[2]시군별!I8</f>
        <v>57.4</v>
      </c>
      <c r="G13" s="13" t="s">
        <v>9</v>
      </c>
      <c r="H13" s="13" t="s">
        <v>12</v>
      </c>
      <c r="I13" s="19">
        <f>[2]시군별!J8</f>
        <v>67.226559191704411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40.6</v>
      </c>
      <c r="C17" s="13" t="s">
        <v>8</v>
      </c>
      <c r="D17" s="31" t="str">
        <f>[2]결재!D17</f>
        <v>(2025년동기 :</v>
      </c>
      <c r="E17" s="31"/>
      <c r="F17" s="65">
        <f>[2]결재!F17</f>
        <v>0.44799999999999995</v>
      </c>
      <c r="G17" s="31" t="s">
        <v>45</v>
      </c>
      <c r="H17" s="31" t="s">
        <v>46</v>
      </c>
      <c r="I17" s="65">
        <f>[2]결재!I17</f>
        <v>0.52400000000000002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41.9</v>
      </c>
      <c r="C19" s="13" t="s">
        <v>8</v>
      </c>
      <c r="D19" s="31" t="s">
        <v>48</v>
      </c>
      <c r="E19" s="31"/>
      <c r="F19" s="65">
        <f>[2]결재!F19</f>
        <v>0.57399999999999995</v>
      </c>
      <c r="G19" s="31" t="s">
        <v>45</v>
      </c>
      <c r="H19" s="31" t="s">
        <v>49</v>
      </c>
      <c r="I19" s="65">
        <f>[2]결재!I19</f>
        <v>0.47899999999999998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43.7</v>
      </c>
      <c r="C21" s="13" t="s">
        <v>8</v>
      </c>
      <c r="D21" s="31" t="s">
        <v>48</v>
      </c>
      <c r="E21" s="31"/>
      <c r="F21" s="65">
        <f>[2]결재!F21</f>
        <v>0.26600000000000001</v>
      </c>
      <c r="G21" s="31" t="s">
        <v>45</v>
      </c>
      <c r="H21" s="31" t="s">
        <v>49</v>
      </c>
      <c r="I21" s="65">
        <f>[2]결재!I21</f>
        <v>0.44299999999999995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33.200000000000003</v>
      </c>
      <c r="C23" s="13" t="s">
        <v>8</v>
      </c>
      <c r="D23" s="31" t="s">
        <v>48</v>
      </c>
      <c r="E23" s="31"/>
      <c r="F23" s="65">
        <f>[2]결재!F23</f>
        <v>0.66599999999999993</v>
      </c>
      <c r="G23" s="31" t="s">
        <v>45</v>
      </c>
      <c r="H23" s="31" t="s">
        <v>49</v>
      </c>
      <c r="I23" s="65">
        <f>[2]결재!I23</f>
        <v>0.54500000000000004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24.1</v>
      </c>
      <c r="C25" s="13" t="s">
        <v>8</v>
      </c>
      <c r="D25" s="31" t="s">
        <v>48</v>
      </c>
      <c r="E25" s="31"/>
      <c r="F25" s="65">
        <f>[2]결재!F25</f>
        <v>0.63700000000000001</v>
      </c>
      <c r="G25" s="31" t="s">
        <v>45</v>
      </c>
      <c r="H25" s="31" t="s">
        <v>49</v>
      </c>
      <c r="I25" s="65">
        <f>[2]결재!I25</f>
        <v>0.54600000000000004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26.5</v>
      </c>
      <c r="C27" s="13" t="s">
        <v>8</v>
      </c>
      <c r="D27" s="31" t="s">
        <v>48</v>
      </c>
      <c r="E27" s="31"/>
      <c r="F27" s="65">
        <f>[2]결재!F27</f>
        <v>0.56100000000000005</v>
      </c>
      <c r="G27" s="31" t="s">
        <v>45</v>
      </c>
      <c r="H27" s="31" t="s">
        <v>49</v>
      </c>
      <c r="I27" s="65">
        <f>[2]결재!I27</f>
        <v>0.48499999999999999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23.4</v>
      </c>
      <c r="C29" s="13" t="s">
        <v>8</v>
      </c>
      <c r="D29" s="31" t="s">
        <v>48</v>
      </c>
      <c r="E29" s="31"/>
      <c r="F29" s="65">
        <f>[2]결재!F29</f>
        <v>0.49200000000000005</v>
      </c>
      <c r="G29" s="31" t="s">
        <v>45</v>
      </c>
      <c r="H29" s="31" t="s">
        <v>49</v>
      </c>
      <c r="I29" s="65">
        <f>[2]결재!I29</f>
        <v>0.51300000000000001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46.9</v>
      </c>
      <c r="C31" s="13" t="s">
        <v>8</v>
      </c>
      <c r="D31" s="30" t="s">
        <v>48</v>
      </c>
      <c r="F31" s="73">
        <f>[2]결재!F31</f>
        <v>0.35100000000000003</v>
      </c>
      <c r="G31" s="31" t="s">
        <v>45</v>
      </c>
      <c r="H31" s="31" t="s">
        <v>49</v>
      </c>
      <c r="I31" s="73">
        <f>[2]결재!I31</f>
        <v>0.61599999999999999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30.099999999999998</v>
      </c>
      <c r="C33" s="13" t="s">
        <v>8</v>
      </c>
      <c r="D33" s="30" t="s">
        <v>48</v>
      </c>
      <c r="F33" s="73">
        <f>[2]결재!F33</f>
        <v>0.56399999999999995</v>
      </c>
      <c r="G33" s="31" t="s">
        <v>45</v>
      </c>
      <c r="H33" s="31" t="s">
        <v>49</v>
      </c>
      <c r="I33" s="73">
        <f>[2]결재!I33</f>
        <v>0.85599999999999998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46258</v>
      </c>
      <c r="C36" s="165">
        <f>[2]결재!C37:D37</f>
        <v>560.29999999999984</v>
      </c>
      <c r="D36" s="165"/>
      <c r="E36" s="13" t="str">
        <f>[2]결재!E37</f>
        <v>(전년 684   평년 780.7)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66"/>
      <c r="H37" s="166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2026-08-10T02:15:00Z</cp:lastPrinted>
  <dcterms:created xsi:type="dcterms:W3CDTF">2000-04-10T01:01:28Z</dcterms:created>
  <dcterms:modified xsi:type="dcterms:W3CDTF">2026-08-24T04:33:48Z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