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9.14.기준) - 복사본\"/>
    </mc:Choice>
  </mc:AlternateContent>
  <xr:revisionPtr revIDLastSave="0" documentId="13_ncr:1_{D9C25091-B87D-4058-A5D5-B6758A37234E}" xr6:coauthVersionLast="47" xr6:coauthVersionMax="47" xr10:uidLastSave="{00000000-0000-0000-0000-000000000000}"/>
  <bookViews>
    <workbookView xWindow="-120" yWindow="-120" windowWidth="29040" windowHeight="15720" tabRatio="818" firstSheet="6" activeTab="6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  <c r="K51" i="1" l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 l="1"/>
  <c r="K6" i="1" l="1"/>
</calcChain>
</file>

<file path=xl/sharedStrings.xml><?xml version="1.0" encoding="utf-8"?>
<sst xmlns="http://schemas.openxmlformats.org/spreadsheetml/2006/main" count="280" uniqueCount="100">
  <si>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</si>
  <si>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</si>
  <si>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</si>
  <si>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</si>
  <si>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</si>
  <si>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</si>
  <si>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</si>
  <si>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</si>
  <si>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</si>
  <si>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</si>
  <si>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</si>
  <si>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</si>
  <si>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</si>
  <si>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</si>
  <si>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</si>
  <si>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</si>
  <si>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</si>
  <si>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</si>
  <si>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</si>
  <si>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</si>
  <si>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</si>
  <si>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</si>
  <si>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</si>
  <si>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</si>
  <si>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</si>
  <si>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</si>
  <si>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</si>
  <si>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</si>
  <si>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</si>
  <si>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</si>
  <si>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</si>
  <si>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</si>
  <si>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</si>
  <si>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</si>
  <si>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</si>
  <si>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</si>
  <si>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</si>
  <si>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</si>
  <si>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</si>
  <si>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</si>
  <si>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</si>
  <si>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</si>
  <si>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</si>
  <si>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</si>
  <si>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</si>
  <si>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</si>
  <si>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</si>
  <si>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</si>
  <si>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</si>
  <si>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</si>
  <si>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</si>
  <si>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</si>
  <si>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</si>
  <si>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</si>
  <si>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</si>
  <si>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</si>
  <si>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</si>
  <si>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</si>
  <si>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</si>
  <si>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</si>
  <si>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</si>
  <si>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</si>
  <si>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</si>
  <si>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</si>
  <si>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</si>
  <si>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</si>
  <si>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</si>
  <si>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</si>
  <si>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</si>
  <si>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</si>
  <si>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</si>
  <si>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</si>
  <si>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</si>
  <si>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</si>
  <si>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</si>
  <si>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</si>
  <si>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</si>
  <si>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</si>
  <si>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</si>
  <si>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</si>
  <si>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</si>
  <si>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</si>
  <si>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</si>
  <si>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</si>
  <si>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</si>
  <si>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</si>
  <si>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</si>
  <si>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</si>
  <si>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</si>
  <si>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</si>
  <si>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</si>
  <si>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</si>
  <si>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</si>
  <si>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</si>
  <si>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</si>
  <si>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</si>
  <si>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</si>
  <si>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</si>
  <si>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</si>
  <si>
    <t>평년대비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</si>
</sst>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5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24"/>
      <color theme="1"/>
      <name val="돋움"/>
      <family val="3"/>
      <charset val="129"/>
    </font>
    <font>
      <sz val="16"/>
      <color theme="1"/>
      <name val="돋움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2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8" fontId="145" fillId="28" borderId="32" xfId="0" applyNumberFormat="1" applyFont="1" applyFill="1" applyBorder="1" applyAlignment="1">
      <alignment vertical="center" wrapText="1"/>
    </xf>
    <xf numFmtId="177" fontId="146" fillId="28" borderId="33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/>
    </xf>
    <xf numFmtId="177" fontId="146" fillId="28" borderId="14" xfId="0" applyNumberFormat="1" applyFont="1" applyFill="1" applyBorder="1" applyAlignment="1">
      <alignment vertical="center"/>
    </xf>
    <xf numFmtId="177" fontId="146" fillId="28" borderId="29" xfId="0" applyNumberFormat="1" applyFont="1" applyFill="1" applyBorder="1" applyAlignment="1">
      <alignment vertical="center"/>
    </xf>
    <xf numFmtId="178" fontId="146" fillId="28" borderId="14" xfId="0" applyNumberFormat="1" applyFont="1" applyFill="1" applyBorder="1" applyAlignment="1">
      <alignment vertical="center" wrapText="1"/>
    </xf>
    <xf numFmtId="178" fontId="146" fillId="28" borderId="46" xfId="0" applyNumberFormat="1" applyFont="1" applyFill="1" applyBorder="1" applyAlignment="1">
      <alignment vertical="center" wrapText="1"/>
    </xf>
    <xf numFmtId="178" fontId="146" fillId="28" borderId="32" xfId="0" applyNumberFormat="1" applyFont="1" applyFill="1" applyBorder="1" applyAlignment="1">
      <alignment vertical="center" wrapText="1"/>
    </xf>
    <xf numFmtId="177" fontId="147" fillId="28" borderId="38" xfId="0" applyNumberFormat="1" applyFont="1" applyFill="1" applyBorder="1" applyAlignment="1">
      <alignment horizontal="center" vertical="center"/>
    </xf>
    <xf numFmtId="177" fontId="147" fillId="28" borderId="39" xfId="0" applyNumberFormat="1" applyFont="1" applyFill="1" applyBorder="1" applyAlignment="1">
      <alignment horizontal="center" vertical="center"/>
    </xf>
    <xf numFmtId="177" fontId="147" fillId="28" borderId="40" xfId="0" applyNumberFormat="1" applyFont="1" applyFill="1" applyBorder="1" applyAlignment="1">
      <alignment horizontal="center" vertical="center"/>
    </xf>
    <xf numFmtId="9" fontId="146" fillId="28" borderId="0" xfId="63" applyFont="1" applyFill="1" applyBorder="1" applyAlignment="1">
      <alignment horizontal="right" vertical="center" shrinkToFit="1"/>
    </xf>
    <xf numFmtId="177" fontId="148" fillId="0" borderId="0" xfId="0" applyNumberFormat="1" applyFont="1" applyAlignment="1">
      <alignment vertical="center"/>
    </xf>
    <xf numFmtId="177" fontId="149" fillId="0" borderId="0" xfId="0" applyNumberFormat="1" applyFont="1" applyAlignment="1">
      <alignment vertical="center"/>
    </xf>
    <xf numFmtId="177" fontId="88" fillId="0" borderId="0" xfId="0" applyNumberFormat="1" applyFont="1" applyAlignment="1">
      <alignment horizontal="right" vertical="center"/>
    </xf>
    <xf numFmtId="9" fontId="146" fillId="0" borderId="0" xfId="63" applyFont="1" applyBorder="1" applyAlignment="1">
      <alignment horizontal="right" vertical="center" shrinkToFi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0000FF"/>
      <color rgb="FF66CC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9.14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xxxxxxxx"/>
      <sheetName val="Recovered_Sheet1"/>
      <sheetName val="Recovered_Sheet2"/>
      <sheetName val="Recovered_Sheet3"/>
      <sheetName val="참고-지역별"/>
      <sheetName val="총괄"/>
      <sheetName val="시군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46279</v>
          </cell>
        </row>
        <row r="9">
          <cell r="D9" t="str">
            <v>(2025년동기 :</v>
          </cell>
        </row>
        <row r="17">
          <cell r="B17">
            <v>44.7</v>
          </cell>
          <cell r="D17" t="str">
            <v>(2025년동기 :</v>
          </cell>
          <cell r="F17">
            <v>0.41799999999999998</v>
          </cell>
          <cell r="I17">
            <v>0.57999999999999996</v>
          </cell>
        </row>
        <row r="19">
          <cell r="B19">
            <v>46.4</v>
          </cell>
          <cell r="F19">
            <v>0.52200000000000002</v>
          </cell>
          <cell r="I19">
            <v>0.52100000000000002</v>
          </cell>
        </row>
        <row r="21">
          <cell r="B21">
            <v>46.3</v>
          </cell>
          <cell r="F21">
            <v>0.23899999999999999</v>
          </cell>
          <cell r="I21">
            <v>0.45399999999999996</v>
          </cell>
        </row>
        <row r="23">
          <cell r="B23">
            <v>35.6</v>
          </cell>
          <cell r="F23">
            <v>0.622</v>
          </cell>
          <cell r="I23">
            <v>0.56600000000000006</v>
          </cell>
        </row>
        <row r="25">
          <cell r="B25">
            <v>25.7</v>
          </cell>
          <cell r="F25">
            <v>0.60099999999999998</v>
          </cell>
          <cell r="I25">
            <v>0.60499999999999998</v>
          </cell>
        </row>
        <row r="27">
          <cell r="B27">
            <v>29.2</v>
          </cell>
          <cell r="F27">
            <v>0.53900000000000003</v>
          </cell>
          <cell r="I27">
            <v>0.5</v>
          </cell>
        </row>
        <row r="29">
          <cell r="B29">
            <v>23.9</v>
          </cell>
          <cell r="F29">
            <v>0.47299999999999998</v>
          </cell>
          <cell r="I29">
            <v>0.56299999999999994</v>
          </cell>
        </row>
        <row r="31">
          <cell r="B31">
            <v>49.8</v>
          </cell>
          <cell r="F31">
            <v>0.23300000000000001</v>
          </cell>
          <cell r="I31">
            <v>0.63900000000000001</v>
          </cell>
        </row>
        <row r="33">
          <cell r="B33">
            <v>43</v>
          </cell>
          <cell r="F33">
            <v>0.44500000000000001</v>
          </cell>
          <cell r="I33">
            <v>0.82200000000000006</v>
          </cell>
        </row>
        <row r="37">
          <cell r="A37" t="str">
            <v xml:space="preserve"> ㅇ2026.01.01~</v>
          </cell>
          <cell r="B37">
            <v>46279</v>
          </cell>
          <cell r="C37">
            <v>678.20000000000027</v>
          </cell>
          <cell r="E37" t="str">
            <v>(전년 775.1   평년 893.1)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">
          <cell r="D6">
            <v>60971.1</v>
          </cell>
          <cell r="E6">
            <v>506371</v>
          </cell>
          <cell r="G6">
            <v>53</v>
          </cell>
          <cell r="I6">
            <v>54.1</v>
          </cell>
          <cell r="J6">
            <v>69.812988576899642</v>
          </cell>
        </row>
        <row r="7">
          <cell r="G7">
            <v>66</v>
          </cell>
          <cell r="I7">
            <v>74.5</v>
          </cell>
          <cell r="J7">
            <v>78.966666666666669</v>
          </cell>
        </row>
        <row r="8">
          <cell r="G8">
            <v>50.5</v>
          </cell>
          <cell r="I8">
            <v>50.2</v>
          </cell>
          <cell r="J8">
            <v>67.560137656580082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K95"/>
  <sheetViews>
    <sheetView showGridLines="0" tabSelected="1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E22" sqref="E22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1" width="8.88671875" style="54"/>
    <col min="12" max="16384" width="8.88671875" style="3"/>
  </cols>
  <sheetData>
    <row r="1" spans="1:11" s="7" customFormat="1" ht="26.25" customHeight="1">
      <c r="A1" s="161" t="s">
        <v>98</v>
      </c>
      <c r="B1" s="161"/>
      <c r="C1" s="161"/>
      <c r="D1" s="161"/>
      <c r="E1" s="161"/>
      <c r="F1" s="161"/>
      <c r="G1" s="161"/>
      <c r="H1" s="161"/>
      <c r="I1" s="161"/>
      <c r="J1" s="161"/>
      <c r="K1" s="148"/>
    </row>
    <row r="2" spans="1:11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  <c r="K2" s="54"/>
    </row>
    <row r="3" spans="1:11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  <c r="K3" s="149"/>
    </row>
    <row r="4" spans="1:11" s="4" customFormat="1" ht="20.100000000000001" customHeight="1">
      <c r="A4" s="157" t="s">
        <v>30</v>
      </c>
      <c r="B4" s="158"/>
      <c r="C4" s="155" t="s">
        <v>4</v>
      </c>
      <c r="D4" s="90" t="s">
        <v>5</v>
      </c>
      <c r="E4" s="90" t="s">
        <v>28</v>
      </c>
      <c r="F4" s="91" t="s">
        <v>6</v>
      </c>
      <c r="G4" s="152" t="s">
        <v>13</v>
      </c>
      <c r="H4" s="153"/>
      <c r="I4" s="153"/>
      <c r="J4" s="154"/>
      <c r="K4" s="54"/>
    </row>
    <row r="5" spans="1:11" s="4" customFormat="1" ht="20.100000000000001" customHeight="1" thickBot="1">
      <c r="A5" s="159"/>
      <c r="B5" s="160"/>
      <c r="C5" s="156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  <c r="K5" s="150" t="s">
        <v>99</v>
      </c>
    </row>
    <row r="6" spans="1:11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268373.29831699131</v>
      </c>
      <c r="G6" s="83">
        <v>53</v>
      </c>
      <c r="H6" s="83">
        <v>55</v>
      </c>
      <c r="I6" s="103">
        <v>54.1</v>
      </c>
      <c r="J6" s="104">
        <v>69.812988576899642</v>
      </c>
      <c r="K6" s="151">
        <f>G6/J6</f>
        <v>0.75917105226945014</v>
      </c>
    </row>
    <row r="7" spans="1:11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53005.171999999999</v>
      </c>
      <c r="G7" s="83">
        <v>66</v>
      </c>
      <c r="H7" s="83">
        <v>67</v>
      </c>
      <c r="I7" s="105">
        <v>74.5</v>
      </c>
      <c r="J7" s="104">
        <v>78.966666666666669</v>
      </c>
      <c r="K7" s="151">
        <f>G7/J7</f>
        <v>0.8357956943858168</v>
      </c>
    </row>
    <row r="8" spans="1:11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215368.12631699131</v>
      </c>
      <c r="G8" s="112">
        <v>50.5</v>
      </c>
      <c r="H8" s="112">
        <v>52.7</v>
      </c>
      <c r="I8" s="113">
        <v>50.2</v>
      </c>
      <c r="J8" s="114">
        <v>67.560137656580082</v>
      </c>
      <c r="K8" s="151">
        <f>G8/J8</f>
        <v>0.74748219514738523</v>
      </c>
    </row>
    <row r="9" spans="1:11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18018.861873275415</v>
      </c>
      <c r="G9" s="83">
        <v>40.843352615262631</v>
      </c>
      <c r="H9" s="83">
        <v>43.518710905869312</v>
      </c>
      <c r="I9" s="84">
        <v>47.780830256484094</v>
      </c>
      <c r="J9" s="116">
        <v>71.880327396160311</v>
      </c>
      <c r="K9" s="151">
        <f>G9/J9</f>
        <v>0.56821322460259682</v>
      </c>
    </row>
    <row r="10" spans="1:11" s="53" customFormat="1" ht="18.2" customHeight="1">
      <c r="A10" s="77" t="s">
        <v>66</v>
      </c>
      <c r="B10" s="144" t="s">
        <v>67</v>
      </c>
      <c r="C10" s="137">
        <v>218</v>
      </c>
      <c r="D10" s="138">
        <v>1963.7</v>
      </c>
      <c r="E10" s="139">
        <v>4133</v>
      </c>
      <c r="F10" s="140">
        <v>2240.0860000000002</v>
      </c>
      <c r="G10" s="136">
        <v>54.2</v>
      </c>
      <c r="H10" s="136">
        <v>55.2</v>
      </c>
      <c r="I10" s="141">
        <v>68.8</v>
      </c>
      <c r="J10" s="142">
        <v>75</v>
      </c>
      <c r="K10" s="147">
        <f t="shared" ref="K10:K70" si="0">G10/J10</f>
        <v>0.72266666666666668</v>
      </c>
    </row>
    <row r="11" spans="1:11" s="5" customFormat="1" ht="18.2" customHeight="1">
      <c r="A11" s="117" t="s">
        <v>68</v>
      </c>
      <c r="B11" s="145" t="s">
        <v>63</v>
      </c>
      <c r="C11" s="119">
        <v>57</v>
      </c>
      <c r="D11" s="120">
        <v>3896.7</v>
      </c>
      <c r="E11" s="121">
        <v>39984</v>
      </c>
      <c r="F11" s="122">
        <v>15778.775873275416</v>
      </c>
      <c r="G11" s="112">
        <v>39.462724773097776</v>
      </c>
      <c r="H11" s="112">
        <v>42.311258729347649</v>
      </c>
      <c r="I11" s="123">
        <v>45.667664881880562</v>
      </c>
      <c r="J11" s="124">
        <v>68.760654792320622</v>
      </c>
      <c r="K11" s="151">
        <f t="shared" si="0"/>
        <v>0.57391432487500227</v>
      </c>
    </row>
    <row r="12" spans="1:11" s="5" customFormat="1" ht="18.2" customHeight="1">
      <c r="A12" s="77" t="s">
        <v>59</v>
      </c>
      <c r="B12" s="144" t="s">
        <v>65</v>
      </c>
      <c r="C12" s="81">
        <v>389</v>
      </c>
      <c r="D12" s="115">
        <v>9713.7999999999993</v>
      </c>
      <c r="E12" s="81">
        <v>74822</v>
      </c>
      <c r="F12" s="81">
        <v>27597.967000000011</v>
      </c>
      <c r="G12" s="83">
        <v>36.884829328272453</v>
      </c>
      <c r="H12" s="83">
        <v>38.181405201678672</v>
      </c>
      <c r="I12" s="84">
        <v>62.458408612465689</v>
      </c>
      <c r="J12" s="116">
        <v>75.229740218926139</v>
      </c>
      <c r="K12" s="151">
        <f t="shared" si="0"/>
        <v>0.4902958487020409</v>
      </c>
    </row>
    <row r="13" spans="1:11" s="53" customFormat="1" ht="18.2" customHeight="1">
      <c r="A13" s="77" t="s">
        <v>69</v>
      </c>
      <c r="B13" s="144" t="s">
        <v>67</v>
      </c>
      <c r="C13" s="137">
        <v>313</v>
      </c>
      <c r="D13" s="138">
        <v>3485.1</v>
      </c>
      <c r="E13" s="139">
        <v>5711</v>
      </c>
      <c r="F13" s="140">
        <v>2615.6379999999999</v>
      </c>
      <c r="G13" s="136">
        <v>45.8</v>
      </c>
      <c r="H13" s="136">
        <v>48.6</v>
      </c>
      <c r="I13" s="141">
        <v>72.099999999999994</v>
      </c>
      <c r="J13" s="142">
        <v>82.5</v>
      </c>
      <c r="K13" s="147">
        <f t="shared" si="0"/>
        <v>0.55515151515151506</v>
      </c>
    </row>
    <row r="14" spans="1:11" s="5" customFormat="1" ht="18.2" customHeight="1">
      <c r="A14" s="117" t="s">
        <v>68</v>
      </c>
      <c r="B14" s="145" t="s">
        <v>63</v>
      </c>
      <c r="C14" s="119">
        <v>76</v>
      </c>
      <c r="D14" s="120">
        <v>6228.7</v>
      </c>
      <c r="E14" s="121">
        <v>69111</v>
      </c>
      <c r="F14" s="122">
        <v>24982.329000000012</v>
      </c>
      <c r="G14" s="112">
        <v>36.148122585406107</v>
      </c>
      <c r="H14" s="112">
        <v>37.320462733862939</v>
      </c>
      <c r="I14" s="123">
        <v>61.664038591886481</v>
      </c>
      <c r="J14" s="124">
        <v>67.959480437852278</v>
      </c>
      <c r="K14" s="151">
        <f t="shared" si="0"/>
        <v>0.53190698858362984</v>
      </c>
    </row>
    <row r="15" spans="1:11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6393.6589999999997</v>
      </c>
      <c r="G15" s="83">
        <v>66.21436412593205</v>
      </c>
      <c r="H15" s="83">
        <v>67.943269925434961</v>
      </c>
      <c r="I15" s="84">
        <v>68.679278170819245</v>
      </c>
      <c r="J15" s="116">
        <v>81.090024269428184</v>
      </c>
      <c r="K15" s="151">
        <f>G15/J15</f>
        <v>0.81655375889307236</v>
      </c>
    </row>
    <row r="16" spans="1:11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2464.5279999999998</v>
      </c>
      <c r="G16" s="83">
        <v>83.6</v>
      </c>
      <c r="H16" s="83">
        <v>84.322800000000001</v>
      </c>
      <c r="I16" s="84">
        <v>85.08</v>
      </c>
      <c r="J16" s="85">
        <v>84</v>
      </c>
      <c r="K16" s="147">
        <f t="shared" si="0"/>
        <v>0.99523809523809514</v>
      </c>
    </row>
    <row r="17" spans="1:11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3929.1310000000003</v>
      </c>
      <c r="G17" s="112">
        <v>58.57380739415624</v>
      </c>
      <c r="H17" s="112">
        <v>60.744871794871791</v>
      </c>
      <c r="I17" s="123">
        <v>61.234406678592734</v>
      </c>
      <c r="J17" s="124">
        <v>78.180048538856369</v>
      </c>
      <c r="K17" s="147">
        <f t="shared" si="0"/>
        <v>0.74921682051712202</v>
      </c>
    </row>
    <row r="18" spans="1:11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10239.776806498008</v>
      </c>
      <c r="G18" s="83">
        <v>71.606830814671383</v>
      </c>
      <c r="H18" s="83">
        <v>72.794811245954833</v>
      </c>
      <c r="I18" s="84">
        <v>51.18319664937723</v>
      </c>
      <c r="J18" s="116">
        <v>69.289332224693879</v>
      </c>
      <c r="K18" s="151">
        <f t="shared" si="0"/>
        <v>1.0334466867491556</v>
      </c>
    </row>
    <row r="19" spans="1:11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4183.857</v>
      </c>
      <c r="G19" s="83">
        <v>81.7</v>
      </c>
      <c r="H19" s="83">
        <v>84.3</v>
      </c>
      <c r="I19" s="84">
        <v>70.7</v>
      </c>
      <c r="J19" s="85">
        <v>77.2</v>
      </c>
      <c r="K19" s="147">
        <f t="shared" si="0"/>
        <v>1.0582901554404145</v>
      </c>
    </row>
    <row r="20" spans="1:11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6055.9198064980073</v>
      </c>
      <c r="G20" s="112">
        <v>65.975812250768143</v>
      </c>
      <c r="H20" s="112">
        <v>66.376021442112858</v>
      </c>
      <c r="I20" s="123">
        <v>39.056825627957771</v>
      </c>
      <c r="J20" s="124">
        <v>61.378664449387763</v>
      </c>
      <c r="K20" s="151">
        <f t="shared" si="0"/>
        <v>1.074898139974537</v>
      </c>
    </row>
    <row r="21" spans="1:11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11372.174000000001</v>
      </c>
      <c r="G21" s="83">
        <v>57.756089385474866</v>
      </c>
      <c r="H21" s="83">
        <v>59.985241239207731</v>
      </c>
      <c r="I21" s="84">
        <v>54.984497107479967</v>
      </c>
      <c r="J21" s="116">
        <v>77.590024269428184</v>
      </c>
      <c r="K21" s="151">
        <f t="shared" si="0"/>
        <v>0.74437519422495868</v>
      </c>
    </row>
    <row r="22" spans="1:11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3077.66</v>
      </c>
      <c r="G22" s="83">
        <v>74</v>
      </c>
      <c r="H22" s="83">
        <v>72.3</v>
      </c>
      <c r="I22" s="84">
        <v>72.400000000000006</v>
      </c>
      <c r="J22" s="85">
        <v>77</v>
      </c>
      <c r="K22" s="147">
        <f t="shared" si="0"/>
        <v>0.96103896103896103</v>
      </c>
    </row>
    <row r="23" spans="1:11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8294.514000000001</v>
      </c>
      <c r="G23" s="125">
        <v>53.406181186015075</v>
      </c>
      <c r="H23" s="125">
        <v>56.687508853261235</v>
      </c>
      <c r="I23" s="123">
        <v>50.304332989956237</v>
      </c>
      <c r="J23" s="124">
        <v>78.180048538856369</v>
      </c>
      <c r="K23" s="151">
        <f t="shared" si="0"/>
        <v>0.68311777984470812</v>
      </c>
    </row>
    <row r="24" spans="1:11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11911.983588405952</v>
      </c>
      <c r="G24" s="83">
        <v>76.683298496240198</v>
      </c>
      <c r="H24" s="83">
        <v>79.608281706588841</v>
      </c>
      <c r="I24" s="84">
        <v>47.320518472016701</v>
      </c>
      <c r="J24" s="116">
        <v>73.417250431860367</v>
      </c>
      <c r="K24" s="151">
        <f t="shared" si="0"/>
        <v>1.0444861125303391</v>
      </c>
    </row>
    <row r="25" spans="1:11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611.524</v>
      </c>
      <c r="G25" s="83">
        <v>78.2</v>
      </c>
      <c r="H25" s="83">
        <v>79.2</v>
      </c>
      <c r="I25" s="84">
        <v>64.400000000000006</v>
      </c>
      <c r="J25" s="85">
        <v>81</v>
      </c>
      <c r="K25" s="147">
        <f t="shared" si="0"/>
        <v>0.96543209876543212</v>
      </c>
    </row>
    <row r="26" spans="1:11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11300.459588405953</v>
      </c>
      <c r="G26" s="112">
        <v>76.602898511428634</v>
      </c>
      <c r="H26" s="112">
        <v>79.629924622434302</v>
      </c>
      <c r="I26" s="123">
        <v>46.415139231582657</v>
      </c>
      <c r="J26" s="124">
        <v>65.834500863720734</v>
      </c>
      <c r="K26" s="151">
        <f t="shared" si="0"/>
        <v>1.1635676963663595</v>
      </c>
    </row>
    <row r="27" spans="1:11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18046.448999999993</v>
      </c>
      <c r="G27" s="83">
        <v>49.400369549150021</v>
      </c>
      <c r="H27" s="83">
        <v>50.010180394733226</v>
      </c>
      <c r="I27" s="84">
        <v>68.718686414095941</v>
      </c>
      <c r="J27" s="116">
        <v>79.150000000000006</v>
      </c>
      <c r="K27" s="151">
        <f t="shared" si="0"/>
        <v>0.62413606505559083</v>
      </c>
    </row>
    <row r="28" spans="1:11" s="53" customFormat="1" ht="18.2" customHeight="1">
      <c r="A28" s="77" t="s">
        <v>71</v>
      </c>
      <c r="B28" s="144" t="s">
        <v>67</v>
      </c>
      <c r="C28" s="137">
        <v>857</v>
      </c>
      <c r="D28" s="138">
        <v>878.4</v>
      </c>
      <c r="E28" s="139">
        <v>13246</v>
      </c>
      <c r="F28" s="140">
        <v>6954.15</v>
      </c>
      <c r="G28" s="136">
        <v>52.5</v>
      </c>
      <c r="H28" s="136">
        <v>52.7</v>
      </c>
      <c r="I28" s="141">
        <v>83.6</v>
      </c>
      <c r="J28" s="142">
        <v>73.8</v>
      </c>
      <c r="K28" s="147">
        <f t="shared" si="0"/>
        <v>0.71138211382113825</v>
      </c>
    </row>
    <row r="29" spans="1:11" s="5" customFormat="1" ht="18.2" customHeight="1">
      <c r="A29" s="117" t="s">
        <v>68</v>
      </c>
      <c r="B29" s="145" t="s">
        <v>63</v>
      </c>
      <c r="C29" s="119">
        <v>95</v>
      </c>
      <c r="D29" s="120">
        <v>1677.5</v>
      </c>
      <c r="E29" s="121">
        <v>23285</v>
      </c>
      <c r="F29" s="122">
        <v>11092.298999999994</v>
      </c>
      <c r="G29" s="112">
        <v>47.637101138071699</v>
      </c>
      <c r="H29" s="112">
        <v>48.48003865149235</v>
      </c>
      <c r="I29" s="123">
        <v>60.168881254026196</v>
      </c>
      <c r="J29" s="124">
        <v>84.5</v>
      </c>
      <c r="K29" s="151">
        <f t="shared" si="0"/>
        <v>0.56375267619019764</v>
      </c>
    </row>
    <row r="30" spans="1:11" s="5" customFormat="1" ht="18.2" customHeight="1">
      <c r="A30" s="77" t="s">
        <v>77</v>
      </c>
      <c r="B30" s="144" t="s">
        <v>65</v>
      </c>
      <c r="C30" s="81">
        <v>216</v>
      </c>
      <c r="D30" s="115">
        <v>6185</v>
      </c>
      <c r="E30" s="81">
        <v>30745</v>
      </c>
      <c r="F30" s="81">
        <v>19941.190278122704</v>
      </c>
      <c r="G30" s="83">
        <v>64.859945611067502</v>
      </c>
      <c r="H30" s="83">
        <v>66.474995518161577</v>
      </c>
      <c r="I30" s="84">
        <v>40.251177656928348</v>
      </c>
      <c r="J30" s="116">
        <v>72.522362622704705</v>
      </c>
      <c r="K30" s="151">
        <f t="shared" si="0"/>
        <v>0.89434407906012814</v>
      </c>
    </row>
    <row r="31" spans="1:11" s="53" customFormat="1" ht="18.2" customHeight="1">
      <c r="A31" s="77" t="s">
        <v>69</v>
      </c>
      <c r="B31" s="144" t="s">
        <v>67</v>
      </c>
      <c r="C31" s="79">
        <v>187</v>
      </c>
      <c r="D31" s="80">
        <v>1952.3</v>
      </c>
      <c r="E31" s="82">
        <v>3623</v>
      </c>
      <c r="F31" s="81">
        <v>2713.627</v>
      </c>
      <c r="G31" s="83">
        <v>74.900000000000006</v>
      </c>
      <c r="H31" s="83">
        <v>75.917000000000002</v>
      </c>
      <c r="I31" s="84">
        <v>63.3</v>
      </c>
      <c r="J31" s="85">
        <v>79.8</v>
      </c>
      <c r="K31" s="147">
        <f t="shared" si="0"/>
        <v>0.93859649122807032</v>
      </c>
    </row>
    <row r="32" spans="1:11" s="5" customFormat="1" ht="18.2" customHeight="1">
      <c r="A32" s="117" t="s">
        <v>68</v>
      </c>
      <c r="B32" s="145" t="s">
        <v>63</v>
      </c>
      <c r="C32" s="119">
        <v>29</v>
      </c>
      <c r="D32" s="120">
        <v>4232.7</v>
      </c>
      <c r="E32" s="121">
        <v>27122</v>
      </c>
      <c r="F32" s="122">
        <v>17227.563278122703</v>
      </c>
      <c r="G32" s="112">
        <v>63.518779139159001</v>
      </c>
      <c r="H32" s="112">
        <v>65.213717506300327</v>
      </c>
      <c r="I32" s="123">
        <v>37.487271942535585</v>
      </c>
      <c r="J32" s="124">
        <v>65.244725245409413</v>
      </c>
      <c r="K32" s="151">
        <f t="shared" si="0"/>
        <v>0.97354658020616236</v>
      </c>
    </row>
    <row r="33" spans="1:11" s="5" customFormat="1" ht="18.2" customHeight="1">
      <c r="A33" s="77" t="s">
        <v>78</v>
      </c>
      <c r="B33" s="144" t="s">
        <v>65</v>
      </c>
      <c r="C33" s="81">
        <v>47</v>
      </c>
      <c r="D33" s="115">
        <v>2869.2</v>
      </c>
      <c r="E33" s="81">
        <v>35546</v>
      </c>
      <c r="F33" s="81">
        <v>20096.966291746063</v>
      </c>
      <c r="G33" s="83">
        <v>56.537912259455524</v>
      </c>
      <c r="H33" s="83">
        <v>61.678458499463559</v>
      </c>
      <c r="I33" s="84">
        <v>28.888260441867708</v>
      </c>
      <c r="J33" s="116">
        <v>75.936392298608482</v>
      </c>
      <c r="K33" s="151">
        <f t="shared" si="0"/>
        <v>0.74454303856217796</v>
      </c>
    </row>
    <row r="34" spans="1:11" s="53" customFormat="1" ht="18.2" customHeight="1">
      <c r="A34" s="77" t="s">
        <v>59</v>
      </c>
      <c r="B34" s="144" t="s">
        <v>67</v>
      </c>
      <c r="C34" s="79">
        <v>33</v>
      </c>
      <c r="D34" s="80">
        <v>229.6</v>
      </c>
      <c r="E34" s="82">
        <v>750</v>
      </c>
      <c r="F34" s="81">
        <v>576</v>
      </c>
      <c r="G34" s="83">
        <v>76.8</v>
      </c>
      <c r="H34" s="83">
        <v>78.959999999999994</v>
      </c>
      <c r="I34" s="84">
        <v>83.73</v>
      </c>
      <c r="J34" s="85">
        <v>82.1</v>
      </c>
      <c r="K34" s="147">
        <f t="shared" si="0"/>
        <v>0.93544457978075524</v>
      </c>
    </row>
    <row r="35" spans="1:11" s="5" customFormat="1" ht="18.2" customHeight="1">
      <c r="A35" s="117" t="s">
        <v>68</v>
      </c>
      <c r="B35" s="145" t="s">
        <v>63</v>
      </c>
      <c r="C35" s="119">
        <v>14</v>
      </c>
      <c r="D35" s="120">
        <v>2639.6</v>
      </c>
      <c r="E35" s="121">
        <v>34796</v>
      </c>
      <c r="F35" s="122">
        <v>19520.966291746063</v>
      </c>
      <c r="G35" s="112">
        <v>56.101179134803026</v>
      </c>
      <c r="H35" s="112">
        <v>61.305968669442798</v>
      </c>
      <c r="I35" s="123">
        <v>27.70619052956172</v>
      </c>
      <c r="J35" s="124">
        <v>69.772784597216969</v>
      </c>
      <c r="K35" s="151">
        <f t="shared" si="0"/>
        <v>0.8040553269969497</v>
      </c>
    </row>
    <row r="36" spans="1:11" s="5" customFormat="1" ht="18.2" customHeight="1">
      <c r="A36" s="77" t="s">
        <v>59</v>
      </c>
      <c r="B36" s="144" t="s">
        <v>65</v>
      </c>
      <c r="C36" s="81">
        <v>294</v>
      </c>
      <c r="D36" s="115">
        <v>1121.5</v>
      </c>
      <c r="E36" s="81">
        <v>26711</v>
      </c>
      <c r="F36" s="81">
        <v>13874.743000000002</v>
      </c>
      <c r="G36" s="83">
        <v>51.943929467260688</v>
      </c>
      <c r="H36" s="83">
        <v>52.874149226910269</v>
      </c>
      <c r="I36" s="84">
        <v>64.95233602875112</v>
      </c>
      <c r="J36" s="116">
        <v>74.071273225831675</v>
      </c>
      <c r="K36" s="151">
        <f t="shared" si="0"/>
        <v>0.7012695638279608</v>
      </c>
    </row>
    <row r="37" spans="1:11" s="53" customFormat="1" ht="18.2" customHeight="1">
      <c r="A37" s="77" t="s">
        <v>79</v>
      </c>
      <c r="B37" s="144" t="s">
        <v>67</v>
      </c>
      <c r="C37" s="137">
        <v>268</v>
      </c>
      <c r="D37" s="138">
        <v>205.8</v>
      </c>
      <c r="E37" s="139">
        <v>8565</v>
      </c>
      <c r="F37" s="140">
        <v>6149.67</v>
      </c>
      <c r="G37" s="143">
        <v>71.8</v>
      </c>
      <c r="H37" s="143">
        <v>72.5</v>
      </c>
      <c r="I37" s="141">
        <v>78.2</v>
      </c>
      <c r="J37" s="142">
        <v>76</v>
      </c>
      <c r="K37" s="147">
        <f t="shared" si="0"/>
        <v>0.9447368421052631</v>
      </c>
    </row>
    <row r="38" spans="1:11" s="5" customFormat="1" ht="18.2" customHeight="1">
      <c r="A38" s="126" t="s">
        <v>68</v>
      </c>
      <c r="B38" s="146" t="s">
        <v>63</v>
      </c>
      <c r="C38" s="128">
        <v>26</v>
      </c>
      <c r="D38" s="129">
        <v>915.7</v>
      </c>
      <c r="E38" s="130">
        <v>18146</v>
      </c>
      <c r="F38" s="131">
        <v>7725.0730000000012</v>
      </c>
      <c r="G38" s="132">
        <v>42.571767882728984</v>
      </c>
      <c r="H38" s="132">
        <v>43.610652485396237</v>
      </c>
      <c r="I38" s="133">
        <v>58.698644329328772</v>
      </c>
      <c r="J38" s="134">
        <v>72.14254645166335</v>
      </c>
      <c r="K38" s="151">
        <f t="shared" si="0"/>
        <v>0.59010625458380161</v>
      </c>
    </row>
    <row r="39" spans="1:11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19301.486874909831</v>
      </c>
      <c r="G39" s="83">
        <v>51.207085864510205</v>
      </c>
      <c r="H39" s="83">
        <v>53.532152765158855</v>
      </c>
      <c r="I39" s="84">
        <v>54.41392177601805</v>
      </c>
      <c r="J39" s="116">
        <v>65.030263127224487</v>
      </c>
      <c r="K39" s="151">
        <f t="shared" si="0"/>
        <v>0.78743470196836252</v>
      </c>
    </row>
    <row r="40" spans="1:11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8550.2160000000003</v>
      </c>
      <c r="G40" s="83">
        <v>79.7</v>
      </c>
      <c r="H40" s="83">
        <v>81.400000000000006</v>
      </c>
      <c r="I40" s="84">
        <v>71.569000000000003</v>
      </c>
      <c r="J40" s="85">
        <v>76.2</v>
      </c>
      <c r="K40" s="147">
        <f t="shared" si="0"/>
        <v>1.0459317585301837</v>
      </c>
    </row>
    <row r="41" spans="1:11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10751.270874909829</v>
      </c>
      <c r="G41" s="112">
        <v>39.871206656442901</v>
      </c>
      <c r="H41" s="112">
        <v>42.444955838202588</v>
      </c>
      <c r="I41" s="123">
        <v>47.588789968605546</v>
      </c>
      <c r="J41" s="124">
        <v>53.860526254448956</v>
      </c>
      <c r="K41" s="151">
        <f t="shared" si="0"/>
        <v>0.7402676770754627</v>
      </c>
    </row>
    <row r="42" spans="1:11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8994.6965529481367</v>
      </c>
      <c r="G42" s="83">
        <v>57.393418535912055</v>
      </c>
      <c r="H42" s="83">
        <v>59.418083630846105</v>
      </c>
      <c r="I42" s="84">
        <v>53.493437390675126</v>
      </c>
      <c r="J42" s="116">
        <v>66.036603082391395</v>
      </c>
      <c r="K42" s="151">
        <f t="shared" si="0"/>
        <v>0.86911524604474943</v>
      </c>
    </row>
    <row r="43" spans="1:11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2079.8049999999998</v>
      </c>
      <c r="G43" s="83">
        <v>63.7</v>
      </c>
      <c r="H43" s="83">
        <v>64.400000000000006</v>
      </c>
      <c r="I43" s="84">
        <v>76.3</v>
      </c>
      <c r="J43" s="85">
        <v>69.3</v>
      </c>
      <c r="K43" s="147">
        <f t="shared" si="0"/>
        <v>0.91919191919191923</v>
      </c>
    </row>
    <row r="44" spans="1:11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6914.8915529481365</v>
      </c>
      <c r="G44" s="112">
        <v>55.733791834836275</v>
      </c>
      <c r="H44" s="112">
        <v>58.107053007384557</v>
      </c>
      <c r="I44" s="123">
        <v>47.361198101184698</v>
      </c>
      <c r="J44" s="124">
        <v>62.773206164782799</v>
      </c>
      <c r="K44" s="151">
        <f t="shared" si="0"/>
        <v>0.88785957002948501</v>
      </c>
    </row>
    <row r="45" spans="1:11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6525.3354215299023</v>
      </c>
      <c r="G45" s="83">
        <v>62.539154892945206</v>
      </c>
      <c r="H45" s="83">
        <v>62.347263103425377</v>
      </c>
      <c r="I45" s="84">
        <v>48.481429023991893</v>
      </c>
      <c r="J45" s="116">
        <v>71.136603082391403</v>
      </c>
      <c r="K45" s="151">
        <f t="shared" si="0"/>
        <v>0.87914171021789567</v>
      </c>
    </row>
    <row r="46" spans="1:11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1250.79</v>
      </c>
      <c r="G46" s="83">
        <v>86.5</v>
      </c>
      <c r="H46" s="83">
        <v>76.400000000000006</v>
      </c>
      <c r="I46" s="84">
        <v>66.3</v>
      </c>
      <c r="J46" s="85">
        <v>79.5</v>
      </c>
      <c r="K46" s="147">
        <f t="shared" si="0"/>
        <v>1.0880503144654088</v>
      </c>
    </row>
    <row r="47" spans="1:11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5274.5454215299023</v>
      </c>
      <c r="G47" s="112">
        <v>58.684305980528507</v>
      </c>
      <c r="H47" s="112">
        <v>60.086442280945754</v>
      </c>
      <c r="I47" s="123">
        <v>45.600878998609176</v>
      </c>
      <c r="J47" s="124">
        <v>62.773206164782799</v>
      </c>
      <c r="K47" s="151">
        <f t="shared" si="0"/>
        <v>0.93486233324580037</v>
      </c>
    </row>
    <row r="48" spans="1:11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11916.296455170788</v>
      </c>
      <c r="G48" s="83">
        <v>56.113658199146677</v>
      </c>
      <c r="H48" s="83">
        <v>59.39433509464552</v>
      </c>
      <c r="I48" s="84">
        <v>41.513067745024586</v>
      </c>
      <c r="J48" s="116">
        <v>71.289464206162847</v>
      </c>
      <c r="K48" s="151">
        <f t="shared" si="0"/>
        <v>0.78712413992719765</v>
      </c>
    </row>
    <row r="49" spans="1:11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1098.165</v>
      </c>
      <c r="G49" s="83">
        <v>89.5</v>
      </c>
      <c r="H49" s="83">
        <v>90.4</v>
      </c>
      <c r="I49" s="84">
        <v>77.900000000000006</v>
      </c>
      <c r="J49" s="85">
        <v>76</v>
      </c>
      <c r="K49" s="147">
        <f t="shared" si="0"/>
        <v>1.1776315789473684</v>
      </c>
    </row>
    <row r="50" spans="1:11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10818.131455170787</v>
      </c>
      <c r="G50" s="112">
        <v>54.066327428511109</v>
      </c>
      <c r="H50" s="112">
        <v>57.492993156574158</v>
      </c>
      <c r="I50" s="123">
        <v>39.268045073085382</v>
      </c>
      <c r="J50" s="124">
        <v>66.578928412325695</v>
      </c>
      <c r="K50" s="151">
        <f t="shared" si="0"/>
        <v>0.81206364712986068</v>
      </c>
    </row>
    <row r="51" spans="1:11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12118.113736658959</v>
      </c>
      <c r="G51" s="83">
        <v>53.409642278897081</v>
      </c>
      <c r="H51" s="83">
        <v>52.963720231943725</v>
      </c>
      <c r="I51" s="84">
        <v>67.713520445677787</v>
      </c>
      <c r="J51" s="116">
        <v>75.592023481230171</v>
      </c>
      <c r="K51" s="151">
        <f t="shared" si="0"/>
        <v>0.70655129760032065</v>
      </c>
    </row>
    <row r="52" spans="1:11" s="53" customFormat="1" ht="18" customHeight="1">
      <c r="A52" s="77" t="s">
        <v>88</v>
      </c>
      <c r="B52" s="144" t="s">
        <v>82</v>
      </c>
      <c r="C52" s="137">
        <v>267</v>
      </c>
      <c r="D52" s="138">
        <v>1362.9</v>
      </c>
      <c r="E52" s="139">
        <v>6251</v>
      </c>
      <c r="F52" s="140">
        <v>3056.7389999999996</v>
      </c>
      <c r="G52" s="136">
        <v>48.9</v>
      </c>
      <c r="H52" s="136">
        <v>50.4</v>
      </c>
      <c r="I52" s="141">
        <v>69.099999999999994</v>
      </c>
      <c r="J52" s="142">
        <v>77.900000000000006</v>
      </c>
      <c r="K52" s="147">
        <f t="shared" si="0"/>
        <v>0.62772785622593064</v>
      </c>
    </row>
    <row r="53" spans="1:11" s="5" customFormat="1" ht="18" customHeight="1">
      <c r="A53" s="117" t="s">
        <v>83</v>
      </c>
      <c r="B53" s="145" t="s">
        <v>63</v>
      </c>
      <c r="C53" s="119">
        <v>20</v>
      </c>
      <c r="D53" s="120">
        <v>1084.5</v>
      </c>
      <c r="E53" s="121">
        <v>16438</v>
      </c>
      <c r="F53" s="122">
        <v>9061.3747366589596</v>
      </c>
      <c r="G53" s="112">
        <v>55.124557346751182</v>
      </c>
      <c r="H53" s="112">
        <v>53.938645111483829</v>
      </c>
      <c r="I53" s="123">
        <v>67.186273597273583</v>
      </c>
      <c r="J53" s="124">
        <v>73.284046962460337</v>
      </c>
      <c r="K53" s="151">
        <f t="shared" si="0"/>
        <v>0.75220405574747629</v>
      </c>
    </row>
    <row r="54" spans="1:11" s="5" customFormat="1" ht="18" customHeight="1">
      <c r="A54" s="77" t="s">
        <v>89</v>
      </c>
      <c r="B54" s="144" t="s">
        <v>65</v>
      </c>
      <c r="C54" s="81">
        <v>165</v>
      </c>
      <c r="D54" s="115">
        <v>1473.5</v>
      </c>
      <c r="E54" s="81">
        <v>9814</v>
      </c>
      <c r="F54" s="81">
        <v>4746.4673708528999</v>
      </c>
      <c r="G54" s="83">
        <v>48.364248734999997</v>
      </c>
      <c r="H54" s="83">
        <v>50.117564620738797</v>
      </c>
      <c r="I54" s="84">
        <v>74.311212146914201</v>
      </c>
      <c r="J54" s="116">
        <v>72.662343584039945</v>
      </c>
      <c r="K54" s="151">
        <f t="shared" si="0"/>
        <v>0.66560265399453822</v>
      </c>
    </row>
    <row r="55" spans="1:11" s="53" customFormat="1" ht="18" customHeight="1">
      <c r="A55" s="77" t="s">
        <v>90</v>
      </c>
      <c r="B55" s="144" t="s">
        <v>82</v>
      </c>
      <c r="C55" s="137">
        <v>130</v>
      </c>
      <c r="D55" s="138">
        <v>690.8</v>
      </c>
      <c r="E55" s="139">
        <v>1424</v>
      </c>
      <c r="F55" s="140">
        <v>811.68</v>
      </c>
      <c r="G55" s="136">
        <v>57</v>
      </c>
      <c r="H55" s="136">
        <v>58.1</v>
      </c>
      <c r="I55" s="141">
        <v>88.498999999999995</v>
      </c>
      <c r="J55" s="142">
        <v>87</v>
      </c>
      <c r="K55" s="147">
        <f t="shared" si="0"/>
        <v>0.65517241379310343</v>
      </c>
    </row>
    <row r="56" spans="1:11" s="5" customFormat="1" ht="18" customHeight="1">
      <c r="A56" s="117" t="s">
        <v>83</v>
      </c>
      <c r="B56" s="145" t="s">
        <v>63</v>
      </c>
      <c r="C56" s="119">
        <v>35</v>
      </c>
      <c r="D56" s="120">
        <v>782.7</v>
      </c>
      <c r="E56" s="121">
        <v>8390</v>
      </c>
      <c r="F56" s="122">
        <v>3934.7873708529</v>
      </c>
      <c r="G56" s="112">
        <v>46.898538389188325</v>
      </c>
      <c r="H56" s="112">
        <v>48.762738878180038</v>
      </c>
      <c r="I56" s="123">
        <v>71.907189074235205</v>
      </c>
      <c r="J56" s="124">
        <v>58.324687168079905</v>
      </c>
      <c r="K56" s="151">
        <f t="shared" si="0"/>
        <v>0.80409412662662483</v>
      </c>
    </row>
    <row r="57" spans="1:11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18725.000281661145</v>
      </c>
      <c r="G57" s="83">
        <v>47.502474141051636</v>
      </c>
      <c r="H57" s="83">
        <v>49.537477519592798</v>
      </c>
      <c r="I57" s="84">
        <v>49.484312357321798</v>
      </c>
      <c r="J57" s="116">
        <v>67.508266645212331</v>
      </c>
      <c r="K57" s="151">
        <f t="shared" si="0"/>
        <v>0.70365418194929319</v>
      </c>
    </row>
    <row r="58" spans="1:11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1695.33</v>
      </c>
      <c r="G58" s="83">
        <v>56.7</v>
      </c>
      <c r="H58" s="83">
        <v>57.27</v>
      </c>
      <c r="I58" s="84">
        <v>71.400000000000006</v>
      </c>
      <c r="J58" s="85">
        <v>66</v>
      </c>
      <c r="K58" s="147">
        <f t="shared" si="0"/>
        <v>0.85909090909090913</v>
      </c>
    </row>
    <row r="59" spans="1:11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17029.670281661147</v>
      </c>
      <c r="G59" s="112">
        <v>46.747564527330283</v>
      </c>
      <c r="H59" s="112">
        <v>48.902811670505045</v>
      </c>
      <c r="I59" s="123">
        <v>47.68552825532592</v>
      </c>
      <c r="J59" s="124">
        <v>69.016533290424661</v>
      </c>
      <c r="K59" s="151">
        <f t="shared" si="0"/>
        <v>0.67733863610063461</v>
      </c>
    </row>
    <row r="60" spans="1:11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5899.3480180848146</v>
      </c>
      <c r="G60" s="83">
        <v>52.866278502417906</v>
      </c>
      <c r="H60" s="83">
        <v>55.223409269499356</v>
      </c>
      <c r="I60" s="84">
        <v>66.776560396600033</v>
      </c>
      <c r="J60" s="116">
        <v>75.758266645212331</v>
      </c>
      <c r="K60" s="151">
        <f t="shared" si="0"/>
        <v>0.69782851223350795</v>
      </c>
    </row>
    <row r="61" spans="1:11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1348.056</v>
      </c>
      <c r="G61" s="83">
        <v>63.2</v>
      </c>
      <c r="H61" s="83">
        <v>66.2</v>
      </c>
      <c r="I61" s="84">
        <v>76.900000000000006</v>
      </c>
      <c r="J61" s="85">
        <v>82.5</v>
      </c>
      <c r="K61" s="147">
        <f t="shared" si="0"/>
        <v>0.76606060606060611</v>
      </c>
    </row>
    <row r="62" spans="1:11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4551.292018084815</v>
      </c>
      <c r="G62" s="112">
        <v>50.424241281684189</v>
      </c>
      <c r="H62" s="112">
        <v>52.629450923813792</v>
      </c>
      <c r="I62" s="123">
        <v>64.384216426507848</v>
      </c>
      <c r="J62" s="124">
        <v>69.016533290424661</v>
      </c>
      <c r="K62" s="151">
        <f t="shared" si="0"/>
        <v>0.73061104169774405</v>
      </c>
    </row>
    <row r="63" spans="1:11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8276.0629999999983</v>
      </c>
      <c r="G63" s="135">
        <v>74.012368091575738</v>
      </c>
      <c r="H63" s="135">
        <v>76.836272580933624</v>
      </c>
      <c r="I63" s="84">
        <v>58.374754770822179</v>
      </c>
      <c r="J63" s="116">
        <v>77.386392298608484</v>
      </c>
      <c r="K63" s="151">
        <f t="shared" si="0"/>
        <v>0.9564002907124356</v>
      </c>
    </row>
    <row r="64" spans="1:11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1133.145</v>
      </c>
      <c r="G64" s="83">
        <v>84.5</v>
      </c>
      <c r="H64" s="83">
        <v>88.8</v>
      </c>
      <c r="I64" s="84">
        <v>51.8</v>
      </c>
      <c r="J64" s="85">
        <v>85</v>
      </c>
      <c r="K64" s="147">
        <f t="shared" si="0"/>
        <v>0.99411764705882355</v>
      </c>
    </row>
    <row r="65" spans="1:11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7142.9179999999978</v>
      </c>
      <c r="G65" s="112">
        <v>72.583253734376569</v>
      </c>
      <c r="H65" s="112">
        <v>75.206015648816148</v>
      </c>
      <c r="I65" s="123">
        <v>59.292053653084039</v>
      </c>
      <c r="J65" s="124">
        <v>69.772784597216969</v>
      </c>
      <c r="K65" s="151">
        <f t="shared" si="0"/>
        <v>1.0402803063312411</v>
      </c>
    </row>
    <row r="66" spans="1:11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9396.1551562268232</v>
      </c>
      <c r="G66" s="83">
        <v>74.519431804479524</v>
      </c>
      <c r="H66" s="83">
        <v>78.014664865074721</v>
      </c>
      <c r="I66" s="84">
        <v>42.432914899592383</v>
      </c>
      <c r="J66" s="116">
        <v>75.667250431860367</v>
      </c>
      <c r="K66" s="151">
        <f t="shared" si="0"/>
        <v>0.9848307078580254</v>
      </c>
    </row>
    <row r="67" spans="1:11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191.62200000000001</v>
      </c>
      <c r="G67" s="83">
        <v>87.9</v>
      </c>
      <c r="H67" s="83">
        <v>88.15</v>
      </c>
      <c r="I67" s="84">
        <v>67.915099999999995</v>
      </c>
      <c r="J67" s="85">
        <v>85.5</v>
      </c>
      <c r="K67" s="147">
        <f t="shared" si="0"/>
        <v>1.0280701754385966</v>
      </c>
    </row>
    <row r="68" spans="1:11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9204.5331562268238</v>
      </c>
      <c r="G68" s="112">
        <v>74.284021920965415</v>
      </c>
      <c r="H68" s="112">
        <v>77.836349712188465</v>
      </c>
      <c r="I68" s="123">
        <v>41.984596252841605</v>
      </c>
      <c r="J68" s="124">
        <v>65.834500863720734</v>
      </c>
      <c r="K68" s="151">
        <f t="shared" si="0"/>
        <v>1.1283448791498463</v>
      </c>
    </row>
    <row r="69" spans="1:11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4980.5646108998353</v>
      </c>
      <c r="G69" s="83">
        <v>73.114571504695164</v>
      </c>
      <c r="H69" s="83">
        <v>76.263453287772478</v>
      </c>
      <c r="I69" s="84">
        <v>71.956963157633979</v>
      </c>
      <c r="J69" s="116">
        <v>77.013194497053064</v>
      </c>
      <c r="K69" s="151">
        <f t="shared" si="0"/>
        <v>0.9493772071419907</v>
      </c>
    </row>
    <row r="70" spans="1:11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202.88400000000001</v>
      </c>
      <c r="G70" s="83">
        <v>95.7</v>
      </c>
      <c r="H70" s="83">
        <v>98.1</v>
      </c>
      <c r="I70" s="84">
        <v>80.900000000000006</v>
      </c>
      <c r="J70" s="85">
        <v>85</v>
      </c>
      <c r="K70" s="147">
        <f t="shared" si="0"/>
        <v>1.1258823529411766</v>
      </c>
    </row>
    <row r="71" spans="1:11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4777.6806108998353</v>
      </c>
      <c r="G71" s="132">
        <v>72.389100165149017</v>
      </c>
      <c r="H71" s="132">
        <v>75.562036938834254</v>
      </c>
      <c r="I71" s="133">
        <v>71.669701974212515</v>
      </c>
      <c r="J71" s="134">
        <v>69.026388994106142</v>
      </c>
      <c r="K71" s="147">
        <f>G71/J71</f>
        <v>1.0487163129934263</v>
      </c>
    </row>
    <row r="72" spans="1:11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  <c r="K72" s="151"/>
    </row>
    <row r="73" spans="1:11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  <c r="K73" s="147"/>
    </row>
    <row r="74" spans="1:11">
      <c r="K74" s="151"/>
    </row>
    <row r="75" spans="1:11">
      <c r="K75" s="151"/>
    </row>
    <row r="76" spans="1:11">
      <c r="K76" s="147"/>
    </row>
    <row r="77" spans="1:11">
      <c r="K77" s="151"/>
    </row>
    <row r="78" spans="1:11">
      <c r="K78" s="151"/>
    </row>
    <row r="79" spans="1:11">
      <c r="K79" s="147"/>
    </row>
    <row r="80" spans="1:11">
      <c r="K80" s="151"/>
    </row>
    <row r="81" spans="11:11">
      <c r="K81" s="151"/>
    </row>
    <row r="82" spans="11:11">
      <c r="K82" s="147"/>
    </row>
    <row r="83" spans="11:11">
      <c r="K83" s="151"/>
    </row>
    <row r="84" spans="11:11">
      <c r="K84" s="151"/>
    </row>
    <row r="85" spans="11:11">
      <c r="K85" s="147"/>
    </row>
    <row r="86" spans="11:11">
      <c r="K86" s="151"/>
    </row>
    <row r="87" spans="11:11">
      <c r="K87" s="151"/>
    </row>
    <row r="88" spans="11:11">
      <c r="K88" s="147"/>
    </row>
    <row r="89" spans="11:11">
      <c r="K89" s="151"/>
    </row>
    <row r="90" spans="11:11">
      <c r="K90" s="151"/>
    </row>
    <row r="91" spans="11:11">
      <c r="K91" s="147"/>
    </row>
    <row r="92" spans="11:11">
      <c r="K92" s="151"/>
    </row>
    <row r="93" spans="11:11">
      <c r="K93" s="151"/>
    </row>
    <row r="94" spans="11:11">
      <c r="K94" s="147"/>
    </row>
    <row r="95" spans="11:11">
      <c r="K95" s="147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view="pageBreakPreview" zoomScaleNormal="100" zoomScaleSheetLayoutView="100" workbookViewId="0">
      <selection activeCell="E22" sqref="E22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66" t="s">
        <v>32</v>
      </c>
      <c r="B2" s="166"/>
      <c r="C2" s="166"/>
      <c r="D2" s="166"/>
      <c r="E2" s="166"/>
      <c r="F2" s="166"/>
      <c r="G2" s="166"/>
      <c r="H2" s="166"/>
      <c r="I2" s="166"/>
      <c r="J2" s="166"/>
    </row>
    <row r="3" spans="1:13" s="20" customFormat="1" ht="16.5" customHeight="1">
      <c r="A3" s="167">
        <f>[2]결재!A3:J3</f>
        <v>46279</v>
      </c>
      <c r="B3" s="168"/>
      <c r="C3" s="168"/>
      <c r="D3" s="168"/>
      <c r="E3" s="168"/>
      <c r="F3" s="168"/>
      <c r="G3" s="168"/>
      <c r="H3" s="168"/>
      <c r="I3" s="168"/>
      <c r="J3" s="168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69">
        <f>[2]시군별!E6</f>
        <v>506371</v>
      </c>
      <c r="F5" s="169"/>
      <c r="G5" s="21" t="s">
        <v>5</v>
      </c>
      <c r="I5" s="34">
        <f>[2]시군별!D6</f>
        <v>60971.1</v>
      </c>
      <c r="L5" s="12" t="s">
        <v>10</v>
      </c>
    </row>
    <row r="6" spans="1:13" s="13" customFormat="1" ht="30" customHeight="1">
      <c r="A6" s="13" t="s">
        <v>34</v>
      </c>
      <c r="B6" s="50">
        <v>4291</v>
      </c>
      <c r="C6" s="170" t="s">
        <v>35</v>
      </c>
      <c r="D6" s="170"/>
      <c r="E6" s="170"/>
      <c r="F6" s="171">
        <v>651</v>
      </c>
      <c r="G6" s="171"/>
      <c r="H6" s="162"/>
      <c r="I6" s="163"/>
      <c r="J6" s="163"/>
      <c r="L6" s="162"/>
      <c r="M6" s="163"/>
    </row>
    <row r="7" spans="1:13" s="13" customFormat="1" ht="30" customHeight="1">
      <c r="H7" s="163"/>
      <c r="I7" s="163"/>
      <c r="J7" s="163"/>
      <c r="L7" s="163"/>
      <c r="M7" s="163"/>
    </row>
    <row r="8" spans="1:13" s="24" customFormat="1" ht="15" customHeight="1">
      <c r="B8" s="28"/>
      <c r="C8" s="29"/>
      <c r="D8" s="27"/>
      <c r="H8" s="163"/>
      <c r="I8" s="163"/>
      <c r="J8" s="163"/>
      <c r="L8" s="163"/>
      <c r="M8" s="163"/>
    </row>
    <row r="9" spans="1:13" s="12" customFormat="1" ht="35.1" customHeight="1">
      <c r="A9" s="11" t="s">
        <v>36</v>
      </c>
      <c r="B9" s="62">
        <f>[2]시군별!G6</f>
        <v>53</v>
      </c>
      <c r="C9" s="12" t="s">
        <v>8</v>
      </c>
      <c r="D9" s="12" t="str">
        <f>[2]결재!D9</f>
        <v>(2025년동기 :</v>
      </c>
      <c r="F9" s="14">
        <f>[2]시군별!I6</f>
        <v>54.1</v>
      </c>
      <c r="G9" s="12" t="s">
        <v>9</v>
      </c>
      <c r="H9" s="12" t="s">
        <v>39</v>
      </c>
      <c r="I9" s="14">
        <f>[2]시군별!J6</f>
        <v>69.812988576899642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66</v>
      </c>
      <c r="C11" s="13" t="s">
        <v>8</v>
      </c>
      <c r="D11" s="13" t="s">
        <v>11</v>
      </c>
      <c r="F11" s="19">
        <f>[2]시군별!I7</f>
        <v>74.5</v>
      </c>
      <c r="G11" s="13" t="s">
        <v>9</v>
      </c>
      <c r="H11" s="13" t="s">
        <v>12</v>
      </c>
      <c r="I11" s="19">
        <f>[2]시군별!J7</f>
        <v>78.966666666666669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50.5</v>
      </c>
      <c r="C13" s="13" t="s">
        <v>8</v>
      </c>
      <c r="D13" s="13" t="s">
        <v>11</v>
      </c>
      <c r="F13" s="19">
        <f>[2]시군별!I8</f>
        <v>50.2</v>
      </c>
      <c r="G13" s="13" t="s">
        <v>9</v>
      </c>
      <c r="H13" s="13" t="s">
        <v>12</v>
      </c>
      <c r="I13" s="19">
        <f>[2]시군별!J8</f>
        <v>67.560137656580082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8">
        <f>[2]결재!B17</f>
        <v>44.7</v>
      </c>
      <c r="C17" s="13" t="s">
        <v>8</v>
      </c>
      <c r="D17" s="31" t="str">
        <f>[2]결재!D17</f>
        <v>(2025년동기 :</v>
      </c>
      <c r="E17" s="31"/>
      <c r="F17" s="65">
        <f>[2]결재!F17</f>
        <v>0.41799999999999998</v>
      </c>
      <c r="G17" s="31" t="s">
        <v>45</v>
      </c>
      <c r="H17" s="31" t="s">
        <v>46</v>
      </c>
      <c r="I17" s="65">
        <f>[2]결재!I17</f>
        <v>0.57999999999999996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46.4</v>
      </c>
      <c r="C19" s="13" t="s">
        <v>8</v>
      </c>
      <c r="D19" s="31" t="s">
        <v>48</v>
      </c>
      <c r="E19" s="31"/>
      <c r="F19" s="65">
        <f>[2]결재!F19</f>
        <v>0.52200000000000002</v>
      </c>
      <c r="G19" s="31" t="s">
        <v>45</v>
      </c>
      <c r="H19" s="31" t="s">
        <v>49</v>
      </c>
      <c r="I19" s="65">
        <f>[2]결재!I19</f>
        <v>0.52100000000000002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46.3</v>
      </c>
      <c r="C21" s="13" t="s">
        <v>8</v>
      </c>
      <c r="D21" s="31" t="s">
        <v>48</v>
      </c>
      <c r="E21" s="31"/>
      <c r="F21" s="65">
        <f>[2]결재!F21</f>
        <v>0.23899999999999999</v>
      </c>
      <c r="G21" s="31" t="s">
        <v>45</v>
      </c>
      <c r="H21" s="31" t="s">
        <v>49</v>
      </c>
      <c r="I21" s="65">
        <f>[2]결재!I21</f>
        <v>0.45399999999999996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35.6</v>
      </c>
      <c r="C23" s="13" t="s">
        <v>8</v>
      </c>
      <c r="D23" s="31" t="s">
        <v>48</v>
      </c>
      <c r="E23" s="31"/>
      <c r="F23" s="65">
        <f>[2]결재!F23</f>
        <v>0.622</v>
      </c>
      <c r="G23" s="31" t="s">
        <v>45</v>
      </c>
      <c r="H23" s="31" t="s">
        <v>49</v>
      </c>
      <c r="I23" s="65">
        <f>[2]결재!I23</f>
        <v>0.56600000000000006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25.7</v>
      </c>
      <c r="C25" s="13" t="s">
        <v>8</v>
      </c>
      <c r="D25" s="31" t="s">
        <v>48</v>
      </c>
      <c r="E25" s="31"/>
      <c r="F25" s="65">
        <f>[2]결재!F25</f>
        <v>0.60099999999999998</v>
      </c>
      <c r="G25" s="31" t="s">
        <v>45</v>
      </c>
      <c r="H25" s="31" t="s">
        <v>49</v>
      </c>
      <c r="I25" s="65">
        <f>[2]결재!I25</f>
        <v>0.60499999999999998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29.2</v>
      </c>
      <c r="C27" s="13" t="s">
        <v>8</v>
      </c>
      <c r="D27" s="31" t="s">
        <v>48</v>
      </c>
      <c r="E27" s="31"/>
      <c r="F27" s="65">
        <f>[2]결재!F27</f>
        <v>0.53900000000000003</v>
      </c>
      <c r="G27" s="31" t="s">
        <v>45</v>
      </c>
      <c r="H27" s="31" t="s">
        <v>49</v>
      </c>
      <c r="I27" s="65">
        <f>[2]결재!I27</f>
        <v>0.5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23.9</v>
      </c>
      <c r="C29" s="13" t="s">
        <v>8</v>
      </c>
      <c r="D29" s="31" t="s">
        <v>48</v>
      </c>
      <c r="E29" s="31"/>
      <c r="F29" s="65">
        <f>[2]결재!F29</f>
        <v>0.47299999999999998</v>
      </c>
      <c r="G29" s="31" t="s">
        <v>45</v>
      </c>
      <c r="H29" s="31" t="s">
        <v>49</v>
      </c>
      <c r="I29" s="65">
        <f>[2]결재!I29</f>
        <v>0.56299999999999994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49.8</v>
      </c>
      <c r="C31" s="13" t="s">
        <v>8</v>
      </c>
      <c r="D31" s="30" t="s">
        <v>48</v>
      </c>
      <c r="F31" s="73">
        <f>[2]결재!F31</f>
        <v>0.23300000000000001</v>
      </c>
      <c r="G31" s="31" t="s">
        <v>45</v>
      </c>
      <c r="H31" s="31" t="s">
        <v>49</v>
      </c>
      <c r="I31" s="73">
        <f>[2]결재!I31</f>
        <v>0.63900000000000001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43</v>
      </c>
      <c r="C33" s="13" t="s">
        <v>8</v>
      </c>
      <c r="D33" s="30" t="s">
        <v>48</v>
      </c>
      <c r="F33" s="73">
        <f>[2]결재!F33</f>
        <v>0.44500000000000001</v>
      </c>
      <c r="G33" s="31" t="s">
        <v>45</v>
      </c>
      <c r="H33" s="31" t="s">
        <v>49</v>
      </c>
      <c r="I33" s="73">
        <f>[2]결재!I33</f>
        <v>0.82200000000000006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46279</v>
      </c>
      <c r="C36" s="164">
        <f>[2]결재!C37:D37</f>
        <v>678.20000000000027</v>
      </c>
      <c r="D36" s="164"/>
      <c r="E36" s="13" t="str">
        <f>[2]결재!E37</f>
        <v>(전년 775.1   평년 893.1)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65"/>
      <c r="H37" s="165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2026-09-14T08:24:09Z</cp:lastPrinted>
  <dcterms:created xsi:type="dcterms:W3CDTF">2000-04-10T01:01:28Z</dcterms:created>
  <dcterms:modified xsi:type="dcterms:W3CDTF">2026-09-14T08:26:13Z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