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3090" yWindow="630" windowWidth="14700" windowHeight="9450" firstSheet="4" activeTab="10"/>
  </bookViews>
  <sheets>
    <sheet name="0. 간지" sheetId="1" r:id="rId1"/>
    <sheet name="0-1.이면" sheetId="2" r:id="rId2"/>
    <sheet name="1.경제활동인구" sheetId="4" r:id="rId3"/>
    <sheet name="2.연령별취업자" sheetId="5" r:id="rId4"/>
    <sheet name="3.교육정도별취업자" sheetId="6" r:id="rId5"/>
    <sheet name="4.산업별취업자" sheetId="7" r:id="rId6"/>
    <sheet name="5.직업별취업자" sheetId="8" r:id="rId7"/>
    <sheet name="6.노동조합" sheetId="11" r:id="rId8"/>
    <sheet name="7.시군별노동조합" sheetId="14" r:id="rId9"/>
    <sheet name="8.산업연맹별노동조합" sheetId="13" r:id="rId10"/>
    <sheet name="9.노사분규 발생현황" sheetId="3" r:id="rId11"/>
    <sheet name="10.직업훈련현황" sheetId="10" r:id="rId12"/>
  </sheets>
  <externalReferences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공공">'[1]15.농업용기계보유 '!$A$19:$K$1279</definedName>
    <definedName name="ㅁ1" localSheetId="8">#REF!</definedName>
    <definedName name="ㅁ1">#REF!</definedName>
    <definedName name="무" localSheetId="11" hidden="1">{"'6.강수량'!$A$1:$O$37","'6.강수량'!$A$1:$C$1"}</definedName>
    <definedName name="무" hidden="1">{"'6.강수량'!$A$1:$O$37","'6.강수량'!$A$1:$C$1"}</definedName>
    <definedName name="토" localSheetId="11" hidden="1">{"'6.강수량'!$A$1:$O$37","'6.강수량'!$A$1:$C$1"}</definedName>
    <definedName name="토" hidden="1">{"'6.강수량'!$A$1:$O$37","'6.강수량'!$A$1:$C$1"}</definedName>
    <definedName name="a" localSheetId="2">{"Book1"}</definedName>
    <definedName name="a" localSheetId="11">{"Book1"}</definedName>
    <definedName name="a" localSheetId="3">{"Book1"}</definedName>
    <definedName name="a" localSheetId="4">{"Book1"}</definedName>
    <definedName name="a" localSheetId="5">{"Book1"}</definedName>
    <definedName name="a" localSheetId="6">{"Book1"}</definedName>
    <definedName name="a" localSheetId="9">{"Book1"}</definedName>
    <definedName name="a" localSheetId="10">{"Book1"}</definedName>
    <definedName name="a">{"Book1"}</definedName>
    <definedName name="aa">[2]XL4Poppy!$C$31</definedName>
    <definedName name="AAA" localSheetId="2">'[3]18.농업용기계보유 '!$A$18:$K$1275</definedName>
    <definedName name="AAA" localSheetId="11">'[4]18.농업용기계보유 '!$A$18:$K$1275</definedName>
    <definedName name="AAA" localSheetId="3">'[3]18.농업용기계보유 '!$A$18:$K$1275</definedName>
    <definedName name="AAA" localSheetId="4">'[3]18.농업용기계보유 '!$A$18:$K$1275</definedName>
    <definedName name="AAA" localSheetId="5">'[3]18.농업용기계보유 '!$A$18:$K$1275</definedName>
    <definedName name="AAA" localSheetId="6">'[3]18.농업용기계보유 '!$A$18:$K$1275</definedName>
    <definedName name="AAA" localSheetId="10">'[5]18.농업용기계보유 '!$A$18:$K$1275</definedName>
    <definedName name="AAA">'[6]18.농업용기계보유 '!$A$18:$K$1275</definedName>
    <definedName name="Document_array" localSheetId="2">{"Book1"}</definedName>
    <definedName name="Document_array" localSheetId="11">{"Book1"}</definedName>
    <definedName name="Document_array" localSheetId="3">{"Book1"}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9">{"Book1"}</definedName>
    <definedName name="Document_array" localSheetId="10">{"Book1"}</definedName>
    <definedName name="Document_array">{"Book1"}</definedName>
    <definedName name="HTML_CodePage" hidden="1">949</definedName>
    <definedName name="HTML_Control" localSheetId="0" hidden="1">{"'6.강수량'!$A$1:$O$37","'6.강수량'!$A$1:$C$1"}</definedName>
    <definedName name="HTML_Control" localSheetId="2" hidden="1">{"'6.강수량'!$A$1:$O$37","'6.강수량'!$A$1:$C$1"}</definedName>
    <definedName name="HTML_Control" localSheetId="11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 간지'!$A$1:$I$20</definedName>
    <definedName name="_xlnm.Print_Area" localSheetId="1">'0-1.이면'!$A$1:$I$20</definedName>
    <definedName name="_xlnm.Print_Area" localSheetId="2">'1.경제활동인구'!$A$1:$G$39</definedName>
    <definedName name="_xlnm.Print_Area" localSheetId="11">'10.직업훈련현황'!$A$1:$P$43</definedName>
    <definedName name="_xlnm.Print_Area" localSheetId="3">'2.연령별취업자'!$A$1:$M$30</definedName>
    <definedName name="_xlnm.Print_Area" localSheetId="4">'3.교육정도별취업자'!$A$1:$F$30</definedName>
    <definedName name="_xlnm.Print_Area" localSheetId="5">'4.산업별취업자'!$A$1:$P$20</definedName>
    <definedName name="_xlnm.Print_Area" localSheetId="6">'5.직업별취업자'!$A$1:$U$27</definedName>
    <definedName name="_xlnm.Print_Area" localSheetId="7">'6.노동조합'!$A$1:$V$41</definedName>
    <definedName name="_xlnm.Print_Area" localSheetId="8">'7.시군별노동조합'!$A$1:$V$42</definedName>
    <definedName name="_xlnm.Print_Area" localSheetId="9">'8.산업연맹별노동조합'!$A$1:$AZ$39</definedName>
    <definedName name="_xlnm.Print_Area" localSheetId="10">'9.노사분규 발생현황'!$A$1:$E$20</definedName>
    <definedName name="qqq" localSheetId="2">'[3]18.농업용기계보유 '!$A$18:$K$1275</definedName>
    <definedName name="qqq" localSheetId="11">'[4]18.농업용기계보유 '!$A$18:$K$1275</definedName>
    <definedName name="qqq" localSheetId="3">'[3]18.농업용기계보유 '!$A$18:$K$1275</definedName>
    <definedName name="qqq" localSheetId="4">'[3]18.농업용기계보유 '!$A$18:$K$1275</definedName>
    <definedName name="qqq" localSheetId="5">'[3]18.농업용기계보유 '!$A$18:$K$1275</definedName>
    <definedName name="qqq" localSheetId="6">'[3]18.농업용기계보유 '!$A$18:$K$1275</definedName>
    <definedName name="qqq" localSheetId="10">'[5]18.농업용기계보유 '!$A$18:$K$1275</definedName>
    <definedName name="qqq">'[6]18.농업용기계보유 '!$A$18:$K$1275</definedName>
    <definedName name="sss" localSheetId="2">{"Book1"}</definedName>
    <definedName name="sss" localSheetId="11">{"Book1"}</definedName>
    <definedName name="sss" localSheetId="3">{"Book1"}</definedName>
    <definedName name="sss" localSheetId="4">{"Book1"}</definedName>
    <definedName name="sss" localSheetId="5">{"Book1"}</definedName>
    <definedName name="sss" localSheetId="6">{"Book1"}</definedName>
    <definedName name="sss" localSheetId="9">{"Book1"}</definedName>
    <definedName name="sss" localSheetId="10">{"Book1"}</definedName>
    <definedName name="sss">{"Book1"}</definedName>
  </definedNames>
  <calcPr calcId="144525"/>
</workbook>
</file>

<file path=xl/calcChain.xml><?xml version="1.0" encoding="utf-8"?>
<calcChain xmlns="http://schemas.openxmlformats.org/spreadsheetml/2006/main">
  <c r="L522" i="11" l="1"/>
  <c r="S258" i="11"/>
  <c r="O258" i="11"/>
  <c r="K258" i="11"/>
  <c r="G258" i="11"/>
  <c r="C258" i="11"/>
  <c r="P162" i="11"/>
  <c r="C89" i="11"/>
  <c r="C88" i="11"/>
  <c r="C87" i="11"/>
  <c r="C86" i="11"/>
  <c r="C85" i="11"/>
  <c r="C84" i="11"/>
  <c r="C83" i="11"/>
  <c r="C82" i="11"/>
  <c r="C81" i="11"/>
  <c r="C80" i="11"/>
  <c r="C79" i="11"/>
  <c r="C78" i="11"/>
  <c r="C77" i="11"/>
  <c r="C76" i="11"/>
  <c r="C75" i="11"/>
  <c r="C74" i="11"/>
  <c r="C73" i="11"/>
  <c r="C72" i="11"/>
  <c r="C71" i="11"/>
  <c r="C70" i="11"/>
  <c r="C69" i="11"/>
  <c r="C68" i="11"/>
  <c r="S89" i="11"/>
  <c r="S88" i="11"/>
  <c r="S87" i="11"/>
  <c r="S86" i="11"/>
  <c r="S85" i="11"/>
  <c r="S84" i="11"/>
  <c r="S83" i="11"/>
  <c r="S82" i="11"/>
  <c r="S81" i="11"/>
  <c r="S80" i="11"/>
  <c r="S79" i="11"/>
  <c r="S78" i="11"/>
  <c r="S77" i="11"/>
  <c r="S76" i="11"/>
  <c r="S75" i="11"/>
  <c r="S74" i="11"/>
  <c r="S73" i="11"/>
  <c r="S72" i="11"/>
  <c r="S71" i="11"/>
  <c r="S70" i="11"/>
  <c r="S69" i="11"/>
  <c r="S68" i="11"/>
  <c r="O89" i="11"/>
  <c r="O88" i="11"/>
  <c r="O87" i="11"/>
  <c r="O86" i="11"/>
  <c r="O85" i="11"/>
  <c r="O84" i="11"/>
  <c r="O83" i="11"/>
  <c r="O82" i="11"/>
  <c r="O81" i="11"/>
  <c r="O80" i="11"/>
  <c r="O79" i="11"/>
  <c r="O78" i="11"/>
  <c r="O77" i="11"/>
  <c r="O76" i="11"/>
  <c r="O75" i="11"/>
  <c r="O74" i="11"/>
  <c r="O73" i="11"/>
  <c r="O72" i="11"/>
  <c r="O71" i="11"/>
  <c r="O70" i="11"/>
  <c r="O69" i="11"/>
  <c r="O68" i="11"/>
  <c r="K89" i="11"/>
  <c r="K88" i="11"/>
  <c r="K87" i="11"/>
  <c r="K86" i="11"/>
  <c r="K85" i="11"/>
  <c r="K84" i="11"/>
  <c r="K83" i="11"/>
  <c r="K82" i="11"/>
  <c r="K81" i="11"/>
  <c r="K80" i="11"/>
  <c r="K79" i="11"/>
  <c r="K78" i="11"/>
  <c r="K77" i="11"/>
  <c r="K76" i="11"/>
  <c r="K75" i="11"/>
  <c r="K74" i="11"/>
  <c r="K73" i="11"/>
  <c r="K72" i="11"/>
  <c r="K71" i="11"/>
  <c r="K70" i="11"/>
  <c r="K69" i="11"/>
  <c r="K68" i="11"/>
  <c r="G77" i="11"/>
  <c r="G78" i="11"/>
  <c r="G79" i="11"/>
  <c r="G80" i="11"/>
  <c r="G81" i="11"/>
  <c r="G82" i="11"/>
  <c r="G83" i="11"/>
  <c r="G84" i="11"/>
  <c r="G85" i="11"/>
  <c r="G86" i="11"/>
  <c r="G87" i="11"/>
  <c r="G88" i="11"/>
  <c r="G89" i="11"/>
  <c r="G69" i="11"/>
  <c r="G70" i="11"/>
  <c r="G71" i="11"/>
  <c r="G72" i="11"/>
  <c r="G73" i="11"/>
  <c r="G74" i="11"/>
  <c r="G75" i="11"/>
  <c r="G76" i="11"/>
  <c r="G68" i="11"/>
  <c r="B66" i="11"/>
  <c r="E21" i="14"/>
  <c r="D21" i="14"/>
  <c r="B476" i="11"/>
  <c r="D476" i="11"/>
  <c r="E476" i="11"/>
  <c r="G476" i="11"/>
  <c r="G474" i="11" s="1"/>
  <c r="K476" i="11"/>
  <c r="K474" i="11" s="1"/>
  <c r="O476" i="11"/>
  <c r="O474" i="11" s="1"/>
  <c r="S476" i="11"/>
  <c r="S474" i="11" s="1"/>
  <c r="B477" i="11"/>
  <c r="D477" i="11"/>
  <c r="E477" i="11"/>
  <c r="G477" i="11"/>
  <c r="K477" i="11"/>
  <c r="O477" i="11"/>
  <c r="S477" i="11"/>
  <c r="B478" i="11"/>
  <c r="D478" i="11"/>
  <c r="E478" i="11"/>
  <c r="G478" i="11"/>
  <c r="K478" i="11"/>
  <c r="O478" i="11"/>
  <c r="S478" i="11"/>
  <c r="B479" i="11"/>
  <c r="D479" i="11"/>
  <c r="E479" i="11"/>
  <c r="G479" i="11"/>
  <c r="K479" i="11"/>
  <c r="O479" i="11"/>
  <c r="S479" i="11"/>
  <c r="B480" i="11"/>
  <c r="D480" i="11"/>
  <c r="E480" i="11"/>
  <c r="G480" i="11"/>
  <c r="K480" i="11"/>
  <c r="O480" i="11"/>
  <c r="S480" i="11"/>
  <c r="B481" i="11"/>
  <c r="D481" i="11"/>
  <c r="E481" i="11"/>
  <c r="G481" i="11"/>
  <c r="K481" i="11"/>
  <c r="O481" i="11"/>
  <c r="S481" i="11"/>
  <c r="B482" i="11"/>
  <c r="D482" i="11"/>
  <c r="E482" i="11"/>
  <c r="G482" i="11"/>
  <c r="K482" i="11"/>
  <c r="O482" i="11"/>
  <c r="S482" i="11"/>
  <c r="B483" i="11"/>
  <c r="D483" i="11"/>
  <c r="E483" i="11"/>
  <c r="G483" i="11"/>
  <c r="K483" i="11"/>
  <c r="O483" i="11"/>
  <c r="S483" i="11"/>
  <c r="B484" i="11"/>
  <c r="D484" i="11"/>
  <c r="E484" i="11"/>
  <c r="G484" i="11"/>
  <c r="K484" i="11"/>
  <c r="O484" i="11"/>
  <c r="S484" i="11"/>
  <c r="B485" i="11"/>
  <c r="D485" i="11"/>
  <c r="E485" i="11"/>
  <c r="G485" i="11"/>
  <c r="K485" i="11"/>
  <c r="O485" i="11"/>
  <c r="S485" i="11"/>
  <c r="B486" i="11"/>
  <c r="D486" i="11"/>
  <c r="E486" i="11"/>
  <c r="G486" i="11"/>
  <c r="K486" i="11"/>
  <c r="O486" i="11"/>
  <c r="S486" i="11"/>
  <c r="B487" i="11"/>
  <c r="D487" i="11"/>
  <c r="E487" i="11"/>
  <c r="G487" i="11"/>
  <c r="K487" i="11"/>
  <c r="O487" i="11"/>
  <c r="S487" i="11"/>
  <c r="B488" i="11"/>
  <c r="D488" i="11"/>
  <c r="E488" i="11"/>
  <c r="G488" i="11"/>
  <c r="K488" i="11"/>
  <c r="O488" i="11"/>
  <c r="S488" i="11"/>
  <c r="B489" i="11"/>
  <c r="D489" i="11"/>
  <c r="E489" i="11"/>
  <c r="G489" i="11"/>
  <c r="K489" i="11"/>
  <c r="O489" i="11"/>
  <c r="S489" i="11"/>
  <c r="B490" i="11"/>
  <c r="D490" i="11"/>
  <c r="E490" i="11"/>
  <c r="G490" i="11"/>
  <c r="K490" i="11"/>
  <c r="O490" i="11"/>
  <c r="S490" i="11"/>
  <c r="B491" i="11"/>
  <c r="D491" i="11"/>
  <c r="E491" i="11"/>
  <c r="G491" i="11"/>
  <c r="K491" i="11"/>
  <c r="O491" i="11"/>
  <c r="S491" i="11"/>
  <c r="B492" i="11"/>
  <c r="D492" i="11"/>
  <c r="E492" i="11"/>
  <c r="G492" i="11"/>
  <c r="K492" i="11"/>
  <c r="O492" i="11"/>
  <c r="S492" i="11"/>
  <c r="B493" i="11"/>
  <c r="D493" i="11"/>
  <c r="E493" i="11"/>
  <c r="G493" i="11"/>
  <c r="K493" i="11"/>
  <c r="O493" i="11"/>
  <c r="S493" i="11"/>
  <c r="B494" i="11"/>
  <c r="D494" i="11"/>
  <c r="E494" i="11"/>
  <c r="G494" i="11"/>
  <c r="K494" i="11"/>
  <c r="O494" i="11"/>
  <c r="S494" i="11"/>
  <c r="B495" i="11"/>
  <c r="D495" i="11"/>
  <c r="E495" i="11"/>
  <c r="G495" i="11"/>
  <c r="K495" i="11"/>
  <c r="O495" i="11"/>
  <c r="S495" i="11"/>
  <c r="B496" i="11"/>
  <c r="D496" i="11"/>
  <c r="E496" i="11"/>
  <c r="G496" i="11"/>
  <c r="K496" i="11"/>
  <c r="O496" i="11"/>
  <c r="S496" i="11"/>
  <c r="B497" i="11"/>
  <c r="D497" i="11"/>
  <c r="E497" i="11"/>
  <c r="G497" i="11"/>
  <c r="K497" i="11"/>
  <c r="O497" i="11"/>
  <c r="S497" i="11"/>
  <c r="J44" i="11"/>
  <c r="L44" i="11"/>
  <c r="M44" i="11"/>
  <c r="N44" i="11"/>
  <c r="P44" i="11"/>
  <c r="Q44" i="11"/>
  <c r="R44" i="11"/>
  <c r="T44" i="11"/>
  <c r="U44" i="11"/>
  <c r="J45" i="11"/>
  <c r="L45" i="11"/>
  <c r="M45" i="11"/>
  <c r="N45" i="11"/>
  <c r="P45" i="11"/>
  <c r="Q45" i="11"/>
  <c r="R45" i="11"/>
  <c r="T45" i="11"/>
  <c r="U45" i="11"/>
  <c r="J46" i="11"/>
  <c r="L46" i="11"/>
  <c r="M46" i="11"/>
  <c r="N46" i="11"/>
  <c r="P46" i="11"/>
  <c r="Q46" i="11"/>
  <c r="R46" i="11"/>
  <c r="T46" i="11"/>
  <c r="U46" i="11"/>
  <c r="J47" i="11"/>
  <c r="L47" i="11"/>
  <c r="M47" i="11"/>
  <c r="N47" i="11"/>
  <c r="P47" i="11"/>
  <c r="Q47" i="11"/>
  <c r="R47" i="11"/>
  <c r="T47" i="11"/>
  <c r="U47" i="11"/>
  <c r="J48" i="11"/>
  <c r="L48" i="11"/>
  <c r="M48" i="11"/>
  <c r="N48" i="11"/>
  <c r="P48" i="11"/>
  <c r="Q48" i="11"/>
  <c r="R48" i="11"/>
  <c r="T48" i="11"/>
  <c r="U48" i="11"/>
  <c r="J49" i="11"/>
  <c r="L49" i="11"/>
  <c r="M49" i="11"/>
  <c r="N49" i="11"/>
  <c r="P49" i="11"/>
  <c r="Q49" i="11"/>
  <c r="R49" i="11"/>
  <c r="T49" i="11"/>
  <c r="U49" i="11"/>
  <c r="J50" i="11"/>
  <c r="L50" i="11"/>
  <c r="M50" i="11"/>
  <c r="N50" i="11"/>
  <c r="P50" i="11"/>
  <c r="Q50" i="11"/>
  <c r="R50" i="11"/>
  <c r="T50" i="11"/>
  <c r="U50" i="11"/>
  <c r="J51" i="11"/>
  <c r="L51" i="11"/>
  <c r="M51" i="11"/>
  <c r="N51" i="11"/>
  <c r="P51" i="11"/>
  <c r="Q51" i="11"/>
  <c r="R51" i="11"/>
  <c r="T51" i="11"/>
  <c r="U51" i="11"/>
  <c r="J52" i="11"/>
  <c r="L52" i="11"/>
  <c r="M52" i="11"/>
  <c r="N52" i="11"/>
  <c r="P52" i="11"/>
  <c r="Q52" i="11"/>
  <c r="R52" i="11"/>
  <c r="T52" i="11"/>
  <c r="U52" i="11"/>
  <c r="J53" i="11"/>
  <c r="L53" i="11"/>
  <c r="M53" i="11"/>
  <c r="N53" i="11"/>
  <c r="P53" i="11"/>
  <c r="Q53" i="11"/>
  <c r="R53" i="11"/>
  <c r="T53" i="11"/>
  <c r="U53" i="11"/>
  <c r="J54" i="11"/>
  <c r="L54" i="11"/>
  <c r="M54" i="11"/>
  <c r="N54" i="11"/>
  <c r="P54" i="11"/>
  <c r="Q54" i="11"/>
  <c r="R54" i="11"/>
  <c r="T54" i="11"/>
  <c r="U54" i="11"/>
  <c r="J55" i="11"/>
  <c r="L55" i="11"/>
  <c r="M55" i="11"/>
  <c r="N55" i="11"/>
  <c r="P55" i="11"/>
  <c r="Q55" i="11"/>
  <c r="R55" i="11"/>
  <c r="T55" i="11"/>
  <c r="U55" i="11"/>
  <c r="J56" i="11"/>
  <c r="L56" i="11"/>
  <c r="M56" i="11"/>
  <c r="N56" i="11"/>
  <c r="P56" i="11"/>
  <c r="Q56" i="11"/>
  <c r="R56" i="11"/>
  <c r="T56" i="11"/>
  <c r="U56" i="11"/>
  <c r="J57" i="11"/>
  <c r="L57" i="11"/>
  <c r="M57" i="11"/>
  <c r="N57" i="11"/>
  <c r="P57" i="11"/>
  <c r="Q57" i="11"/>
  <c r="R57" i="11"/>
  <c r="T57" i="11"/>
  <c r="U57" i="11"/>
  <c r="J58" i="11"/>
  <c r="L58" i="11"/>
  <c r="M58" i="11"/>
  <c r="N58" i="11"/>
  <c r="P58" i="11"/>
  <c r="Q58" i="11"/>
  <c r="R58" i="11"/>
  <c r="T58" i="11"/>
  <c r="U58" i="11"/>
  <c r="J59" i="11"/>
  <c r="L59" i="11"/>
  <c r="M59" i="11"/>
  <c r="N59" i="11"/>
  <c r="P59" i="11"/>
  <c r="Q59" i="11"/>
  <c r="R59" i="11"/>
  <c r="T59" i="11"/>
  <c r="U59" i="11"/>
  <c r="J60" i="11"/>
  <c r="L60" i="11"/>
  <c r="M60" i="11"/>
  <c r="N60" i="11"/>
  <c r="P60" i="11"/>
  <c r="Q60" i="11"/>
  <c r="R60" i="11"/>
  <c r="T60" i="11"/>
  <c r="U60" i="11"/>
  <c r="J61" i="11"/>
  <c r="L61" i="11"/>
  <c r="M61" i="11"/>
  <c r="N61" i="11"/>
  <c r="P61" i="11"/>
  <c r="Q61" i="11"/>
  <c r="R61" i="11"/>
  <c r="T61" i="11"/>
  <c r="U61" i="11"/>
  <c r="J62" i="11"/>
  <c r="L62" i="11"/>
  <c r="M62" i="11"/>
  <c r="N62" i="11"/>
  <c r="P62" i="11"/>
  <c r="Q62" i="11"/>
  <c r="R62" i="11"/>
  <c r="T62" i="11"/>
  <c r="U62" i="11"/>
  <c r="J63" i="11"/>
  <c r="L63" i="11"/>
  <c r="M63" i="11"/>
  <c r="N63" i="11"/>
  <c r="P63" i="11"/>
  <c r="Q63" i="11"/>
  <c r="R63" i="11"/>
  <c r="T63" i="11"/>
  <c r="U63" i="11"/>
  <c r="J64" i="11"/>
  <c r="L64" i="11"/>
  <c r="M64" i="11"/>
  <c r="N64" i="11"/>
  <c r="P64" i="11"/>
  <c r="Q64" i="11"/>
  <c r="R64" i="11"/>
  <c r="T64" i="11"/>
  <c r="U64" i="11"/>
  <c r="J65" i="11"/>
  <c r="L65" i="11"/>
  <c r="M65" i="11"/>
  <c r="N65" i="11"/>
  <c r="P65" i="11"/>
  <c r="Q65" i="11"/>
  <c r="R65" i="11"/>
  <c r="T65" i="11"/>
  <c r="U65" i="11"/>
  <c r="F44" i="11"/>
  <c r="H44" i="11"/>
  <c r="I44" i="11"/>
  <c r="F45" i="11"/>
  <c r="H45" i="11"/>
  <c r="I45" i="11"/>
  <c r="F46" i="11"/>
  <c r="H46" i="11"/>
  <c r="I46" i="11"/>
  <c r="F47" i="11"/>
  <c r="H47" i="11"/>
  <c r="I47" i="11"/>
  <c r="F48" i="11"/>
  <c r="H48" i="11"/>
  <c r="I48" i="11"/>
  <c r="F49" i="11"/>
  <c r="H49" i="11"/>
  <c r="I49" i="11"/>
  <c r="F50" i="11"/>
  <c r="H50" i="11"/>
  <c r="I50" i="11"/>
  <c r="F51" i="11"/>
  <c r="H51" i="11"/>
  <c r="I51" i="11"/>
  <c r="F52" i="11"/>
  <c r="H52" i="11"/>
  <c r="I52" i="11"/>
  <c r="F53" i="11"/>
  <c r="H53" i="11"/>
  <c r="I53" i="11"/>
  <c r="F54" i="11"/>
  <c r="H54" i="11"/>
  <c r="I54" i="11"/>
  <c r="F55" i="11"/>
  <c r="H55" i="11"/>
  <c r="I55" i="11"/>
  <c r="F56" i="11"/>
  <c r="H56" i="11"/>
  <c r="I56" i="11"/>
  <c r="F57" i="11"/>
  <c r="H57" i="11"/>
  <c r="I57" i="11"/>
  <c r="F58" i="11"/>
  <c r="H58" i="11"/>
  <c r="I58" i="11"/>
  <c r="F59" i="11"/>
  <c r="H59" i="11"/>
  <c r="I59" i="11"/>
  <c r="F60" i="11"/>
  <c r="H60" i="11"/>
  <c r="I60" i="11"/>
  <c r="F61" i="11"/>
  <c r="H61" i="11"/>
  <c r="I61" i="11"/>
  <c r="F62" i="11"/>
  <c r="H62" i="11"/>
  <c r="I62" i="11"/>
  <c r="F63" i="11"/>
  <c r="H63" i="11"/>
  <c r="I63" i="11"/>
  <c r="F64" i="11"/>
  <c r="H64" i="11"/>
  <c r="I64" i="11"/>
  <c r="F65" i="11"/>
  <c r="H65" i="11"/>
  <c r="I65" i="11"/>
  <c r="E162" i="11"/>
  <c r="S617" i="11"/>
  <c r="O617" i="11"/>
  <c r="K617" i="11"/>
  <c r="G617" i="11"/>
  <c r="E617" i="11"/>
  <c r="D617" i="11"/>
  <c r="C617" i="11" s="1"/>
  <c r="B617" i="11"/>
  <c r="S616" i="11"/>
  <c r="O616" i="11"/>
  <c r="K616" i="11"/>
  <c r="G616" i="11"/>
  <c r="E616" i="11"/>
  <c r="D616" i="11"/>
  <c r="C616" i="11" s="1"/>
  <c r="B616" i="11"/>
  <c r="S615" i="11"/>
  <c r="O615" i="11"/>
  <c r="K615" i="11"/>
  <c r="G615" i="11"/>
  <c r="E615" i="11"/>
  <c r="D615" i="11"/>
  <c r="B615" i="11"/>
  <c r="S614" i="11"/>
  <c r="O614" i="11"/>
  <c r="K614" i="11"/>
  <c r="G614" i="11"/>
  <c r="E614" i="11"/>
  <c r="D614" i="11"/>
  <c r="B614" i="11"/>
  <c r="S613" i="11"/>
  <c r="O613" i="11"/>
  <c r="K613" i="11"/>
  <c r="G613" i="11"/>
  <c r="E613" i="11"/>
  <c r="D613" i="11"/>
  <c r="C613" i="11" s="1"/>
  <c r="B613" i="11"/>
  <c r="S612" i="11"/>
  <c r="O612" i="11"/>
  <c r="K612" i="11"/>
  <c r="G612" i="11"/>
  <c r="E612" i="11"/>
  <c r="D612" i="11"/>
  <c r="C612" i="11" s="1"/>
  <c r="B612" i="11"/>
  <c r="S611" i="11"/>
  <c r="O611" i="11"/>
  <c r="K611" i="11"/>
  <c r="G611" i="11"/>
  <c r="E611" i="11"/>
  <c r="D611" i="11"/>
  <c r="B611" i="11"/>
  <c r="S610" i="11"/>
  <c r="O610" i="11"/>
  <c r="K610" i="11"/>
  <c r="G610" i="11"/>
  <c r="E610" i="11"/>
  <c r="D610" i="11"/>
  <c r="B610" i="11"/>
  <c r="S609" i="11"/>
  <c r="O609" i="11"/>
  <c r="K609" i="11"/>
  <c r="G609" i="11"/>
  <c r="E609" i="11"/>
  <c r="D609" i="11"/>
  <c r="C609" i="11" s="1"/>
  <c r="B609" i="11"/>
  <c r="S608" i="11"/>
  <c r="O608" i="11"/>
  <c r="K608" i="11"/>
  <c r="G608" i="11"/>
  <c r="E608" i="11"/>
  <c r="D608" i="11"/>
  <c r="C608" i="11" s="1"/>
  <c r="B608" i="11"/>
  <c r="S607" i="11"/>
  <c r="O607" i="11"/>
  <c r="K607" i="11"/>
  <c r="G607" i="11"/>
  <c r="E607" i="11"/>
  <c r="D607" i="11"/>
  <c r="B607" i="11"/>
  <c r="S606" i="11"/>
  <c r="O606" i="11"/>
  <c r="K606" i="11"/>
  <c r="G606" i="11"/>
  <c r="E606" i="11"/>
  <c r="D606" i="11"/>
  <c r="B606" i="11"/>
  <c r="S605" i="11"/>
  <c r="O605" i="11"/>
  <c r="K605" i="11"/>
  <c r="G605" i="11"/>
  <c r="E605" i="11"/>
  <c r="D605" i="11"/>
  <c r="C605" i="11" s="1"/>
  <c r="B605" i="11"/>
  <c r="S604" i="11"/>
  <c r="O604" i="11"/>
  <c r="K604" i="11"/>
  <c r="G604" i="11"/>
  <c r="E604" i="11"/>
  <c r="D604" i="11"/>
  <c r="C604" i="11" s="1"/>
  <c r="B604" i="11"/>
  <c r="S603" i="11"/>
  <c r="O603" i="11"/>
  <c r="K603" i="11"/>
  <c r="G603" i="11"/>
  <c r="E603" i="11"/>
  <c r="D603" i="11"/>
  <c r="B603" i="11"/>
  <c r="S602" i="11"/>
  <c r="O602" i="11"/>
  <c r="K602" i="11"/>
  <c r="G602" i="11"/>
  <c r="E602" i="11"/>
  <c r="D602" i="11"/>
  <c r="B602" i="11"/>
  <c r="S601" i="11"/>
  <c r="O601" i="11"/>
  <c r="K601" i="11"/>
  <c r="G601" i="11"/>
  <c r="E601" i="11"/>
  <c r="D601" i="11"/>
  <c r="C601" i="11" s="1"/>
  <c r="B601" i="11"/>
  <c r="S600" i="11"/>
  <c r="O600" i="11"/>
  <c r="K600" i="11"/>
  <c r="G600" i="11"/>
  <c r="E600" i="11"/>
  <c r="D600" i="11"/>
  <c r="C600" i="11" s="1"/>
  <c r="B600" i="11"/>
  <c r="S599" i="11"/>
  <c r="O599" i="11"/>
  <c r="K599" i="11"/>
  <c r="G599" i="11"/>
  <c r="E599" i="11"/>
  <c r="D599" i="11"/>
  <c r="B599" i="11"/>
  <c r="S598" i="11"/>
  <c r="O598" i="11"/>
  <c r="K598" i="11"/>
  <c r="G598" i="11"/>
  <c r="E598" i="11"/>
  <c r="E594" i="11" s="1"/>
  <c r="D598" i="11"/>
  <c r="B598" i="11"/>
  <c r="S597" i="11"/>
  <c r="O597" i="11"/>
  <c r="K597" i="11"/>
  <c r="G597" i="11"/>
  <c r="E597" i="11"/>
  <c r="D597" i="11"/>
  <c r="C597" i="11" s="1"/>
  <c r="B597" i="11"/>
  <c r="S596" i="11"/>
  <c r="S594" i="11" s="1"/>
  <c r="O596" i="11"/>
  <c r="O594" i="11" s="1"/>
  <c r="K596" i="11"/>
  <c r="K594" i="11" s="1"/>
  <c r="G596" i="11"/>
  <c r="G594" i="11" s="1"/>
  <c r="E596" i="11"/>
  <c r="D596" i="11"/>
  <c r="C596" i="11" s="1"/>
  <c r="B596" i="11"/>
  <c r="B594" i="11" s="1"/>
  <c r="U594" i="11"/>
  <c r="T594" i="11"/>
  <c r="R594" i="11"/>
  <c r="Q594" i="11"/>
  <c r="P594" i="11"/>
  <c r="N594" i="11"/>
  <c r="M594" i="11"/>
  <c r="L594" i="11"/>
  <c r="J594" i="11"/>
  <c r="I594" i="11"/>
  <c r="H594" i="11"/>
  <c r="F594" i="11"/>
  <c r="S593" i="11"/>
  <c r="O593" i="11"/>
  <c r="K593" i="11"/>
  <c r="G593" i="11"/>
  <c r="E593" i="11"/>
  <c r="D593" i="11"/>
  <c r="C593" i="11"/>
  <c r="B593" i="11"/>
  <c r="S592" i="11"/>
  <c r="O592" i="11"/>
  <c r="K592" i="11"/>
  <c r="G592" i="11"/>
  <c r="E592" i="11"/>
  <c r="D592" i="11"/>
  <c r="C592" i="11"/>
  <c r="B592" i="11"/>
  <c r="S591" i="11"/>
  <c r="O591" i="11"/>
  <c r="K591" i="11"/>
  <c r="G591" i="11"/>
  <c r="E591" i="11"/>
  <c r="D591" i="11"/>
  <c r="C591" i="11"/>
  <c r="B591" i="11"/>
  <c r="S590" i="11"/>
  <c r="O590" i="11"/>
  <c r="K590" i="11"/>
  <c r="G590" i="11"/>
  <c r="E590" i="11"/>
  <c r="D590" i="11"/>
  <c r="C590" i="11"/>
  <c r="B590" i="11"/>
  <c r="S589" i="11"/>
  <c r="O589" i="11"/>
  <c r="K589" i="11"/>
  <c r="G589" i="11"/>
  <c r="E589" i="11"/>
  <c r="D589" i="11"/>
  <c r="C589" i="11"/>
  <c r="B589" i="11"/>
  <c r="S588" i="11"/>
  <c r="O588" i="11"/>
  <c r="K588" i="11"/>
  <c r="G588" i="11"/>
  <c r="E588" i="11"/>
  <c r="D588" i="11"/>
  <c r="C588" i="11"/>
  <c r="B588" i="11"/>
  <c r="S587" i="11"/>
  <c r="O587" i="11"/>
  <c r="K587" i="11"/>
  <c r="G587" i="11"/>
  <c r="E587" i="11"/>
  <c r="D587" i="11"/>
  <c r="C587" i="11"/>
  <c r="B587" i="11"/>
  <c r="S586" i="11"/>
  <c r="O586" i="11"/>
  <c r="K586" i="11"/>
  <c r="G586" i="11"/>
  <c r="E586" i="11"/>
  <c r="D586" i="11"/>
  <c r="C586" i="11"/>
  <c r="B586" i="11"/>
  <c r="S585" i="11"/>
  <c r="O585" i="11"/>
  <c r="K585" i="11"/>
  <c r="G585" i="11"/>
  <c r="E585" i="11"/>
  <c r="D585" i="11"/>
  <c r="C585" i="11"/>
  <c r="B585" i="11"/>
  <c r="S584" i="11"/>
  <c r="O584" i="11"/>
  <c r="K584" i="11"/>
  <c r="G584" i="11"/>
  <c r="E584" i="11"/>
  <c r="D584" i="11"/>
  <c r="C584" i="11"/>
  <c r="B584" i="11"/>
  <c r="S583" i="11"/>
  <c r="O583" i="11"/>
  <c r="K583" i="11"/>
  <c r="G583" i="11"/>
  <c r="E583" i="11"/>
  <c r="D583" i="11"/>
  <c r="C583" i="11"/>
  <c r="B583" i="11"/>
  <c r="S582" i="11"/>
  <c r="O582" i="11"/>
  <c r="K582" i="11"/>
  <c r="G582" i="11"/>
  <c r="E582" i="11"/>
  <c r="D582" i="11"/>
  <c r="C582" i="11"/>
  <c r="B582" i="11"/>
  <c r="S581" i="11"/>
  <c r="O581" i="11"/>
  <c r="K581" i="11"/>
  <c r="G581" i="11"/>
  <c r="E581" i="11"/>
  <c r="D581" i="11"/>
  <c r="C581" i="11"/>
  <c r="B581" i="11"/>
  <c r="S580" i="11"/>
  <c r="O580" i="11"/>
  <c r="K580" i="11"/>
  <c r="G580" i="11"/>
  <c r="E580" i="11"/>
  <c r="D580" i="11"/>
  <c r="C580" i="11"/>
  <c r="B580" i="11"/>
  <c r="S579" i="11"/>
  <c r="O579" i="11"/>
  <c r="K579" i="11"/>
  <c r="G579" i="11"/>
  <c r="E579" i="11"/>
  <c r="D579" i="11"/>
  <c r="C579" i="11"/>
  <c r="B579" i="11"/>
  <c r="S578" i="11"/>
  <c r="O578" i="11"/>
  <c r="K578" i="11"/>
  <c r="G578" i="11"/>
  <c r="E578" i="11"/>
  <c r="D578" i="11"/>
  <c r="C578" i="11"/>
  <c r="B578" i="11"/>
  <c r="S577" i="11"/>
  <c r="O577" i="11"/>
  <c r="K577" i="11"/>
  <c r="G577" i="11"/>
  <c r="E577" i="11"/>
  <c r="D577" i="11"/>
  <c r="C577" i="11"/>
  <c r="B577" i="11"/>
  <c r="S576" i="11"/>
  <c r="O576" i="11"/>
  <c r="K576" i="11"/>
  <c r="G576" i="11"/>
  <c r="E576" i="11"/>
  <c r="D576" i="11"/>
  <c r="C576" i="11"/>
  <c r="B576" i="11"/>
  <c r="S575" i="11"/>
  <c r="O575" i="11"/>
  <c r="K575" i="11"/>
  <c r="G575" i="11"/>
  <c r="E575" i="11"/>
  <c r="D575" i="11"/>
  <c r="C575" i="11"/>
  <c r="B575" i="11"/>
  <c r="S574" i="11"/>
  <c r="O574" i="11"/>
  <c r="K574" i="11"/>
  <c r="G574" i="11"/>
  <c r="E574" i="11"/>
  <c r="D574" i="11"/>
  <c r="C574" i="11"/>
  <c r="B574" i="11"/>
  <c r="S573" i="11"/>
  <c r="O573" i="11"/>
  <c r="K573" i="11"/>
  <c r="G573" i="11"/>
  <c r="E573" i="11"/>
  <c r="D573" i="11"/>
  <c r="C573" i="11"/>
  <c r="B573" i="11"/>
  <c r="S572" i="11"/>
  <c r="S570" i="11" s="1"/>
  <c r="O572" i="11"/>
  <c r="O570" i="11" s="1"/>
  <c r="K572" i="11"/>
  <c r="K570" i="11" s="1"/>
  <c r="G572" i="11"/>
  <c r="G570" i="11" s="1"/>
  <c r="E572" i="11"/>
  <c r="D572" i="11"/>
  <c r="C572" i="11"/>
  <c r="C570" i="11" s="1"/>
  <c r="B572" i="11"/>
  <c r="U570" i="11"/>
  <c r="T570" i="11"/>
  <c r="R570" i="11"/>
  <c r="Q570" i="11"/>
  <c r="P570" i="11"/>
  <c r="N570" i="11"/>
  <c r="M570" i="11"/>
  <c r="L570" i="11"/>
  <c r="J570" i="11"/>
  <c r="I570" i="11"/>
  <c r="H570" i="11"/>
  <c r="F570" i="11"/>
  <c r="E570" i="11"/>
  <c r="D570" i="11"/>
  <c r="B570" i="11"/>
  <c r="S569" i="11"/>
  <c r="O569" i="11"/>
  <c r="K569" i="11"/>
  <c r="G569" i="11"/>
  <c r="E569" i="11"/>
  <c r="D569" i="11"/>
  <c r="B569" i="11"/>
  <c r="S568" i="11"/>
  <c r="O568" i="11"/>
  <c r="K568" i="11"/>
  <c r="G568" i="11"/>
  <c r="E568" i="11"/>
  <c r="D568" i="11"/>
  <c r="B568" i="11"/>
  <c r="S567" i="11"/>
  <c r="O567" i="11"/>
  <c r="K567" i="11"/>
  <c r="G567" i="11"/>
  <c r="E567" i="11"/>
  <c r="D567" i="11"/>
  <c r="B567" i="11"/>
  <c r="S566" i="11"/>
  <c r="O566" i="11"/>
  <c r="K566" i="11"/>
  <c r="G566" i="11"/>
  <c r="E566" i="11"/>
  <c r="D566" i="11"/>
  <c r="C566" i="11" s="1"/>
  <c r="B566" i="11"/>
  <c r="S565" i="11"/>
  <c r="O565" i="11"/>
  <c r="K565" i="11"/>
  <c r="G565" i="11"/>
  <c r="E565" i="11"/>
  <c r="D565" i="11"/>
  <c r="B565" i="11"/>
  <c r="S564" i="11"/>
  <c r="O564" i="11"/>
  <c r="K564" i="11"/>
  <c r="G564" i="11"/>
  <c r="E564" i="11"/>
  <c r="D564" i="11"/>
  <c r="B564" i="11"/>
  <c r="S563" i="11"/>
  <c r="O563" i="11"/>
  <c r="K563" i="11"/>
  <c r="G563" i="11"/>
  <c r="E563" i="11"/>
  <c r="D563" i="11"/>
  <c r="B563" i="11"/>
  <c r="S562" i="11"/>
  <c r="O562" i="11"/>
  <c r="K562" i="11"/>
  <c r="G562" i="11"/>
  <c r="E562" i="11"/>
  <c r="D562" i="11"/>
  <c r="C562" i="11" s="1"/>
  <c r="B562" i="11"/>
  <c r="S561" i="11"/>
  <c r="O561" i="11"/>
  <c r="K561" i="11"/>
  <c r="G561" i="11"/>
  <c r="E561" i="11"/>
  <c r="D561" i="11"/>
  <c r="B561" i="11"/>
  <c r="S560" i="11"/>
  <c r="O560" i="11"/>
  <c r="K560" i="11"/>
  <c r="G560" i="11"/>
  <c r="E560" i="11"/>
  <c r="D560" i="11"/>
  <c r="B560" i="11"/>
  <c r="S559" i="11"/>
  <c r="O559" i="11"/>
  <c r="K559" i="11"/>
  <c r="G559" i="11"/>
  <c r="E559" i="11"/>
  <c r="D559" i="11"/>
  <c r="B559" i="11"/>
  <c r="S558" i="11"/>
  <c r="O558" i="11"/>
  <c r="K558" i="11"/>
  <c r="G558" i="11"/>
  <c r="E558" i="11"/>
  <c r="D558" i="11"/>
  <c r="C558" i="11" s="1"/>
  <c r="B558" i="11"/>
  <c r="S557" i="11"/>
  <c r="O557" i="11"/>
  <c r="K557" i="11"/>
  <c r="G557" i="11"/>
  <c r="E557" i="11"/>
  <c r="D557" i="11"/>
  <c r="B557" i="11"/>
  <c r="S556" i="11"/>
  <c r="O556" i="11"/>
  <c r="K556" i="11"/>
  <c r="G556" i="11"/>
  <c r="E556" i="11"/>
  <c r="D556" i="11"/>
  <c r="B556" i="11"/>
  <c r="S555" i="11"/>
  <c r="O555" i="11"/>
  <c r="K555" i="11"/>
  <c r="G555" i="11"/>
  <c r="E555" i="11"/>
  <c r="D555" i="11"/>
  <c r="B555" i="11"/>
  <c r="S554" i="11"/>
  <c r="O554" i="11"/>
  <c r="K554" i="11"/>
  <c r="G554" i="11"/>
  <c r="E554" i="11"/>
  <c r="D554" i="11"/>
  <c r="C554" i="11" s="1"/>
  <c r="B554" i="11"/>
  <c r="S553" i="11"/>
  <c r="O553" i="11"/>
  <c r="K553" i="11"/>
  <c r="G553" i="11"/>
  <c r="E553" i="11"/>
  <c r="D553" i="11"/>
  <c r="B553" i="11"/>
  <c r="S552" i="11"/>
  <c r="O552" i="11"/>
  <c r="K552" i="11"/>
  <c r="G552" i="11"/>
  <c r="E552" i="11"/>
  <c r="D552" i="11"/>
  <c r="B552" i="11"/>
  <c r="S551" i="11"/>
  <c r="O551" i="11"/>
  <c r="K551" i="11"/>
  <c r="G551" i="11"/>
  <c r="E551" i="11"/>
  <c r="D551" i="11"/>
  <c r="B551" i="11"/>
  <c r="S550" i="11"/>
  <c r="O550" i="11"/>
  <c r="K550" i="11"/>
  <c r="G550" i="11"/>
  <c r="E550" i="11"/>
  <c r="D550" i="11"/>
  <c r="C550" i="11" s="1"/>
  <c r="B550" i="11"/>
  <c r="S549" i="11"/>
  <c r="O549" i="11"/>
  <c r="K549" i="11"/>
  <c r="G549" i="11"/>
  <c r="E549" i="11"/>
  <c r="D549" i="11"/>
  <c r="B549" i="11"/>
  <c r="S548" i="11"/>
  <c r="S546" i="11" s="1"/>
  <c r="O548" i="11"/>
  <c r="O546" i="11" s="1"/>
  <c r="K548" i="11"/>
  <c r="K546" i="11" s="1"/>
  <c r="G548" i="11"/>
  <c r="G546" i="11" s="1"/>
  <c r="E548" i="11"/>
  <c r="D548" i="11"/>
  <c r="B548" i="11"/>
  <c r="U546" i="11"/>
  <c r="T546" i="11"/>
  <c r="R546" i="11"/>
  <c r="Q546" i="11"/>
  <c r="P546" i="11"/>
  <c r="N546" i="11"/>
  <c r="M546" i="11"/>
  <c r="L546" i="11"/>
  <c r="J546" i="11"/>
  <c r="I546" i="11"/>
  <c r="H546" i="11"/>
  <c r="F546" i="11"/>
  <c r="S545" i="11"/>
  <c r="O545" i="11"/>
  <c r="K545" i="11"/>
  <c r="G545" i="11"/>
  <c r="E545" i="11"/>
  <c r="D545" i="11"/>
  <c r="C545" i="11" s="1"/>
  <c r="B545" i="11"/>
  <c r="S544" i="11"/>
  <c r="O544" i="11"/>
  <c r="K544" i="11"/>
  <c r="G544" i="11"/>
  <c r="E544" i="11"/>
  <c r="D544" i="11"/>
  <c r="B544" i="11"/>
  <c r="S543" i="11"/>
  <c r="O543" i="11"/>
  <c r="K543" i="11"/>
  <c r="G543" i="11"/>
  <c r="E543" i="11"/>
  <c r="D543" i="11"/>
  <c r="B543" i="11"/>
  <c r="S542" i="11"/>
  <c r="O542" i="11"/>
  <c r="K542" i="11"/>
  <c r="G542" i="11"/>
  <c r="E542" i="11"/>
  <c r="D542" i="11"/>
  <c r="B542" i="11"/>
  <c r="S541" i="11"/>
  <c r="O541" i="11"/>
  <c r="K541" i="11"/>
  <c r="G541" i="11"/>
  <c r="E541" i="11"/>
  <c r="D541" i="11"/>
  <c r="C541" i="11" s="1"/>
  <c r="B541" i="11"/>
  <c r="S540" i="11"/>
  <c r="O540" i="11"/>
  <c r="K540" i="11"/>
  <c r="G540" i="11"/>
  <c r="E540" i="11"/>
  <c r="D540" i="11"/>
  <c r="B540" i="11"/>
  <c r="S539" i="11"/>
  <c r="O539" i="11"/>
  <c r="K539" i="11"/>
  <c r="G539" i="11"/>
  <c r="E539" i="11"/>
  <c r="D539" i="11"/>
  <c r="B539" i="11"/>
  <c r="S538" i="11"/>
  <c r="O538" i="11"/>
  <c r="K538" i="11"/>
  <c r="G538" i="11"/>
  <c r="E538" i="11"/>
  <c r="D538" i="11"/>
  <c r="B538" i="11"/>
  <c r="S537" i="11"/>
  <c r="O537" i="11"/>
  <c r="K537" i="11"/>
  <c r="G537" i="11"/>
  <c r="E537" i="11"/>
  <c r="D537" i="11"/>
  <c r="C537" i="11" s="1"/>
  <c r="B537" i="11"/>
  <c r="S536" i="11"/>
  <c r="O536" i="11"/>
  <c r="K536" i="11"/>
  <c r="G536" i="11"/>
  <c r="E536" i="11"/>
  <c r="D536" i="11"/>
  <c r="B536" i="11"/>
  <c r="S535" i="11"/>
  <c r="O535" i="11"/>
  <c r="K535" i="11"/>
  <c r="G535" i="11"/>
  <c r="E535" i="11"/>
  <c r="D535" i="11"/>
  <c r="B535" i="11"/>
  <c r="S534" i="11"/>
  <c r="O534" i="11"/>
  <c r="K534" i="11"/>
  <c r="G534" i="11"/>
  <c r="E534" i="11"/>
  <c r="D534" i="11"/>
  <c r="B534" i="11"/>
  <c r="S533" i="11"/>
  <c r="O533" i="11"/>
  <c r="K533" i="11"/>
  <c r="G533" i="11"/>
  <c r="E533" i="11"/>
  <c r="D533" i="11"/>
  <c r="C533" i="11" s="1"/>
  <c r="B533" i="11"/>
  <c r="S532" i="11"/>
  <c r="O532" i="11"/>
  <c r="K532" i="11"/>
  <c r="G532" i="11"/>
  <c r="E532" i="11"/>
  <c r="D532" i="11"/>
  <c r="B532" i="11"/>
  <c r="S531" i="11"/>
  <c r="O531" i="11"/>
  <c r="K531" i="11"/>
  <c r="G531" i="11"/>
  <c r="E531" i="11"/>
  <c r="D531" i="11"/>
  <c r="B531" i="11"/>
  <c r="S530" i="11"/>
  <c r="O530" i="11"/>
  <c r="K530" i="11"/>
  <c r="G530" i="11"/>
  <c r="E530" i="11"/>
  <c r="D530" i="11"/>
  <c r="B530" i="11"/>
  <c r="S529" i="11"/>
  <c r="O529" i="11"/>
  <c r="K529" i="11"/>
  <c r="G529" i="11"/>
  <c r="E529" i="11"/>
  <c r="D529" i="11"/>
  <c r="C529" i="11" s="1"/>
  <c r="B529" i="11"/>
  <c r="S528" i="11"/>
  <c r="O528" i="11"/>
  <c r="K528" i="11"/>
  <c r="G528" i="11"/>
  <c r="E528" i="11"/>
  <c r="D528" i="11"/>
  <c r="B528" i="11"/>
  <c r="S527" i="11"/>
  <c r="O527" i="11"/>
  <c r="K527" i="11"/>
  <c r="G527" i="11"/>
  <c r="E527" i="11"/>
  <c r="D527" i="11"/>
  <c r="B527" i="11"/>
  <c r="S526" i="11"/>
  <c r="O526" i="11"/>
  <c r="K526" i="11"/>
  <c r="G526" i="11"/>
  <c r="E526" i="11"/>
  <c r="D526" i="11"/>
  <c r="B526" i="11"/>
  <c r="S525" i="11"/>
  <c r="O525" i="11"/>
  <c r="K525" i="11"/>
  <c r="G525" i="11"/>
  <c r="E525" i="11"/>
  <c r="D525" i="11"/>
  <c r="C525" i="11" s="1"/>
  <c r="B525" i="11"/>
  <c r="S524" i="11"/>
  <c r="S522" i="11" s="1"/>
  <c r="O524" i="11"/>
  <c r="O522" i="11" s="1"/>
  <c r="K524" i="11"/>
  <c r="K522" i="11" s="1"/>
  <c r="G524" i="11"/>
  <c r="G522" i="11" s="1"/>
  <c r="E524" i="11"/>
  <c r="D524" i="11"/>
  <c r="B524" i="11"/>
  <c r="U522" i="11"/>
  <c r="T522" i="11"/>
  <c r="R522" i="11"/>
  <c r="Q522" i="11"/>
  <c r="P522" i="11"/>
  <c r="N522" i="11"/>
  <c r="M522" i="11"/>
  <c r="J522" i="11"/>
  <c r="I522" i="11"/>
  <c r="H522" i="11"/>
  <c r="F522" i="11"/>
  <c r="S521" i="11"/>
  <c r="O521" i="11"/>
  <c r="K521" i="11"/>
  <c r="G521" i="11"/>
  <c r="E521" i="11"/>
  <c r="D521" i="11"/>
  <c r="B521" i="11"/>
  <c r="S520" i="11"/>
  <c r="O520" i="11"/>
  <c r="K520" i="11"/>
  <c r="G520" i="11"/>
  <c r="E520" i="11"/>
  <c r="D520" i="11"/>
  <c r="C520" i="11" s="1"/>
  <c r="B520" i="11"/>
  <c r="S519" i="11"/>
  <c r="O519" i="11"/>
  <c r="K519" i="11"/>
  <c r="G519" i="11"/>
  <c r="E519" i="11"/>
  <c r="D519" i="11"/>
  <c r="C519" i="11" s="1"/>
  <c r="B519" i="11"/>
  <c r="S518" i="11"/>
  <c r="O518" i="11"/>
  <c r="K518" i="11"/>
  <c r="G518" i="11"/>
  <c r="E518" i="11"/>
  <c r="D518" i="11"/>
  <c r="B518" i="11"/>
  <c r="S517" i="11"/>
  <c r="O517" i="11"/>
  <c r="K517" i="11"/>
  <c r="G517" i="11"/>
  <c r="E517" i="11"/>
  <c r="D517" i="11"/>
  <c r="B517" i="11"/>
  <c r="S516" i="11"/>
  <c r="O516" i="11"/>
  <c r="K516" i="11"/>
  <c r="G516" i="11"/>
  <c r="E516" i="11"/>
  <c r="D516" i="11"/>
  <c r="C516" i="11" s="1"/>
  <c r="B516" i="11"/>
  <c r="S515" i="11"/>
  <c r="O515" i="11"/>
  <c r="K515" i="11"/>
  <c r="G515" i="11"/>
  <c r="E515" i="11"/>
  <c r="D515" i="11"/>
  <c r="C515" i="11" s="1"/>
  <c r="B515" i="11"/>
  <c r="S514" i="11"/>
  <c r="O514" i="11"/>
  <c r="K514" i="11"/>
  <c r="G514" i="11"/>
  <c r="E514" i="11"/>
  <c r="D514" i="11"/>
  <c r="B514" i="11"/>
  <c r="S513" i="11"/>
  <c r="O513" i="11"/>
  <c r="K513" i="11"/>
  <c r="G513" i="11"/>
  <c r="E513" i="11"/>
  <c r="D513" i="11"/>
  <c r="B513" i="11"/>
  <c r="S512" i="11"/>
  <c r="O512" i="11"/>
  <c r="K512" i="11"/>
  <c r="G512" i="11"/>
  <c r="E512" i="11"/>
  <c r="D512" i="11"/>
  <c r="C512" i="11" s="1"/>
  <c r="B512" i="11"/>
  <c r="S511" i="11"/>
  <c r="O511" i="11"/>
  <c r="K511" i="11"/>
  <c r="G511" i="11"/>
  <c r="E511" i="11"/>
  <c r="D511" i="11"/>
  <c r="C511" i="11" s="1"/>
  <c r="B511" i="11"/>
  <c r="S510" i="11"/>
  <c r="O510" i="11"/>
  <c r="K510" i="11"/>
  <c r="G510" i="11"/>
  <c r="E510" i="11"/>
  <c r="D510" i="11"/>
  <c r="B510" i="11"/>
  <c r="S509" i="11"/>
  <c r="O509" i="11"/>
  <c r="K509" i="11"/>
  <c r="G509" i="11"/>
  <c r="E509" i="11"/>
  <c r="D509" i="11"/>
  <c r="B509" i="11"/>
  <c r="S508" i="11"/>
  <c r="O508" i="11"/>
  <c r="K508" i="11"/>
  <c r="G508" i="11"/>
  <c r="E508" i="11"/>
  <c r="D508" i="11"/>
  <c r="C508" i="11" s="1"/>
  <c r="B508" i="11"/>
  <c r="S507" i="11"/>
  <c r="O507" i="11"/>
  <c r="K507" i="11"/>
  <c r="G507" i="11"/>
  <c r="E507" i="11"/>
  <c r="D507" i="11"/>
  <c r="C507" i="11" s="1"/>
  <c r="B507" i="11"/>
  <c r="S506" i="11"/>
  <c r="O506" i="11"/>
  <c r="K506" i="11"/>
  <c r="G506" i="11"/>
  <c r="E506" i="11"/>
  <c r="D506" i="11"/>
  <c r="B506" i="11"/>
  <c r="S505" i="11"/>
  <c r="O505" i="11"/>
  <c r="K505" i="11"/>
  <c r="G505" i="11"/>
  <c r="E505" i="11"/>
  <c r="D505" i="11"/>
  <c r="B505" i="11"/>
  <c r="S504" i="11"/>
  <c r="O504" i="11"/>
  <c r="K504" i="11"/>
  <c r="G504" i="11"/>
  <c r="E504" i="11"/>
  <c r="D504" i="11"/>
  <c r="C504" i="11" s="1"/>
  <c r="B504" i="11"/>
  <c r="S503" i="11"/>
  <c r="O503" i="11"/>
  <c r="K503" i="11"/>
  <c r="G503" i="11"/>
  <c r="E503" i="11"/>
  <c r="D503" i="11"/>
  <c r="C503" i="11" s="1"/>
  <c r="B503" i="11"/>
  <c r="B498" i="11" s="1"/>
  <c r="S502" i="11"/>
  <c r="O502" i="11"/>
  <c r="K502" i="11"/>
  <c r="G502" i="11"/>
  <c r="E502" i="11"/>
  <c r="D502" i="11"/>
  <c r="B502" i="11"/>
  <c r="S501" i="11"/>
  <c r="O501" i="11"/>
  <c r="K501" i="11"/>
  <c r="G501" i="11"/>
  <c r="E501" i="11"/>
  <c r="E498" i="11" s="1"/>
  <c r="D501" i="11"/>
  <c r="B501" i="11"/>
  <c r="S500" i="11"/>
  <c r="S498" i="11" s="1"/>
  <c r="O500" i="11"/>
  <c r="O498" i="11" s="1"/>
  <c r="K500" i="11"/>
  <c r="K498" i="11" s="1"/>
  <c r="G500" i="11"/>
  <c r="G498" i="11" s="1"/>
  <c r="E500" i="11"/>
  <c r="D500" i="11"/>
  <c r="C500" i="11" s="1"/>
  <c r="B500" i="11"/>
  <c r="U498" i="11"/>
  <c r="T498" i="11"/>
  <c r="R498" i="11"/>
  <c r="Q498" i="11"/>
  <c r="P498" i="11"/>
  <c r="N498" i="11"/>
  <c r="M498" i="11"/>
  <c r="L498" i="11"/>
  <c r="J498" i="11"/>
  <c r="I498" i="11"/>
  <c r="H498" i="11"/>
  <c r="F498" i="11"/>
  <c r="U474" i="11"/>
  <c r="T474" i="11"/>
  <c r="R474" i="11"/>
  <c r="Q474" i="11"/>
  <c r="P474" i="11"/>
  <c r="N474" i="11"/>
  <c r="M474" i="11"/>
  <c r="L474" i="11"/>
  <c r="J474" i="11"/>
  <c r="I474" i="11"/>
  <c r="H474" i="11"/>
  <c r="F474" i="11"/>
  <c r="S473" i="11"/>
  <c r="O473" i="11"/>
  <c r="K473" i="11"/>
  <c r="G473" i="11"/>
  <c r="E473" i="11"/>
  <c r="D473" i="11"/>
  <c r="B473" i="11"/>
  <c r="S472" i="11"/>
  <c r="O472" i="11"/>
  <c r="K472" i="11"/>
  <c r="G472" i="11"/>
  <c r="E472" i="11"/>
  <c r="D472" i="11"/>
  <c r="B472" i="11"/>
  <c r="S471" i="11"/>
  <c r="O471" i="11"/>
  <c r="K471" i="11"/>
  <c r="G471" i="11"/>
  <c r="E471" i="11"/>
  <c r="D471" i="11"/>
  <c r="B471" i="11"/>
  <c r="S470" i="11"/>
  <c r="O470" i="11"/>
  <c r="K470" i="11"/>
  <c r="G470" i="11"/>
  <c r="E470" i="11"/>
  <c r="D470" i="11"/>
  <c r="B470" i="11"/>
  <c r="S469" i="11"/>
  <c r="O469" i="11"/>
  <c r="K469" i="11"/>
  <c r="G469" i="11"/>
  <c r="E469" i="11"/>
  <c r="D469" i="11"/>
  <c r="B469" i="11"/>
  <c r="S468" i="11"/>
  <c r="O468" i="11"/>
  <c r="K468" i="11"/>
  <c r="G468" i="11"/>
  <c r="E468" i="11"/>
  <c r="D468" i="11"/>
  <c r="B468" i="11"/>
  <c r="S467" i="11"/>
  <c r="O467" i="11"/>
  <c r="K467" i="11"/>
  <c r="G467" i="11"/>
  <c r="E467" i="11"/>
  <c r="D467" i="11"/>
  <c r="B467" i="11"/>
  <c r="S466" i="11"/>
  <c r="O466" i="11"/>
  <c r="K466" i="11"/>
  <c r="G466" i="11"/>
  <c r="E466" i="11"/>
  <c r="D466" i="11"/>
  <c r="B466" i="11"/>
  <c r="S465" i="11"/>
  <c r="O465" i="11"/>
  <c r="K465" i="11"/>
  <c r="G465" i="11"/>
  <c r="E465" i="11"/>
  <c r="D465" i="11"/>
  <c r="B465" i="11"/>
  <c r="S464" i="11"/>
  <c r="O464" i="11"/>
  <c r="K464" i="11"/>
  <c r="G464" i="11"/>
  <c r="E464" i="11"/>
  <c r="D464" i="11"/>
  <c r="B464" i="11"/>
  <c r="S463" i="11"/>
  <c r="O463" i="11"/>
  <c r="K463" i="11"/>
  <c r="G463" i="11"/>
  <c r="E463" i="11"/>
  <c r="D463" i="11"/>
  <c r="B463" i="11"/>
  <c r="S462" i="11"/>
  <c r="O462" i="11"/>
  <c r="K462" i="11"/>
  <c r="G462" i="11"/>
  <c r="E462" i="11"/>
  <c r="D462" i="11"/>
  <c r="B462" i="11"/>
  <c r="S461" i="11"/>
  <c r="O461" i="11"/>
  <c r="K461" i="11"/>
  <c r="G461" i="11"/>
  <c r="E461" i="11"/>
  <c r="D461" i="11"/>
  <c r="B461" i="11"/>
  <c r="S460" i="11"/>
  <c r="O460" i="11"/>
  <c r="K460" i="11"/>
  <c r="G460" i="11"/>
  <c r="E460" i="11"/>
  <c r="D460" i="11"/>
  <c r="B460" i="11"/>
  <c r="S459" i="11"/>
  <c r="O459" i="11"/>
  <c r="K459" i="11"/>
  <c r="G459" i="11"/>
  <c r="E459" i="11"/>
  <c r="D459" i="11"/>
  <c r="B459" i="11"/>
  <c r="S458" i="11"/>
  <c r="O458" i="11"/>
  <c r="K458" i="11"/>
  <c r="G458" i="11"/>
  <c r="E458" i="11"/>
  <c r="D458" i="11"/>
  <c r="B458" i="11"/>
  <c r="S457" i="11"/>
  <c r="O457" i="11"/>
  <c r="K457" i="11"/>
  <c r="G457" i="11"/>
  <c r="E457" i="11"/>
  <c r="D457" i="11"/>
  <c r="B457" i="11"/>
  <c r="S456" i="11"/>
  <c r="O456" i="11"/>
  <c r="K456" i="11"/>
  <c r="G456" i="11"/>
  <c r="E456" i="11"/>
  <c r="D456" i="11"/>
  <c r="B456" i="11"/>
  <c r="S455" i="11"/>
  <c r="O455" i="11"/>
  <c r="K455" i="11"/>
  <c r="G455" i="11"/>
  <c r="E455" i="11"/>
  <c r="D455" i="11"/>
  <c r="B455" i="11"/>
  <c r="S454" i="11"/>
  <c r="O454" i="11"/>
  <c r="K454" i="11"/>
  <c r="G454" i="11"/>
  <c r="E454" i="11"/>
  <c r="D454" i="11"/>
  <c r="B454" i="11"/>
  <c r="S453" i="11"/>
  <c r="O453" i="11"/>
  <c r="K453" i="11"/>
  <c r="G453" i="11"/>
  <c r="E453" i="11"/>
  <c r="D453" i="11"/>
  <c r="B453" i="11"/>
  <c r="S452" i="11"/>
  <c r="S450" i="11" s="1"/>
  <c r="O452" i="11"/>
  <c r="O450" i="11" s="1"/>
  <c r="K452" i="11"/>
  <c r="K450" i="11" s="1"/>
  <c r="G452" i="11"/>
  <c r="G450" i="11" s="1"/>
  <c r="E452" i="11"/>
  <c r="D452" i="11"/>
  <c r="B452" i="11"/>
  <c r="U450" i="11"/>
  <c r="T450" i="11"/>
  <c r="R450" i="11"/>
  <c r="Q450" i="11"/>
  <c r="P450" i="11"/>
  <c r="N450" i="11"/>
  <c r="M450" i="11"/>
  <c r="L450" i="11"/>
  <c r="J450" i="11"/>
  <c r="I450" i="11"/>
  <c r="H450" i="11"/>
  <c r="F450" i="11"/>
  <c r="S449" i="11"/>
  <c r="O449" i="11"/>
  <c r="K449" i="11"/>
  <c r="G449" i="11"/>
  <c r="E449" i="11"/>
  <c r="D449" i="11"/>
  <c r="B449" i="11"/>
  <c r="S448" i="11"/>
  <c r="O448" i="11"/>
  <c r="K448" i="11"/>
  <c r="G448" i="11"/>
  <c r="E448" i="11"/>
  <c r="D448" i="11"/>
  <c r="B448" i="11"/>
  <c r="S447" i="11"/>
  <c r="O447" i="11"/>
  <c r="K447" i="11"/>
  <c r="G447" i="11"/>
  <c r="E447" i="11"/>
  <c r="D447" i="11"/>
  <c r="C447" i="11" s="1"/>
  <c r="B447" i="11"/>
  <c r="S446" i="11"/>
  <c r="O446" i="11"/>
  <c r="K446" i="11"/>
  <c r="G446" i="11"/>
  <c r="E446" i="11"/>
  <c r="D446" i="11"/>
  <c r="C446" i="11" s="1"/>
  <c r="B446" i="11"/>
  <c r="S445" i="11"/>
  <c r="O445" i="11"/>
  <c r="K445" i="11"/>
  <c r="G445" i="11"/>
  <c r="E445" i="11"/>
  <c r="D445" i="11"/>
  <c r="B445" i="11"/>
  <c r="S444" i="11"/>
  <c r="O444" i="11"/>
  <c r="K444" i="11"/>
  <c r="G444" i="11"/>
  <c r="E444" i="11"/>
  <c r="D444" i="11"/>
  <c r="B444" i="11"/>
  <c r="S443" i="11"/>
  <c r="O443" i="11"/>
  <c r="K443" i="11"/>
  <c r="G443" i="11"/>
  <c r="E443" i="11"/>
  <c r="D443" i="11"/>
  <c r="C443" i="11" s="1"/>
  <c r="B443" i="11"/>
  <c r="S442" i="11"/>
  <c r="O442" i="11"/>
  <c r="K442" i="11"/>
  <c r="G442" i="11"/>
  <c r="E442" i="11"/>
  <c r="D442" i="11"/>
  <c r="C442" i="11" s="1"/>
  <c r="B442" i="11"/>
  <c r="S441" i="11"/>
  <c r="O441" i="11"/>
  <c r="K441" i="11"/>
  <c r="G441" i="11"/>
  <c r="E441" i="11"/>
  <c r="D441" i="11"/>
  <c r="B441" i="11"/>
  <c r="S440" i="11"/>
  <c r="O440" i="11"/>
  <c r="K440" i="11"/>
  <c r="G440" i="11"/>
  <c r="E440" i="11"/>
  <c r="D440" i="11"/>
  <c r="B440" i="11"/>
  <c r="S439" i="11"/>
  <c r="O439" i="11"/>
  <c r="K439" i="11"/>
  <c r="G439" i="11"/>
  <c r="E439" i="11"/>
  <c r="D439" i="11"/>
  <c r="C439" i="11" s="1"/>
  <c r="B439" i="11"/>
  <c r="S438" i="11"/>
  <c r="O438" i="11"/>
  <c r="K438" i="11"/>
  <c r="G438" i="11"/>
  <c r="E438" i="11"/>
  <c r="D438" i="11"/>
  <c r="C438" i="11" s="1"/>
  <c r="B438" i="11"/>
  <c r="S437" i="11"/>
  <c r="O437" i="11"/>
  <c r="K437" i="11"/>
  <c r="G437" i="11"/>
  <c r="E437" i="11"/>
  <c r="D437" i="11"/>
  <c r="B437" i="11"/>
  <c r="S436" i="11"/>
  <c r="O436" i="11"/>
  <c r="K436" i="11"/>
  <c r="G436" i="11"/>
  <c r="E436" i="11"/>
  <c r="D436" i="11"/>
  <c r="B436" i="11"/>
  <c r="S435" i="11"/>
  <c r="O435" i="11"/>
  <c r="K435" i="11"/>
  <c r="G435" i="11"/>
  <c r="E435" i="11"/>
  <c r="D435" i="11"/>
  <c r="C435" i="11" s="1"/>
  <c r="B435" i="11"/>
  <c r="S434" i="11"/>
  <c r="O434" i="11"/>
  <c r="K434" i="11"/>
  <c r="G434" i="11"/>
  <c r="E434" i="11"/>
  <c r="D434" i="11"/>
  <c r="C434" i="11" s="1"/>
  <c r="B434" i="11"/>
  <c r="S433" i="11"/>
  <c r="O433" i="11"/>
  <c r="K433" i="11"/>
  <c r="G433" i="11"/>
  <c r="E433" i="11"/>
  <c r="D433" i="11"/>
  <c r="B433" i="11"/>
  <c r="S432" i="11"/>
  <c r="O432" i="11"/>
  <c r="K432" i="11"/>
  <c r="G432" i="11"/>
  <c r="E432" i="11"/>
  <c r="D432" i="11"/>
  <c r="B432" i="11"/>
  <c r="S431" i="11"/>
  <c r="O431" i="11"/>
  <c r="K431" i="11"/>
  <c r="G431" i="11"/>
  <c r="E431" i="11"/>
  <c r="D431" i="11"/>
  <c r="C431" i="11" s="1"/>
  <c r="B431" i="11"/>
  <c r="S430" i="11"/>
  <c r="O430" i="11"/>
  <c r="K430" i="11"/>
  <c r="G430" i="11"/>
  <c r="E430" i="11"/>
  <c r="D430" i="11"/>
  <c r="C430" i="11" s="1"/>
  <c r="B430" i="11"/>
  <c r="B426" i="11" s="1"/>
  <c r="S429" i="11"/>
  <c r="O429" i="11"/>
  <c r="K429" i="11"/>
  <c r="G429" i="11"/>
  <c r="E429" i="11"/>
  <c r="D429" i="11"/>
  <c r="B429" i="11"/>
  <c r="S428" i="11"/>
  <c r="S426" i="11" s="1"/>
  <c r="O428" i="11"/>
  <c r="O426" i="11" s="1"/>
  <c r="K428" i="11"/>
  <c r="K426" i="11" s="1"/>
  <c r="G428" i="11"/>
  <c r="G426" i="11" s="1"/>
  <c r="E428" i="11"/>
  <c r="E426" i="11" s="1"/>
  <c r="D428" i="11"/>
  <c r="B428" i="11"/>
  <c r="U426" i="11"/>
  <c r="T426" i="11"/>
  <c r="R426" i="11"/>
  <c r="Q426" i="11"/>
  <c r="P426" i="11"/>
  <c r="N426" i="11"/>
  <c r="M426" i="11"/>
  <c r="L426" i="11"/>
  <c r="J426" i="11"/>
  <c r="I426" i="11"/>
  <c r="H426" i="11"/>
  <c r="F426" i="11"/>
  <c r="S425" i="11"/>
  <c r="O425" i="11"/>
  <c r="K425" i="11"/>
  <c r="G425" i="11"/>
  <c r="E425" i="11"/>
  <c r="D425" i="11"/>
  <c r="B425" i="11"/>
  <c r="S424" i="11"/>
  <c r="O424" i="11"/>
  <c r="K424" i="11"/>
  <c r="G424" i="11"/>
  <c r="E424" i="11"/>
  <c r="D424" i="11"/>
  <c r="C424" i="11" s="1"/>
  <c r="B424" i="11"/>
  <c r="S423" i="11"/>
  <c r="O423" i="11"/>
  <c r="K423" i="11"/>
  <c r="G423" i="11"/>
  <c r="E423" i="11"/>
  <c r="D423" i="11"/>
  <c r="B423" i="11"/>
  <c r="S422" i="11"/>
  <c r="O422" i="11"/>
  <c r="K422" i="11"/>
  <c r="G422" i="11"/>
  <c r="E422" i="11"/>
  <c r="D422" i="11"/>
  <c r="B422" i="11"/>
  <c r="S421" i="11"/>
  <c r="O421" i="11"/>
  <c r="K421" i="11"/>
  <c r="G421" i="11"/>
  <c r="E421" i="11"/>
  <c r="D421" i="11"/>
  <c r="B421" i="11"/>
  <c r="S420" i="11"/>
  <c r="O420" i="11"/>
  <c r="K420" i="11"/>
  <c r="G420" i="11"/>
  <c r="E420" i="11"/>
  <c r="D420" i="11"/>
  <c r="C420" i="11" s="1"/>
  <c r="B420" i="11"/>
  <c r="S419" i="11"/>
  <c r="O419" i="11"/>
  <c r="K419" i="11"/>
  <c r="G419" i="11"/>
  <c r="E419" i="11"/>
  <c r="D419" i="11"/>
  <c r="B419" i="11"/>
  <c r="S418" i="11"/>
  <c r="O418" i="11"/>
  <c r="K418" i="11"/>
  <c r="G418" i="11"/>
  <c r="E418" i="11"/>
  <c r="D418" i="11"/>
  <c r="B418" i="11"/>
  <c r="S417" i="11"/>
  <c r="O417" i="11"/>
  <c r="K417" i="11"/>
  <c r="G417" i="11"/>
  <c r="E417" i="11"/>
  <c r="D417" i="11"/>
  <c r="B417" i="11"/>
  <c r="S416" i="11"/>
  <c r="O416" i="11"/>
  <c r="K416" i="11"/>
  <c r="G416" i="11"/>
  <c r="E416" i="11"/>
  <c r="D416" i="11"/>
  <c r="C416" i="11" s="1"/>
  <c r="B416" i="11"/>
  <c r="S415" i="11"/>
  <c r="O415" i="11"/>
  <c r="K415" i="11"/>
  <c r="G415" i="11"/>
  <c r="E415" i="11"/>
  <c r="D415" i="11"/>
  <c r="B415" i="11"/>
  <c r="S414" i="11"/>
  <c r="O414" i="11"/>
  <c r="K414" i="11"/>
  <c r="G414" i="11"/>
  <c r="E414" i="11"/>
  <c r="D414" i="11"/>
  <c r="B414" i="11"/>
  <c r="S413" i="11"/>
  <c r="O413" i="11"/>
  <c r="K413" i="11"/>
  <c r="G413" i="11"/>
  <c r="E413" i="11"/>
  <c r="D413" i="11"/>
  <c r="B413" i="11"/>
  <c r="S412" i="11"/>
  <c r="O412" i="11"/>
  <c r="K412" i="11"/>
  <c r="G412" i="11"/>
  <c r="E412" i="11"/>
  <c r="D412" i="11"/>
  <c r="C412" i="11" s="1"/>
  <c r="B412" i="11"/>
  <c r="S411" i="11"/>
  <c r="O411" i="11"/>
  <c r="K411" i="11"/>
  <c r="G411" i="11"/>
  <c r="E411" i="11"/>
  <c r="D411" i="11"/>
  <c r="B411" i="11"/>
  <c r="S410" i="11"/>
  <c r="O410" i="11"/>
  <c r="K410" i="11"/>
  <c r="G410" i="11"/>
  <c r="E410" i="11"/>
  <c r="D410" i="11"/>
  <c r="B410" i="11"/>
  <c r="S409" i="11"/>
  <c r="O409" i="11"/>
  <c r="K409" i="11"/>
  <c r="G409" i="11"/>
  <c r="E409" i="11"/>
  <c r="D409" i="11"/>
  <c r="B409" i="11"/>
  <c r="S408" i="11"/>
  <c r="O408" i="11"/>
  <c r="K408" i="11"/>
  <c r="G408" i="11"/>
  <c r="E408" i="11"/>
  <c r="D408" i="11"/>
  <c r="C408" i="11" s="1"/>
  <c r="B408" i="11"/>
  <c r="S407" i="11"/>
  <c r="O407" i="11"/>
  <c r="K407" i="11"/>
  <c r="G407" i="11"/>
  <c r="E407" i="11"/>
  <c r="D407" i="11"/>
  <c r="B407" i="11"/>
  <c r="S406" i="11"/>
  <c r="O406" i="11"/>
  <c r="K406" i="11"/>
  <c r="G406" i="11"/>
  <c r="E406" i="11"/>
  <c r="D406" i="11"/>
  <c r="B406" i="11"/>
  <c r="S405" i="11"/>
  <c r="O405" i="11"/>
  <c r="K405" i="11"/>
  <c r="G405" i="11"/>
  <c r="E405" i="11"/>
  <c r="D405" i="11"/>
  <c r="B405" i="11"/>
  <c r="S404" i="11"/>
  <c r="S402" i="11" s="1"/>
  <c r="O404" i="11"/>
  <c r="O402" i="11" s="1"/>
  <c r="K404" i="11"/>
  <c r="K402" i="11" s="1"/>
  <c r="G404" i="11"/>
  <c r="G402" i="11" s="1"/>
  <c r="E404" i="11"/>
  <c r="D404" i="11"/>
  <c r="C404" i="11" s="1"/>
  <c r="B404" i="11"/>
  <c r="U402" i="11"/>
  <c r="T402" i="11"/>
  <c r="R402" i="11"/>
  <c r="Q402" i="11"/>
  <c r="P402" i="11"/>
  <c r="N402" i="11"/>
  <c r="M402" i="11"/>
  <c r="L402" i="11"/>
  <c r="J402" i="11"/>
  <c r="I402" i="11"/>
  <c r="H402" i="11"/>
  <c r="F402" i="11"/>
  <c r="S401" i="11"/>
  <c r="O401" i="11"/>
  <c r="K401" i="11"/>
  <c r="G401" i="11"/>
  <c r="E401" i="11"/>
  <c r="D401" i="11"/>
  <c r="B401" i="11"/>
  <c r="S400" i="11"/>
  <c r="O400" i="11"/>
  <c r="K400" i="11"/>
  <c r="G400" i="11"/>
  <c r="E400" i="11"/>
  <c r="D400" i="11"/>
  <c r="B400" i="11"/>
  <c r="S399" i="11"/>
  <c r="O399" i="11"/>
  <c r="K399" i="11"/>
  <c r="G399" i="11"/>
  <c r="E399" i="11"/>
  <c r="D399" i="11"/>
  <c r="B399" i="11"/>
  <c r="S398" i="11"/>
  <c r="O398" i="11"/>
  <c r="K398" i="11"/>
  <c r="G398" i="11"/>
  <c r="E398" i="11"/>
  <c r="D398" i="11"/>
  <c r="B398" i="11"/>
  <c r="S397" i="11"/>
  <c r="O397" i="11"/>
  <c r="K397" i="11"/>
  <c r="G397" i="11"/>
  <c r="E397" i="11"/>
  <c r="D397" i="11"/>
  <c r="B397" i="11"/>
  <c r="S396" i="11"/>
  <c r="O396" i="11"/>
  <c r="K396" i="11"/>
  <c r="G396" i="11"/>
  <c r="E396" i="11"/>
  <c r="D396" i="11"/>
  <c r="B396" i="11"/>
  <c r="S395" i="11"/>
  <c r="O395" i="11"/>
  <c r="K395" i="11"/>
  <c r="G395" i="11"/>
  <c r="E395" i="11"/>
  <c r="D395" i="11"/>
  <c r="B395" i="11"/>
  <c r="S394" i="11"/>
  <c r="O394" i="11"/>
  <c r="K394" i="11"/>
  <c r="G394" i="11"/>
  <c r="E394" i="11"/>
  <c r="D394" i="11"/>
  <c r="B394" i="11"/>
  <c r="S393" i="11"/>
  <c r="O393" i="11"/>
  <c r="K393" i="11"/>
  <c r="G393" i="11"/>
  <c r="E393" i="11"/>
  <c r="D393" i="11"/>
  <c r="B393" i="11"/>
  <c r="S392" i="11"/>
  <c r="O392" i="11"/>
  <c r="K392" i="11"/>
  <c r="G392" i="11"/>
  <c r="E392" i="11"/>
  <c r="D392" i="11"/>
  <c r="B392" i="11"/>
  <c r="S391" i="11"/>
  <c r="O391" i="11"/>
  <c r="K391" i="11"/>
  <c r="G391" i="11"/>
  <c r="E391" i="11"/>
  <c r="D391" i="11"/>
  <c r="B391" i="11"/>
  <c r="S390" i="11"/>
  <c r="O390" i="11"/>
  <c r="K390" i="11"/>
  <c r="G390" i="11"/>
  <c r="E390" i="11"/>
  <c r="D390" i="11"/>
  <c r="B390" i="11"/>
  <c r="S389" i="11"/>
  <c r="O389" i="11"/>
  <c r="K389" i="11"/>
  <c r="G389" i="11"/>
  <c r="E389" i="11"/>
  <c r="D389" i="11"/>
  <c r="B389" i="11"/>
  <c r="S388" i="11"/>
  <c r="O388" i="11"/>
  <c r="K388" i="11"/>
  <c r="G388" i="11"/>
  <c r="E388" i="11"/>
  <c r="D388" i="11"/>
  <c r="B388" i="11"/>
  <c r="S387" i="11"/>
  <c r="O387" i="11"/>
  <c r="K387" i="11"/>
  <c r="G387" i="11"/>
  <c r="E387" i="11"/>
  <c r="D387" i="11"/>
  <c r="B387" i="11"/>
  <c r="S386" i="11"/>
  <c r="O386" i="11"/>
  <c r="K386" i="11"/>
  <c r="G386" i="11"/>
  <c r="E386" i="11"/>
  <c r="D386" i="11"/>
  <c r="B386" i="11"/>
  <c r="S385" i="11"/>
  <c r="O385" i="11"/>
  <c r="K385" i="11"/>
  <c r="G385" i="11"/>
  <c r="E385" i="11"/>
  <c r="D385" i="11"/>
  <c r="B385" i="11"/>
  <c r="S384" i="11"/>
  <c r="O384" i="11"/>
  <c r="K384" i="11"/>
  <c r="G384" i="11"/>
  <c r="E384" i="11"/>
  <c r="D384" i="11"/>
  <c r="B384" i="11"/>
  <c r="S383" i="11"/>
  <c r="O383" i="11"/>
  <c r="K383" i="11"/>
  <c r="G383" i="11"/>
  <c r="E383" i="11"/>
  <c r="D383" i="11"/>
  <c r="B383" i="11"/>
  <c r="S382" i="11"/>
  <c r="O382" i="11"/>
  <c r="K382" i="11"/>
  <c r="G382" i="11"/>
  <c r="E382" i="11"/>
  <c r="D382" i="11"/>
  <c r="B382" i="11"/>
  <c r="B378" i="11" s="1"/>
  <c r="S381" i="11"/>
  <c r="O381" i="11"/>
  <c r="K381" i="11"/>
  <c r="G381" i="11"/>
  <c r="E381" i="11"/>
  <c r="D381" i="11"/>
  <c r="B381" i="11"/>
  <c r="S380" i="11"/>
  <c r="S378" i="11" s="1"/>
  <c r="O380" i="11"/>
  <c r="O378" i="11" s="1"/>
  <c r="K380" i="11"/>
  <c r="K378" i="11" s="1"/>
  <c r="G380" i="11"/>
  <c r="G378" i="11" s="1"/>
  <c r="E380" i="11"/>
  <c r="D380" i="11"/>
  <c r="B380" i="11"/>
  <c r="U378" i="11"/>
  <c r="T378" i="11"/>
  <c r="R378" i="11"/>
  <c r="Q378" i="11"/>
  <c r="P378" i="11"/>
  <c r="N378" i="11"/>
  <c r="M378" i="11"/>
  <c r="L378" i="11"/>
  <c r="J378" i="11"/>
  <c r="I378" i="11"/>
  <c r="H378" i="11"/>
  <c r="F378" i="11"/>
  <c r="S377" i="11"/>
  <c r="O377" i="11"/>
  <c r="K377" i="11"/>
  <c r="G377" i="11"/>
  <c r="E377" i="11"/>
  <c r="C377" i="11" s="1"/>
  <c r="D377" i="11"/>
  <c r="B377" i="11"/>
  <c r="S376" i="11"/>
  <c r="O376" i="11"/>
  <c r="K376" i="11"/>
  <c r="G376" i="11"/>
  <c r="E376" i="11"/>
  <c r="D376" i="11"/>
  <c r="B376" i="11"/>
  <c r="S375" i="11"/>
  <c r="O375" i="11"/>
  <c r="K375" i="11"/>
  <c r="G375" i="11"/>
  <c r="E375" i="11"/>
  <c r="D375" i="11"/>
  <c r="B375" i="11"/>
  <c r="S374" i="11"/>
  <c r="O374" i="11"/>
  <c r="K374" i="11"/>
  <c r="G374" i="11"/>
  <c r="E374" i="11"/>
  <c r="D374" i="11"/>
  <c r="B374" i="11"/>
  <c r="S373" i="11"/>
  <c r="O373" i="11"/>
  <c r="K373" i="11"/>
  <c r="G373" i="11"/>
  <c r="E373" i="11"/>
  <c r="C373" i="11" s="1"/>
  <c r="D373" i="11"/>
  <c r="B373" i="11"/>
  <c r="S372" i="11"/>
  <c r="O372" i="11"/>
  <c r="K372" i="11"/>
  <c r="G372" i="11"/>
  <c r="E372" i="11"/>
  <c r="D372" i="11"/>
  <c r="B372" i="11"/>
  <c r="S371" i="11"/>
  <c r="O371" i="11"/>
  <c r="K371" i="11"/>
  <c r="G371" i="11"/>
  <c r="E371" i="11"/>
  <c r="D371" i="11"/>
  <c r="B371" i="11"/>
  <c r="S370" i="11"/>
  <c r="O370" i="11"/>
  <c r="K370" i="11"/>
  <c r="G370" i="11"/>
  <c r="E370" i="11"/>
  <c r="D370" i="11"/>
  <c r="B370" i="11"/>
  <c r="S369" i="11"/>
  <c r="O369" i="11"/>
  <c r="K369" i="11"/>
  <c r="G369" i="11"/>
  <c r="E369" i="11"/>
  <c r="C369" i="11" s="1"/>
  <c r="D369" i="11"/>
  <c r="B369" i="11"/>
  <c r="S368" i="11"/>
  <c r="O368" i="11"/>
  <c r="K368" i="11"/>
  <c r="G368" i="11"/>
  <c r="E368" i="11"/>
  <c r="D368" i="11"/>
  <c r="B368" i="11"/>
  <c r="S367" i="11"/>
  <c r="O367" i="11"/>
  <c r="K367" i="11"/>
  <c r="G367" i="11"/>
  <c r="E367" i="11"/>
  <c r="D367" i="11"/>
  <c r="B367" i="11"/>
  <c r="S366" i="11"/>
  <c r="O366" i="11"/>
  <c r="K366" i="11"/>
  <c r="G366" i="11"/>
  <c r="E366" i="11"/>
  <c r="D366" i="11"/>
  <c r="B366" i="11"/>
  <c r="S365" i="11"/>
  <c r="O365" i="11"/>
  <c r="K365" i="11"/>
  <c r="G365" i="11"/>
  <c r="E365" i="11"/>
  <c r="C365" i="11" s="1"/>
  <c r="D365" i="11"/>
  <c r="B365" i="11"/>
  <c r="S364" i="11"/>
  <c r="O364" i="11"/>
  <c r="K364" i="11"/>
  <c r="G364" i="11"/>
  <c r="E364" i="11"/>
  <c r="D364" i="11"/>
  <c r="B364" i="11"/>
  <c r="S363" i="11"/>
  <c r="O363" i="11"/>
  <c r="K363" i="11"/>
  <c r="G363" i="11"/>
  <c r="E363" i="11"/>
  <c r="D363" i="11"/>
  <c r="B363" i="11"/>
  <c r="S362" i="11"/>
  <c r="O362" i="11"/>
  <c r="K362" i="11"/>
  <c r="G362" i="11"/>
  <c r="E362" i="11"/>
  <c r="D362" i="11"/>
  <c r="B362" i="11"/>
  <c r="S361" i="11"/>
  <c r="O361" i="11"/>
  <c r="K361" i="11"/>
  <c r="G361" i="11"/>
  <c r="E361" i="11"/>
  <c r="C361" i="11" s="1"/>
  <c r="D361" i="11"/>
  <c r="B361" i="11"/>
  <c r="S360" i="11"/>
  <c r="O360" i="11"/>
  <c r="K360" i="11"/>
  <c r="G360" i="11"/>
  <c r="E360" i="11"/>
  <c r="D360" i="11"/>
  <c r="B360" i="11"/>
  <c r="S359" i="11"/>
  <c r="O359" i="11"/>
  <c r="K359" i="11"/>
  <c r="G359" i="11"/>
  <c r="E359" i="11"/>
  <c r="D359" i="11"/>
  <c r="B359" i="11"/>
  <c r="S358" i="11"/>
  <c r="O358" i="11"/>
  <c r="K358" i="11"/>
  <c r="G358" i="11"/>
  <c r="E358" i="11"/>
  <c r="D358" i="11"/>
  <c r="B358" i="11"/>
  <c r="S357" i="11"/>
  <c r="O357" i="11"/>
  <c r="K357" i="11"/>
  <c r="G357" i="11"/>
  <c r="E357" i="11"/>
  <c r="C357" i="11" s="1"/>
  <c r="D357" i="11"/>
  <c r="B357" i="11"/>
  <c r="S356" i="11"/>
  <c r="S354" i="11" s="1"/>
  <c r="O356" i="11"/>
  <c r="O354" i="11" s="1"/>
  <c r="K356" i="11"/>
  <c r="K354" i="11" s="1"/>
  <c r="G356" i="11"/>
  <c r="G354" i="11" s="1"/>
  <c r="E356" i="11"/>
  <c r="D356" i="11"/>
  <c r="B356" i="11"/>
  <c r="U354" i="11"/>
  <c r="T354" i="11"/>
  <c r="R354" i="11"/>
  <c r="Q354" i="11"/>
  <c r="P354" i="11"/>
  <c r="N354" i="11"/>
  <c r="M354" i="11"/>
  <c r="L354" i="11"/>
  <c r="J354" i="11"/>
  <c r="I354" i="11"/>
  <c r="H354" i="11"/>
  <c r="F354" i="11"/>
  <c r="S353" i="11"/>
  <c r="O353" i="11"/>
  <c r="K353" i="11"/>
  <c r="G353" i="11"/>
  <c r="E353" i="11"/>
  <c r="D353" i="11"/>
  <c r="B353" i="11"/>
  <c r="S352" i="11"/>
  <c r="O352" i="11"/>
  <c r="K352" i="11"/>
  <c r="G352" i="11"/>
  <c r="E352" i="11"/>
  <c r="D352" i="11"/>
  <c r="B352" i="11"/>
  <c r="S351" i="11"/>
  <c r="O351" i="11"/>
  <c r="K351" i="11"/>
  <c r="G351" i="11"/>
  <c r="E351" i="11"/>
  <c r="D351" i="11"/>
  <c r="B351" i="11"/>
  <c r="S350" i="11"/>
  <c r="O350" i="11"/>
  <c r="K350" i="11"/>
  <c r="G350" i="11"/>
  <c r="E350" i="11"/>
  <c r="D350" i="11"/>
  <c r="B350" i="11"/>
  <c r="S349" i="11"/>
  <c r="O349" i="11"/>
  <c r="K349" i="11"/>
  <c r="G349" i="11"/>
  <c r="E349" i="11"/>
  <c r="D349" i="11"/>
  <c r="B349" i="11"/>
  <c r="S348" i="11"/>
  <c r="O348" i="11"/>
  <c r="K348" i="11"/>
  <c r="G348" i="11"/>
  <c r="E348" i="11"/>
  <c r="D348" i="11"/>
  <c r="B348" i="11"/>
  <c r="S347" i="11"/>
  <c r="O347" i="11"/>
  <c r="K347" i="11"/>
  <c r="G347" i="11"/>
  <c r="E347" i="11"/>
  <c r="D347" i="11"/>
  <c r="B347" i="11"/>
  <c r="S346" i="11"/>
  <c r="O346" i="11"/>
  <c r="K346" i="11"/>
  <c r="G346" i="11"/>
  <c r="E346" i="11"/>
  <c r="D346" i="11"/>
  <c r="B346" i="11"/>
  <c r="S345" i="11"/>
  <c r="O345" i="11"/>
  <c r="K345" i="11"/>
  <c r="G345" i="11"/>
  <c r="E345" i="11"/>
  <c r="D345" i="11"/>
  <c r="B345" i="11"/>
  <c r="S344" i="11"/>
  <c r="O344" i="11"/>
  <c r="K344" i="11"/>
  <c r="G344" i="11"/>
  <c r="E344" i="11"/>
  <c r="D344" i="11"/>
  <c r="B344" i="11"/>
  <c r="S343" i="11"/>
  <c r="O343" i="11"/>
  <c r="K343" i="11"/>
  <c r="G343" i="11"/>
  <c r="E343" i="11"/>
  <c r="D343" i="11"/>
  <c r="B343" i="11"/>
  <c r="S342" i="11"/>
  <c r="O342" i="11"/>
  <c r="K342" i="11"/>
  <c r="G342" i="11"/>
  <c r="E342" i="11"/>
  <c r="D342" i="11"/>
  <c r="B342" i="11"/>
  <c r="S341" i="11"/>
  <c r="O341" i="11"/>
  <c r="K341" i="11"/>
  <c r="G341" i="11"/>
  <c r="E341" i="11"/>
  <c r="D341" i="11"/>
  <c r="B341" i="11"/>
  <c r="S340" i="11"/>
  <c r="O340" i="11"/>
  <c r="K340" i="11"/>
  <c r="G340" i="11"/>
  <c r="E340" i="11"/>
  <c r="D340" i="11"/>
  <c r="B340" i="11"/>
  <c r="S339" i="11"/>
  <c r="O339" i="11"/>
  <c r="K339" i="11"/>
  <c r="G339" i="11"/>
  <c r="E339" i="11"/>
  <c r="D339" i="11"/>
  <c r="B339" i="11"/>
  <c r="S338" i="11"/>
  <c r="O338" i="11"/>
  <c r="K338" i="11"/>
  <c r="G338" i="11"/>
  <c r="E338" i="11"/>
  <c r="D338" i="11"/>
  <c r="B338" i="11"/>
  <c r="S337" i="11"/>
  <c r="O337" i="11"/>
  <c r="K337" i="11"/>
  <c r="G337" i="11"/>
  <c r="E337" i="11"/>
  <c r="D337" i="11"/>
  <c r="B337" i="11"/>
  <c r="S336" i="11"/>
  <c r="O336" i="11"/>
  <c r="K336" i="11"/>
  <c r="G336" i="11"/>
  <c r="E336" i="11"/>
  <c r="D336" i="11"/>
  <c r="B336" i="11"/>
  <c r="S335" i="11"/>
  <c r="O335" i="11"/>
  <c r="K335" i="11"/>
  <c r="G335" i="11"/>
  <c r="E335" i="11"/>
  <c r="D335" i="11"/>
  <c r="B335" i="11"/>
  <c r="S334" i="11"/>
  <c r="O334" i="11"/>
  <c r="K334" i="11"/>
  <c r="G334" i="11"/>
  <c r="E334" i="11"/>
  <c r="D334" i="11"/>
  <c r="B334" i="11"/>
  <c r="S333" i="11"/>
  <c r="O333" i="11"/>
  <c r="K333" i="11"/>
  <c r="G333" i="11"/>
  <c r="E333" i="11"/>
  <c r="D333" i="11"/>
  <c r="B333" i="11"/>
  <c r="S332" i="11"/>
  <c r="S330" i="11" s="1"/>
  <c r="O332" i="11"/>
  <c r="O330" i="11" s="1"/>
  <c r="K332" i="11"/>
  <c r="K330" i="11" s="1"/>
  <c r="G332" i="11"/>
  <c r="G330" i="11" s="1"/>
  <c r="E332" i="11"/>
  <c r="D332" i="11"/>
  <c r="B332" i="11"/>
  <c r="U330" i="11"/>
  <c r="T330" i="11"/>
  <c r="R330" i="11"/>
  <c r="Q330" i="11"/>
  <c r="P330" i="11"/>
  <c r="N330" i="11"/>
  <c r="M330" i="11"/>
  <c r="L330" i="11"/>
  <c r="J330" i="11"/>
  <c r="I330" i="11"/>
  <c r="H330" i="11"/>
  <c r="F330" i="11"/>
  <c r="S329" i="11"/>
  <c r="O329" i="11"/>
  <c r="K329" i="11"/>
  <c r="G329" i="11"/>
  <c r="E329" i="11"/>
  <c r="D329" i="11"/>
  <c r="B329" i="11"/>
  <c r="S328" i="11"/>
  <c r="O328" i="11"/>
  <c r="K328" i="11"/>
  <c r="G328" i="11"/>
  <c r="E328" i="11"/>
  <c r="D328" i="11"/>
  <c r="B328" i="11"/>
  <c r="S327" i="11"/>
  <c r="O327" i="11"/>
  <c r="K327" i="11"/>
  <c r="G327" i="11"/>
  <c r="E327" i="11"/>
  <c r="D327" i="11"/>
  <c r="B327" i="11"/>
  <c r="S326" i="11"/>
  <c r="O326" i="11"/>
  <c r="K326" i="11"/>
  <c r="G326" i="11"/>
  <c r="E326" i="11"/>
  <c r="D326" i="11"/>
  <c r="B326" i="11"/>
  <c r="S325" i="11"/>
  <c r="O325" i="11"/>
  <c r="K325" i="11"/>
  <c r="G325" i="11"/>
  <c r="E325" i="11"/>
  <c r="D325" i="11"/>
  <c r="B325" i="11"/>
  <c r="S324" i="11"/>
  <c r="O324" i="11"/>
  <c r="K324" i="11"/>
  <c r="G324" i="11"/>
  <c r="E324" i="11"/>
  <c r="D324" i="11"/>
  <c r="B324" i="11"/>
  <c r="S323" i="11"/>
  <c r="O323" i="11"/>
  <c r="K323" i="11"/>
  <c r="G323" i="11"/>
  <c r="E323" i="11"/>
  <c r="D323" i="11"/>
  <c r="B323" i="11"/>
  <c r="S322" i="11"/>
  <c r="O322" i="11"/>
  <c r="K322" i="11"/>
  <c r="G322" i="11"/>
  <c r="E322" i="11"/>
  <c r="D322" i="11"/>
  <c r="B322" i="11"/>
  <c r="S321" i="11"/>
  <c r="O321" i="11"/>
  <c r="K321" i="11"/>
  <c r="G321" i="11"/>
  <c r="E321" i="11"/>
  <c r="D321" i="11"/>
  <c r="B321" i="11"/>
  <c r="S320" i="11"/>
  <c r="O320" i="11"/>
  <c r="K320" i="11"/>
  <c r="G320" i="11"/>
  <c r="E320" i="11"/>
  <c r="D320" i="11"/>
  <c r="B320" i="11"/>
  <c r="S319" i="11"/>
  <c r="O319" i="11"/>
  <c r="K319" i="11"/>
  <c r="G319" i="11"/>
  <c r="E319" i="11"/>
  <c r="D319" i="11"/>
  <c r="B319" i="11"/>
  <c r="S318" i="11"/>
  <c r="O318" i="11"/>
  <c r="K318" i="11"/>
  <c r="G318" i="11"/>
  <c r="E318" i="11"/>
  <c r="D318" i="11"/>
  <c r="B318" i="11"/>
  <c r="S317" i="11"/>
  <c r="O317" i="11"/>
  <c r="K317" i="11"/>
  <c r="G317" i="11"/>
  <c r="E317" i="11"/>
  <c r="D317" i="11"/>
  <c r="B317" i="11"/>
  <c r="S316" i="11"/>
  <c r="O316" i="11"/>
  <c r="K316" i="11"/>
  <c r="G316" i="11"/>
  <c r="E316" i="11"/>
  <c r="D316" i="11"/>
  <c r="B316" i="11"/>
  <c r="S315" i="11"/>
  <c r="O315" i="11"/>
  <c r="K315" i="11"/>
  <c r="G315" i="11"/>
  <c r="E315" i="11"/>
  <c r="D315" i="11"/>
  <c r="B315" i="11"/>
  <c r="S314" i="11"/>
  <c r="O314" i="11"/>
  <c r="K314" i="11"/>
  <c r="G314" i="11"/>
  <c r="E314" i="11"/>
  <c r="D314" i="11"/>
  <c r="B314" i="11"/>
  <c r="S313" i="11"/>
  <c r="O313" i="11"/>
  <c r="K313" i="11"/>
  <c r="G313" i="11"/>
  <c r="E313" i="11"/>
  <c r="D313" i="11"/>
  <c r="B313" i="11"/>
  <c r="S312" i="11"/>
  <c r="O312" i="11"/>
  <c r="K312" i="11"/>
  <c r="G312" i="11"/>
  <c r="E312" i="11"/>
  <c r="D312" i="11"/>
  <c r="B312" i="11"/>
  <c r="S311" i="11"/>
  <c r="O311" i="11"/>
  <c r="K311" i="11"/>
  <c r="G311" i="11"/>
  <c r="E311" i="11"/>
  <c r="D311" i="11"/>
  <c r="B311" i="11"/>
  <c r="S310" i="11"/>
  <c r="O310" i="11"/>
  <c r="K310" i="11"/>
  <c r="G310" i="11"/>
  <c r="E310" i="11"/>
  <c r="D310" i="11"/>
  <c r="B310" i="11"/>
  <c r="S309" i="11"/>
  <c r="O309" i="11"/>
  <c r="K309" i="11"/>
  <c r="G309" i="11"/>
  <c r="E309" i="11"/>
  <c r="D309" i="11"/>
  <c r="B309" i="11"/>
  <c r="S308" i="11"/>
  <c r="S306" i="11" s="1"/>
  <c r="O308" i="11"/>
  <c r="O306" i="11" s="1"/>
  <c r="K308" i="11"/>
  <c r="K306" i="11" s="1"/>
  <c r="G308" i="11"/>
  <c r="G306" i="11" s="1"/>
  <c r="E308" i="11"/>
  <c r="D308" i="11"/>
  <c r="B308" i="11"/>
  <c r="B306" i="11" s="1"/>
  <c r="U306" i="11"/>
  <c r="T306" i="11"/>
  <c r="R306" i="11"/>
  <c r="Q306" i="11"/>
  <c r="P306" i="11"/>
  <c r="N306" i="11"/>
  <c r="M306" i="11"/>
  <c r="L306" i="11"/>
  <c r="J306" i="11"/>
  <c r="I306" i="11"/>
  <c r="H306" i="11"/>
  <c r="F306" i="11"/>
  <c r="D285" i="11"/>
  <c r="E285" i="11"/>
  <c r="D286" i="11"/>
  <c r="E286" i="11"/>
  <c r="D287" i="11"/>
  <c r="E287" i="11"/>
  <c r="D288" i="11"/>
  <c r="E288" i="11"/>
  <c r="D289" i="11"/>
  <c r="E289" i="11"/>
  <c r="D292" i="11"/>
  <c r="E292" i="11"/>
  <c r="D293" i="11"/>
  <c r="E293" i="11"/>
  <c r="C293" i="11" s="1"/>
  <c r="D295" i="11"/>
  <c r="E295" i="11"/>
  <c r="D298" i="11"/>
  <c r="E298" i="11"/>
  <c r="D299" i="11"/>
  <c r="E299" i="11"/>
  <c r="D301" i="11"/>
  <c r="E301" i="11"/>
  <c r="D302" i="11"/>
  <c r="E302" i="11"/>
  <c r="D303" i="11"/>
  <c r="E303" i="11"/>
  <c r="D304" i="11"/>
  <c r="E304" i="11"/>
  <c r="C284" i="11"/>
  <c r="B304" i="11"/>
  <c r="B303" i="11"/>
  <c r="B302" i="11"/>
  <c r="B301" i="11"/>
  <c r="B299" i="11"/>
  <c r="B298" i="11"/>
  <c r="B295" i="11"/>
  <c r="B293" i="11"/>
  <c r="B288" i="11"/>
  <c r="B287" i="11"/>
  <c r="B286" i="11"/>
  <c r="U282" i="11"/>
  <c r="T282" i="11"/>
  <c r="S282" i="11" s="1"/>
  <c r="R282" i="11"/>
  <c r="Q282" i="11"/>
  <c r="P282" i="11"/>
  <c r="O282" i="11" s="1"/>
  <c r="N282" i="11"/>
  <c r="M282" i="11"/>
  <c r="L282" i="11"/>
  <c r="K282" i="11" s="1"/>
  <c r="J282" i="11"/>
  <c r="I282" i="11"/>
  <c r="H282" i="11"/>
  <c r="G282" i="11" s="1"/>
  <c r="F282" i="11"/>
  <c r="S257" i="11"/>
  <c r="O257" i="11"/>
  <c r="K257" i="11"/>
  <c r="G257" i="11"/>
  <c r="E257" i="11"/>
  <c r="D257" i="11"/>
  <c r="B257" i="11"/>
  <c r="S256" i="11"/>
  <c r="O256" i="11"/>
  <c r="K256" i="11"/>
  <c r="G256" i="11"/>
  <c r="E256" i="11"/>
  <c r="D256" i="11"/>
  <c r="B256" i="11"/>
  <c r="S255" i="11"/>
  <c r="O255" i="11"/>
  <c r="K255" i="11"/>
  <c r="G255" i="11"/>
  <c r="E255" i="11"/>
  <c r="D255" i="11"/>
  <c r="B255" i="11"/>
  <c r="S254" i="11"/>
  <c r="O254" i="11"/>
  <c r="K254" i="11"/>
  <c r="G254" i="11"/>
  <c r="E254" i="11"/>
  <c r="D254" i="11"/>
  <c r="B254" i="11"/>
  <c r="S253" i="11"/>
  <c r="O253" i="11"/>
  <c r="K253" i="11"/>
  <c r="G253" i="11"/>
  <c r="E253" i="11"/>
  <c r="D253" i="11"/>
  <c r="B253" i="11"/>
  <c r="S252" i="11"/>
  <c r="O252" i="11"/>
  <c r="K252" i="11"/>
  <c r="G252" i="11"/>
  <c r="E252" i="11"/>
  <c r="D252" i="11"/>
  <c r="B252" i="11"/>
  <c r="S251" i="11"/>
  <c r="O251" i="11"/>
  <c r="K251" i="11"/>
  <c r="G251" i="11"/>
  <c r="E251" i="11"/>
  <c r="D251" i="11"/>
  <c r="B251" i="11"/>
  <c r="S250" i="11"/>
  <c r="O250" i="11"/>
  <c r="K250" i="11"/>
  <c r="G250" i="11"/>
  <c r="E250" i="11"/>
  <c r="D250" i="11"/>
  <c r="B250" i="11"/>
  <c r="S249" i="11"/>
  <c r="O249" i="11"/>
  <c r="K249" i="11"/>
  <c r="G249" i="11"/>
  <c r="E249" i="11"/>
  <c r="D249" i="11"/>
  <c r="B249" i="11"/>
  <c r="S248" i="11"/>
  <c r="O248" i="11"/>
  <c r="K248" i="11"/>
  <c r="G248" i="11"/>
  <c r="E248" i="11"/>
  <c r="D248" i="11"/>
  <c r="B248" i="11"/>
  <c r="S247" i="11"/>
  <c r="O247" i="11"/>
  <c r="K247" i="11"/>
  <c r="G247" i="11"/>
  <c r="E247" i="11"/>
  <c r="D247" i="11"/>
  <c r="B247" i="11"/>
  <c r="S246" i="11"/>
  <c r="O246" i="11"/>
  <c r="K246" i="11"/>
  <c r="G246" i="11"/>
  <c r="E246" i="11"/>
  <c r="D246" i="11"/>
  <c r="B246" i="11"/>
  <c r="S245" i="11"/>
  <c r="O245" i="11"/>
  <c r="K245" i="11"/>
  <c r="G245" i="11"/>
  <c r="E245" i="11"/>
  <c r="D245" i="11"/>
  <c r="B245" i="11"/>
  <c r="S244" i="11"/>
  <c r="O244" i="11"/>
  <c r="K244" i="11"/>
  <c r="G244" i="11"/>
  <c r="E244" i="11"/>
  <c r="D244" i="11"/>
  <c r="B244" i="11"/>
  <c r="S243" i="11"/>
  <c r="O243" i="11"/>
  <c r="K243" i="11"/>
  <c r="G243" i="11"/>
  <c r="E243" i="11"/>
  <c r="D243" i="11"/>
  <c r="B243" i="11"/>
  <c r="S242" i="11"/>
  <c r="O242" i="11"/>
  <c r="K242" i="11"/>
  <c r="G242" i="11"/>
  <c r="E242" i="11"/>
  <c r="D242" i="11"/>
  <c r="B242" i="11"/>
  <c r="S241" i="11"/>
  <c r="O241" i="11"/>
  <c r="K241" i="11"/>
  <c r="G241" i="11"/>
  <c r="E241" i="11"/>
  <c r="D241" i="11"/>
  <c r="B241" i="11"/>
  <c r="S240" i="11"/>
  <c r="O240" i="11"/>
  <c r="K240" i="11"/>
  <c r="G240" i="11"/>
  <c r="E240" i="11"/>
  <c r="D240" i="11"/>
  <c r="B240" i="11"/>
  <c r="S239" i="11"/>
  <c r="O239" i="11"/>
  <c r="K239" i="11"/>
  <c r="G239" i="11"/>
  <c r="E239" i="11"/>
  <c r="D239" i="11"/>
  <c r="B239" i="11"/>
  <c r="S238" i="11"/>
  <c r="O238" i="11"/>
  <c r="K238" i="11"/>
  <c r="G238" i="11"/>
  <c r="E238" i="11"/>
  <c r="D238" i="11"/>
  <c r="B238" i="11"/>
  <c r="S237" i="11"/>
  <c r="O237" i="11"/>
  <c r="K237" i="11"/>
  <c r="G237" i="11"/>
  <c r="E237" i="11"/>
  <c r="D237" i="11"/>
  <c r="B237" i="11"/>
  <c r="S236" i="11"/>
  <c r="S234" i="11" s="1"/>
  <c r="O236" i="11"/>
  <c r="O234" i="11" s="1"/>
  <c r="K236" i="11"/>
  <c r="K234" i="11" s="1"/>
  <c r="G236" i="11"/>
  <c r="G234" i="11" s="1"/>
  <c r="E236" i="11"/>
  <c r="D236" i="11"/>
  <c r="B236" i="11"/>
  <c r="U234" i="11"/>
  <c r="T234" i="11"/>
  <c r="R234" i="11"/>
  <c r="Q234" i="11"/>
  <c r="P234" i="11"/>
  <c r="N234" i="11"/>
  <c r="M234" i="11"/>
  <c r="L234" i="11"/>
  <c r="J234" i="11"/>
  <c r="I234" i="11"/>
  <c r="H234" i="11"/>
  <c r="F234" i="11"/>
  <c r="U210" i="11"/>
  <c r="T210" i="11"/>
  <c r="S210" i="11" s="1"/>
  <c r="R210" i="11"/>
  <c r="Q210" i="11"/>
  <c r="P210" i="11"/>
  <c r="O210" i="11" s="1"/>
  <c r="N210" i="11"/>
  <c r="M210" i="11"/>
  <c r="L210" i="11"/>
  <c r="K210" i="11" s="1"/>
  <c r="J210" i="11"/>
  <c r="I210" i="11"/>
  <c r="H210" i="11"/>
  <c r="G210" i="11" s="1"/>
  <c r="F210" i="11"/>
  <c r="D210" i="11"/>
  <c r="B162" i="11"/>
  <c r="U162" i="11"/>
  <c r="T162" i="11"/>
  <c r="S162" i="11" s="1"/>
  <c r="R162" i="11"/>
  <c r="Q162" i="11"/>
  <c r="O162" i="11" s="1"/>
  <c r="N162" i="11"/>
  <c r="M162" i="11"/>
  <c r="L162" i="11"/>
  <c r="J162" i="11"/>
  <c r="I162" i="11"/>
  <c r="H162" i="11"/>
  <c r="F162" i="11"/>
  <c r="D162" i="11"/>
  <c r="C162" i="11" s="1"/>
  <c r="S161" i="11"/>
  <c r="O161" i="11"/>
  <c r="K161" i="11"/>
  <c r="G161" i="11"/>
  <c r="E161" i="11"/>
  <c r="D161" i="11"/>
  <c r="B161" i="11"/>
  <c r="S160" i="11"/>
  <c r="O160" i="11"/>
  <c r="K160" i="11"/>
  <c r="G160" i="11"/>
  <c r="E160" i="11"/>
  <c r="D160" i="11"/>
  <c r="B160" i="11"/>
  <c r="S159" i="11"/>
  <c r="O159" i="11"/>
  <c r="K159" i="11"/>
  <c r="G159" i="11"/>
  <c r="E159" i="11"/>
  <c r="D159" i="11"/>
  <c r="B159" i="11"/>
  <c r="S158" i="11"/>
  <c r="O158" i="11"/>
  <c r="K158" i="11"/>
  <c r="G158" i="11"/>
  <c r="E158" i="11"/>
  <c r="D158" i="11"/>
  <c r="B158" i="11"/>
  <c r="S157" i="11"/>
  <c r="O157" i="11"/>
  <c r="K157" i="11"/>
  <c r="G157" i="11"/>
  <c r="E157" i="11"/>
  <c r="D157" i="11"/>
  <c r="B157" i="11"/>
  <c r="S156" i="11"/>
  <c r="O156" i="11"/>
  <c r="K156" i="11"/>
  <c r="G156" i="11"/>
  <c r="E156" i="11"/>
  <c r="D156" i="11"/>
  <c r="B156" i="11"/>
  <c r="S155" i="11"/>
  <c r="O155" i="11"/>
  <c r="K155" i="11"/>
  <c r="G155" i="11"/>
  <c r="E155" i="11"/>
  <c r="D155" i="11"/>
  <c r="B155" i="11"/>
  <c r="S154" i="11"/>
  <c r="O154" i="11"/>
  <c r="K154" i="11"/>
  <c r="G154" i="11"/>
  <c r="E154" i="11"/>
  <c r="D154" i="11"/>
  <c r="B154" i="11"/>
  <c r="S153" i="11"/>
  <c r="O153" i="11"/>
  <c r="K153" i="11"/>
  <c r="G153" i="11"/>
  <c r="E153" i="11"/>
  <c r="D153" i="11"/>
  <c r="B153" i="11"/>
  <c r="S152" i="11"/>
  <c r="O152" i="11"/>
  <c r="K152" i="11"/>
  <c r="G152" i="11"/>
  <c r="E152" i="11"/>
  <c r="D152" i="11"/>
  <c r="B152" i="11"/>
  <c r="S151" i="11"/>
  <c r="O151" i="11"/>
  <c r="K151" i="11"/>
  <c r="G151" i="11"/>
  <c r="E151" i="11"/>
  <c r="D151" i="11"/>
  <c r="B151" i="11"/>
  <c r="S150" i="11"/>
  <c r="O150" i="11"/>
  <c r="K150" i="11"/>
  <c r="G150" i="11"/>
  <c r="E150" i="11"/>
  <c r="D150" i="11"/>
  <c r="B150" i="11"/>
  <c r="S149" i="11"/>
  <c r="O149" i="11"/>
  <c r="K149" i="11"/>
  <c r="G149" i="11"/>
  <c r="E149" i="11"/>
  <c r="D149" i="11"/>
  <c r="B149" i="11"/>
  <c r="S148" i="11"/>
  <c r="O148" i="11"/>
  <c r="K148" i="11"/>
  <c r="G148" i="11"/>
  <c r="E148" i="11"/>
  <c r="D148" i="11"/>
  <c r="B148" i="11"/>
  <c r="S147" i="11"/>
  <c r="O147" i="11"/>
  <c r="K147" i="11"/>
  <c r="G147" i="11"/>
  <c r="E147" i="11"/>
  <c r="D147" i="11"/>
  <c r="B147" i="11"/>
  <c r="S146" i="11"/>
  <c r="O146" i="11"/>
  <c r="K146" i="11"/>
  <c r="G146" i="11"/>
  <c r="E146" i="11"/>
  <c r="D146" i="11"/>
  <c r="B146" i="11"/>
  <c r="S145" i="11"/>
  <c r="O145" i="11"/>
  <c r="K145" i="11"/>
  <c r="G145" i="11"/>
  <c r="E145" i="11"/>
  <c r="D145" i="11"/>
  <c r="B145" i="11"/>
  <c r="S144" i="11"/>
  <c r="O144" i="11"/>
  <c r="K144" i="11"/>
  <c r="G144" i="11"/>
  <c r="E144" i="11"/>
  <c r="D144" i="11"/>
  <c r="B144" i="11"/>
  <c r="S143" i="11"/>
  <c r="O143" i="11"/>
  <c r="K143" i="11"/>
  <c r="G143" i="11"/>
  <c r="E143" i="11"/>
  <c r="D143" i="11"/>
  <c r="B143" i="11"/>
  <c r="S142" i="11"/>
  <c r="O142" i="11"/>
  <c r="K142" i="11"/>
  <c r="G142" i="11"/>
  <c r="E142" i="11"/>
  <c r="D142" i="11"/>
  <c r="B142" i="11"/>
  <c r="S141" i="11"/>
  <c r="O141" i="11"/>
  <c r="K141" i="11"/>
  <c r="G141" i="11"/>
  <c r="E141" i="11"/>
  <c r="D141" i="11"/>
  <c r="B141" i="11"/>
  <c r="S140" i="11"/>
  <c r="O140" i="11"/>
  <c r="O138" i="11" s="1"/>
  <c r="K140" i="11"/>
  <c r="G140" i="11"/>
  <c r="E140" i="11"/>
  <c r="D140" i="11"/>
  <c r="B140" i="11"/>
  <c r="U138" i="11"/>
  <c r="T138" i="11"/>
  <c r="R138" i="11"/>
  <c r="Q138" i="11"/>
  <c r="P138" i="11"/>
  <c r="N138" i="11"/>
  <c r="M138" i="11"/>
  <c r="L138" i="11"/>
  <c r="J138" i="11"/>
  <c r="I138" i="11"/>
  <c r="H138" i="11"/>
  <c r="F138" i="11"/>
  <c r="S137" i="11"/>
  <c r="O137" i="11"/>
  <c r="K137" i="11"/>
  <c r="G137" i="11"/>
  <c r="E137" i="11"/>
  <c r="D137" i="11"/>
  <c r="B137" i="11"/>
  <c r="S136" i="11"/>
  <c r="O136" i="11"/>
  <c r="K136" i="11"/>
  <c r="G136" i="11"/>
  <c r="E136" i="11"/>
  <c r="D136" i="11"/>
  <c r="B136" i="11"/>
  <c r="S135" i="11"/>
  <c r="O135" i="11"/>
  <c r="K135" i="11"/>
  <c r="G135" i="11"/>
  <c r="E135" i="11"/>
  <c r="D135" i="11"/>
  <c r="B135" i="11"/>
  <c r="S134" i="11"/>
  <c r="O134" i="11"/>
  <c r="K134" i="11"/>
  <c r="G134" i="11"/>
  <c r="E134" i="11"/>
  <c r="D134" i="11"/>
  <c r="B134" i="11"/>
  <c r="S133" i="11"/>
  <c r="O133" i="11"/>
  <c r="K133" i="11"/>
  <c r="G133" i="11"/>
  <c r="E133" i="11"/>
  <c r="D133" i="11"/>
  <c r="B133" i="11"/>
  <c r="S132" i="11"/>
  <c r="O132" i="11"/>
  <c r="K132" i="11"/>
  <c r="G132" i="11"/>
  <c r="E132" i="11"/>
  <c r="D132" i="11"/>
  <c r="B132" i="11"/>
  <c r="S131" i="11"/>
  <c r="O131" i="11"/>
  <c r="K131" i="11"/>
  <c r="G131" i="11"/>
  <c r="E131" i="11"/>
  <c r="D131" i="11"/>
  <c r="B131" i="11"/>
  <c r="S130" i="11"/>
  <c r="O130" i="11"/>
  <c r="K130" i="11"/>
  <c r="G130" i="11"/>
  <c r="E130" i="11"/>
  <c r="D130" i="11"/>
  <c r="B130" i="11"/>
  <c r="S129" i="11"/>
  <c r="O129" i="11"/>
  <c r="K129" i="11"/>
  <c r="G129" i="11"/>
  <c r="E129" i="11"/>
  <c r="D129" i="11"/>
  <c r="B129" i="11"/>
  <c r="S128" i="11"/>
  <c r="O128" i="11"/>
  <c r="K128" i="11"/>
  <c r="G128" i="11"/>
  <c r="E128" i="11"/>
  <c r="D128" i="11"/>
  <c r="B128" i="11"/>
  <c r="S127" i="11"/>
  <c r="O127" i="11"/>
  <c r="K127" i="11"/>
  <c r="G127" i="11"/>
  <c r="E127" i="11"/>
  <c r="D127" i="11"/>
  <c r="B127" i="11"/>
  <c r="S126" i="11"/>
  <c r="O126" i="11"/>
  <c r="K126" i="11"/>
  <c r="G126" i="11"/>
  <c r="E126" i="11"/>
  <c r="D126" i="11"/>
  <c r="B126" i="11"/>
  <c r="S125" i="11"/>
  <c r="O125" i="11"/>
  <c r="K125" i="11"/>
  <c r="G125" i="11"/>
  <c r="E125" i="11"/>
  <c r="D125" i="11"/>
  <c r="B125" i="11"/>
  <c r="S124" i="11"/>
  <c r="O124" i="11"/>
  <c r="K124" i="11"/>
  <c r="G124" i="11"/>
  <c r="E124" i="11"/>
  <c r="D124" i="11"/>
  <c r="B124" i="11"/>
  <c r="S123" i="11"/>
  <c r="O123" i="11"/>
  <c r="K123" i="11"/>
  <c r="G123" i="11"/>
  <c r="E123" i="11"/>
  <c r="D123" i="11"/>
  <c r="B123" i="11"/>
  <c r="S122" i="11"/>
  <c r="O122" i="11"/>
  <c r="K122" i="11"/>
  <c r="G122" i="11"/>
  <c r="E122" i="11"/>
  <c r="D122" i="11"/>
  <c r="B122" i="11"/>
  <c r="S121" i="11"/>
  <c r="O121" i="11"/>
  <c r="K121" i="11"/>
  <c r="G121" i="11"/>
  <c r="E121" i="11"/>
  <c r="D121" i="11"/>
  <c r="B121" i="11"/>
  <c r="S120" i="11"/>
  <c r="O120" i="11"/>
  <c r="K120" i="11"/>
  <c r="G120" i="11"/>
  <c r="E120" i="11"/>
  <c r="D120" i="11"/>
  <c r="B120" i="11"/>
  <c r="S119" i="11"/>
  <c r="O119" i="11"/>
  <c r="K119" i="11"/>
  <c r="G119" i="11"/>
  <c r="E119" i="11"/>
  <c r="D119" i="11"/>
  <c r="B119" i="11"/>
  <c r="S118" i="11"/>
  <c r="O118" i="11"/>
  <c r="K118" i="11"/>
  <c r="G118" i="11"/>
  <c r="E118" i="11"/>
  <c r="D118" i="11"/>
  <c r="B118" i="11"/>
  <c r="S117" i="11"/>
  <c r="O117" i="11"/>
  <c r="K117" i="11"/>
  <c r="G117" i="11"/>
  <c r="E117" i="11"/>
  <c r="D117" i="11"/>
  <c r="B117" i="11"/>
  <c r="S116" i="11"/>
  <c r="O116" i="11"/>
  <c r="K116" i="11"/>
  <c r="G116" i="11"/>
  <c r="G114" i="11" s="1"/>
  <c r="E116" i="11"/>
  <c r="D116" i="11"/>
  <c r="B116" i="11"/>
  <c r="U114" i="11"/>
  <c r="T114" i="11"/>
  <c r="R114" i="11"/>
  <c r="Q114" i="11"/>
  <c r="P114" i="11"/>
  <c r="N114" i="11"/>
  <c r="M114" i="11"/>
  <c r="L114" i="11"/>
  <c r="J114" i="11"/>
  <c r="I114" i="11"/>
  <c r="H114" i="11"/>
  <c r="F114" i="11"/>
  <c r="F90" i="11"/>
  <c r="H90" i="11"/>
  <c r="I90" i="11"/>
  <c r="J90" i="11"/>
  <c r="L90" i="11"/>
  <c r="M90" i="11"/>
  <c r="N90" i="11"/>
  <c r="P90" i="11"/>
  <c r="Q90" i="11"/>
  <c r="R90" i="11"/>
  <c r="T90" i="11"/>
  <c r="U90" i="11"/>
  <c r="S97" i="11"/>
  <c r="S113" i="11"/>
  <c r="S112" i="11"/>
  <c r="S111" i="11"/>
  <c r="S110" i="11"/>
  <c r="S109" i="11"/>
  <c r="S108" i="11"/>
  <c r="S107" i="11"/>
  <c r="S106" i="11"/>
  <c r="S105" i="11"/>
  <c r="S104" i="11"/>
  <c r="S103" i="11"/>
  <c r="S102" i="11"/>
  <c r="S101" i="11"/>
  <c r="S100" i="11"/>
  <c r="S99" i="11"/>
  <c r="S98" i="11"/>
  <c r="S96" i="11"/>
  <c r="S95" i="11"/>
  <c r="S94" i="11"/>
  <c r="S93" i="11"/>
  <c r="S92" i="11"/>
  <c r="O113" i="11"/>
  <c r="O112" i="11"/>
  <c r="O111" i="11"/>
  <c r="O63" i="11" s="1"/>
  <c r="O110" i="11"/>
  <c r="O62" i="11" s="1"/>
  <c r="O109" i="11"/>
  <c r="O108" i="11"/>
  <c r="O107" i="11"/>
  <c r="O106" i="11"/>
  <c r="O58" i="11" s="1"/>
  <c r="O105" i="11"/>
  <c r="O104" i="11"/>
  <c r="O103" i="11"/>
  <c r="O55" i="11" s="1"/>
  <c r="O102" i="11"/>
  <c r="O54" i="11" s="1"/>
  <c r="O101" i="11"/>
  <c r="O100" i="11"/>
  <c r="O99" i="11"/>
  <c r="O98" i="11"/>
  <c r="O50" i="11" s="1"/>
  <c r="O97" i="11"/>
  <c r="O96" i="11"/>
  <c r="O95" i="11"/>
  <c r="O94" i="11"/>
  <c r="O90" i="11" s="1"/>
  <c r="O93" i="11"/>
  <c r="O92" i="11"/>
  <c r="K113" i="11"/>
  <c r="K65" i="11" s="1"/>
  <c r="K112" i="11"/>
  <c r="K111" i="11"/>
  <c r="K110" i="11"/>
  <c r="K109" i="11"/>
  <c r="K61" i="11" s="1"/>
  <c r="K108" i="11"/>
  <c r="K107" i="11"/>
  <c r="K106" i="11"/>
  <c r="K105" i="11"/>
  <c r="K57" i="11" s="1"/>
  <c r="K104" i="11"/>
  <c r="K103" i="11"/>
  <c r="K102" i="11"/>
  <c r="K54" i="11" s="1"/>
  <c r="K101" i="11"/>
  <c r="K53" i="11" s="1"/>
  <c r="K100" i="11"/>
  <c r="K99" i="11"/>
  <c r="K98" i="11"/>
  <c r="K97" i="11"/>
  <c r="K49" i="11" s="1"/>
  <c r="K96" i="11"/>
  <c r="K95" i="11"/>
  <c r="K94" i="11"/>
  <c r="K93" i="11"/>
  <c r="K45" i="11" s="1"/>
  <c r="K92" i="11"/>
  <c r="G113" i="11"/>
  <c r="G112" i="11"/>
  <c r="G111" i="11"/>
  <c r="G110" i="11"/>
  <c r="G109" i="11"/>
  <c r="G108" i="11"/>
  <c r="G107" i="11"/>
  <c r="G106" i="11"/>
  <c r="G105" i="11"/>
  <c r="G104" i="11"/>
  <c r="G103" i="11"/>
  <c r="G102" i="11"/>
  <c r="G101" i="11"/>
  <c r="G100" i="11"/>
  <c r="G99" i="11"/>
  <c r="G98" i="11"/>
  <c r="G97" i="11"/>
  <c r="G96" i="11"/>
  <c r="G95" i="11"/>
  <c r="G94" i="11"/>
  <c r="G93" i="11"/>
  <c r="G92" i="11"/>
  <c r="E113" i="11"/>
  <c r="D113" i="11"/>
  <c r="B113" i="11"/>
  <c r="E112" i="11"/>
  <c r="D112" i="11"/>
  <c r="C112" i="11" s="1"/>
  <c r="B112" i="11"/>
  <c r="E111" i="11"/>
  <c r="D111" i="11"/>
  <c r="B111" i="11"/>
  <c r="E110" i="11"/>
  <c r="D110" i="11"/>
  <c r="B110" i="11"/>
  <c r="E109" i="11"/>
  <c r="D109" i="11"/>
  <c r="B109" i="11"/>
  <c r="E108" i="11"/>
  <c r="D108" i="11"/>
  <c r="C108" i="11" s="1"/>
  <c r="B108" i="11"/>
  <c r="E107" i="11"/>
  <c r="D107" i="11"/>
  <c r="B107" i="11"/>
  <c r="E106" i="11"/>
  <c r="D106" i="11"/>
  <c r="B106" i="11"/>
  <c r="E105" i="11"/>
  <c r="D105" i="11"/>
  <c r="D57" i="11" s="1"/>
  <c r="B105" i="11"/>
  <c r="E104" i="11"/>
  <c r="D104" i="11"/>
  <c r="B104" i="11"/>
  <c r="E103" i="11"/>
  <c r="D103" i="11"/>
  <c r="B103" i="11"/>
  <c r="E102" i="11"/>
  <c r="D102" i="11"/>
  <c r="B102" i="11"/>
  <c r="E101" i="11"/>
  <c r="D101" i="11"/>
  <c r="B101" i="11"/>
  <c r="E100" i="11"/>
  <c r="E52" i="11" s="1"/>
  <c r="D100" i="11"/>
  <c r="B100" i="11"/>
  <c r="E99" i="11"/>
  <c r="D99" i="11"/>
  <c r="D51" i="11" s="1"/>
  <c r="B99" i="11"/>
  <c r="E98" i="11"/>
  <c r="D98" i="11"/>
  <c r="B98" i="11"/>
  <c r="E97" i="11"/>
  <c r="D97" i="11"/>
  <c r="B97" i="11"/>
  <c r="E96" i="11"/>
  <c r="D96" i="11"/>
  <c r="B96" i="11"/>
  <c r="E95" i="11"/>
  <c r="D95" i="11"/>
  <c r="B95" i="11"/>
  <c r="E94" i="11"/>
  <c r="D94" i="11"/>
  <c r="B94" i="11"/>
  <c r="E93" i="11"/>
  <c r="D93" i="11"/>
  <c r="B93" i="11"/>
  <c r="E92" i="11"/>
  <c r="D92" i="11"/>
  <c r="B92" i="11"/>
  <c r="E66" i="11"/>
  <c r="U66" i="11"/>
  <c r="T66" i="11"/>
  <c r="R66" i="11"/>
  <c r="Q66" i="11"/>
  <c r="P66" i="11"/>
  <c r="N66" i="11"/>
  <c r="M66" i="11"/>
  <c r="L66" i="11"/>
  <c r="J66" i="11"/>
  <c r="I66" i="11"/>
  <c r="H66" i="11"/>
  <c r="F66" i="11"/>
  <c r="G66" i="11" l="1"/>
  <c r="E90" i="11"/>
  <c r="G90" i="11"/>
  <c r="K46" i="11"/>
  <c r="K50" i="11"/>
  <c r="B114" i="11"/>
  <c r="C298" i="11"/>
  <c r="C356" i="11"/>
  <c r="B354" i="11"/>
  <c r="D354" i="11"/>
  <c r="C360" i="11"/>
  <c r="C364" i="11"/>
  <c r="C368" i="11"/>
  <c r="K58" i="11"/>
  <c r="C372" i="11"/>
  <c r="K62" i="11"/>
  <c r="C376" i="11"/>
  <c r="B546" i="11"/>
  <c r="E474" i="11"/>
  <c r="K47" i="11"/>
  <c r="K55" i="11"/>
  <c r="K59" i="11"/>
  <c r="K63" i="11"/>
  <c r="S138" i="11"/>
  <c r="D50" i="11"/>
  <c r="D54" i="11"/>
  <c r="O114" i="11"/>
  <c r="K51" i="11"/>
  <c r="G138" i="11"/>
  <c r="E138" i="11"/>
  <c r="D58" i="11"/>
  <c r="K162" i="11"/>
  <c r="C385" i="11"/>
  <c r="C389" i="11"/>
  <c r="C393" i="11"/>
  <c r="C401" i="11"/>
  <c r="D498" i="11"/>
  <c r="C549" i="11"/>
  <c r="C553" i="11"/>
  <c r="C557" i="11"/>
  <c r="C561" i="11"/>
  <c r="C565" i="11"/>
  <c r="C569" i="11"/>
  <c r="C21" i="14"/>
  <c r="K66" i="11"/>
  <c r="S66" i="11"/>
  <c r="C109" i="11"/>
  <c r="C113" i="11"/>
  <c r="K90" i="11"/>
  <c r="S90" i="11"/>
  <c r="E114" i="11"/>
  <c r="S114" i="11"/>
  <c r="K114" i="11"/>
  <c r="K138" i="11"/>
  <c r="G162" i="11"/>
  <c r="B522" i="11"/>
  <c r="C526" i="11"/>
  <c r="E522" i="11"/>
  <c r="C530" i="11"/>
  <c r="C534" i="11"/>
  <c r="C538" i="11"/>
  <c r="C542" i="11"/>
  <c r="D594" i="11"/>
  <c r="O46" i="11"/>
  <c r="D61" i="11"/>
  <c r="B402" i="11"/>
  <c r="E402" i="11"/>
  <c r="C501" i="11"/>
  <c r="C498" i="11" s="1"/>
  <c r="C505" i="11"/>
  <c r="C509" i="11"/>
  <c r="C513" i="11"/>
  <c r="C517" i="11"/>
  <c r="C521" i="11"/>
  <c r="C527" i="11"/>
  <c r="C531" i="11"/>
  <c r="C535" i="11"/>
  <c r="C539" i="11"/>
  <c r="C543" i="11"/>
  <c r="C551" i="11"/>
  <c r="C555" i="11"/>
  <c r="C559" i="11"/>
  <c r="C563" i="11"/>
  <c r="C567" i="11"/>
  <c r="C598" i="11"/>
  <c r="C594" i="11" s="1"/>
  <c r="C602" i="11"/>
  <c r="C606" i="11"/>
  <c r="C610" i="11"/>
  <c r="C614" i="11"/>
  <c r="E44" i="11"/>
  <c r="B64" i="11"/>
  <c r="G63" i="11"/>
  <c r="S62" i="11"/>
  <c r="C494" i="11"/>
  <c r="B60" i="11"/>
  <c r="G59" i="11"/>
  <c r="S58" i="11"/>
  <c r="C490" i="11"/>
  <c r="B56" i="11"/>
  <c r="G55" i="11"/>
  <c r="S54" i="11"/>
  <c r="C486" i="11"/>
  <c r="B52" i="11"/>
  <c r="G51" i="11"/>
  <c r="S50" i="11"/>
  <c r="C482" i="11"/>
  <c r="B48" i="11"/>
  <c r="G47" i="11"/>
  <c r="S46" i="11"/>
  <c r="C478" i="11"/>
  <c r="C106" i="11"/>
  <c r="C110" i="11"/>
  <c r="D47" i="11"/>
  <c r="C107" i="11"/>
  <c r="C111" i="11"/>
  <c r="D234" i="11"/>
  <c r="C237" i="11"/>
  <c r="B234" i="11"/>
  <c r="C241" i="11"/>
  <c r="C245" i="11"/>
  <c r="C249" i="11"/>
  <c r="C253" i="11"/>
  <c r="C257" i="11"/>
  <c r="C310" i="11"/>
  <c r="C314" i="11"/>
  <c r="C318" i="11"/>
  <c r="C322" i="11"/>
  <c r="C326" i="11"/>
  <c r="C502" i="11"/>
  <c r="C506" i="11"/>
  <c r="C510" i="11"/>
  <c r="C514" i="11"/>
  <c r="C518" i="11"/>
  <c r="D522" i="11"/>
  <c r="C524" i="11"/>
  <c r="C528" i="11"/>
  <c r="C532" i="11"/>
  <c r="C536" i="11"/>
  <c r="C540" i="11"/>
  <c r="C544" i="11"/>
  <c r="C548" i="11"/>
  <c r="C552" i="11"/>
  <c r="C556" i="11"/>
  <c r="C560" i="11"/>
  <c r="C564" i="11"/>
  <c r="C568" i="11"/>
  <c r="E546" i="11"/>
  <c r="C599" i="11"/>
  <c r="C603" i="11"/>
  <c r="C607" i="11"/>
  <c r="C611" i="11"/>
  <c r="C615" i="11"/>
  <c r="S65" i="11"/>
  <c r="S61" i="11"/>
  <c r="D60" i="11"/>
  <c r="S57" i="11"/>
  <c r="D56" i="11"/>
  <c r="S53" i="11"/>
  <c r="S49" i="11"/>
  <c r="S45" i="11"/>
  <c r="D44" i="11"/>
  <c r="D65" i="11"/>
  <c r="O47" i="11"/>
  <c r="O51" i="11"/>
  <c r="O59" i="11"/>
  <c r="C93" i="11"/>
  <c r="C97" i="11"/>
  <c r="C101" i="11"/>
  <c r="C105" i="11"/>
  <c r="C238" i="11"/>
  <c r="C242" i="11"/>
  <c r="C246" i="11"/>
  <c r="C250" i="11"/>
  <c r="C254" i="11"/>
  <c r="C292" i="11"/>
  <c r="E306" i="11"/>
  <c r="E330" i="11"/>
  <c r="C453" i="11"/>
  <c r="C457" i="11"/>
  <c r="C461" i="11"/>
  <c r="C465" i="11"/>
  <c r="C469" i="11"/>
  <c r="C473" i="11"/>
  <c r="O64" i="11"/>
  <c r="O60" i="11"/>
  <c r="O56" i="11"/>
  <c r="O52" i="11"/>
  <c r="O48" i="11"/>
  <c r="O44" i="11"/>
  <c r="K64" i="11"/>
  <c r="K60" i="11"/>
  <c r="K56" i="11"/>
  <c r="K52" i="11"/>
  <c r="K48" i="11"/>
  <c r="O65" i="11"/>
  <c r="O61" i="11"/>
  <c r="O57" i="11"/>
  <c r="O53" i="11"/>
  <c r="O49" i="11"/>
  <c r="D49" i="11"/>
  <c r="O45" i="11"/>
  <c r="D45" i="11"/>
  <c r="D62" i="11"/>
  <c r="D59" i="11"/>
  <c r="D55" i="11"/>
  <c r="D46" i="11"/>
  <c r="D63" i="11"/>
  <c r="D53" i="11"/>
  <c r="G62" i="11"/>
  <c r="G58" i="11"/>
  <c r="G46" i="11"/>
  <c r="E56" i="11"/>
  <c r="G65" i="11"/>
  <c r="S64" i="11"/>
  <c r="G61" i="11"/>
  <c r="S60" i="11"/>
  <c r="G57" i="11"/>
  <c r="S56" i="11"/>
  <c r="B54" i="11"/>
  <c r="G53" i="11"/>
  <c r="S52" i="11"/>
  <c r="B50" i="11"/>
  <c r="G49" i="11"/>
  <c r="S48" i="11"/>
  <c r="G45" i="11"/>
  <c r="S44" i="11"/>
  <c r="G54" i="11"/>
  <c r="B51" i="11"/>
  <c r="G50" i="11"/>
  <c r="E60" i="11"/>
  <c r="B65" i="11"/>
  <c r="G64" i="11"/>
  <c r="S63" i="11"/>
  <c r="G60" i="11"/>
  <c r="S59" i="11"/>
  <c r="B57" i="11"/>
  <c r="G56" i="11"/>
  <c r="S55" i="11"/>
  <c r="G52" i="11"/>
  <c r="S51" i="11"/>
  <c r="E51" i="11"/>
  <c r="B49" i="11"/>
  <c r="G48" i="11"/>
  <c r="S47" i="11"/>
  <c r="B45" i="11"/>
  <c r="B282" i="11"/>
  <c r="C304" i="11"/>
  <c r="C299" i="11"/>
  <c r="C295" i="11"/>
  <c r="C288" i="11"/>
  <c r="C286" i="11"/>
  <c r="D64" i="11"/>
  <c r="B63" i="11"/>
  <c r="B59" i="11"/>
  <c r="B55" i="11"/>
  <c r="D52" i="11"/>
  <c r="D48" i="11"/>
  <c r="B47" i="11"/>
  <c r="D282" i="11"/>
  <c r="B62" i="11"/>
  <c r="B58" i="11"/>
  <c r="B46" i="11"/>
  <c r="E64" i="11"/>
  <c r="E48" i="11"/>
  <c r="E63" i="11"/>
  <c r="B61" i="11"/>
  <c r="E59" i="11"/>
  <c r="E55" i="11"/>
  <c r="B53" i="11"/>
  <c r="E282" i="11"/>
  <c r="E47" i="11"/>
  <c r="C497" i="11"/>
  <c r="C485" i="11"/>
  <c r="C496" i="11"/>
  <c r="C492" i="11"/>
  <c r="C488" i="11"/>
  <c r="C484" i="11"/>
  <c r="C480" i="11"/>
  <c r="C476" i="11"/>
  <c r="D474" i="11"/>
  <c r="C493" i="11"/>
  <c r="C489" i="11"/>
  <c r="C481" i="11"/>
  <c r="C477" i="11"/>
  <c r="K44" i="11"/>
  <c r="E65" i="11"/>
  <c r="E61" i="11"/>
  <c r="E57" i="11"/>
  <c r="E53" i="11"/>
  <c r="E49" i="11"/>
  <c r="E45" i="11"/>
  <c r="E62" i="11"/>
  <c r="E58" i="11"/>
  <c r="E54" i="11"/>
  <c r="E50" i="11"/>
  <c r="E46" i="11"/>
  <c r="C495" i="11"/>
  <c r="C491" i="11"/>
  <c r="C487" i="11"/>
  <c r="C483" i="11"/>
  <c r="C479" i="11"/>
  <c r="B474" i="11"/>
  <c r="B44" i="11"/>
  <c r="G44" i="11"/>
  <c r="F42" i="11"/>
  <c r="R42" i="11"/>
  <c r="J42" i="11"/>
  <c r="H42" i="11"/>
  <c r="T42" i="11"/>
  <c r="P42" i="11"/>
  <c r="L42" i="11"/>
  <c r="N42" i="11"/>
  <c r="I42" i="11"/>
  <c r="U42" i="11"/>
  <c r="Q42" i="11"/>
  <c r="M42" i="11"/>
  <c r="D546" i="11"/>
  <c r="C454" i="11"/>
  <c r="C458" i="11"/>
  <c r="C462" i="11"/>
  <c r="C466" i="11"/>
  <c r="C470" i="11"/>
  <c r="D450" i="11"/>
  <c r="C125" i="11"/>
  <c r="C137" i="11"/>
  <c r="B138" i="11"/>
  <c r="C147" i="11"/>
  <c r="C155" i="11"/>
  <c r="C159" i="11"/>
  <c r="C315" i="11"/>
  <c r="C323" i="11"/>
  <c r="C334" i="11"/>
  <c r="C342" i="11"/>
  <c r="D426" i="11"/>
  <c r="C428" i="11"/>
  <c r="C432" i="11"/>
  <c r="C436" i="11"/>
  <c r="C440" i="11"/>
  <c r="C444" i="11"/>
  <c r="C448" i="11"/>
  <c r="C118" i="11"/>
  <c r="C122" i="11"/>
  <c r="C126" i="11"/>
  <c r="C134" i="11"/>
  <c r="C140" i="11"/>
  <c r="C144" i="11"/>
  <c r="C148" i="11"/>
  <c r="C152" i="11"/>
  <c r="C156" i="11"/>
  <c r="C160" i="11"/>
  <c r="E210" i="11"/>
  <c r="C210" i="11" s="1"/>
  <c r="B210" i="11"/>
  <c r="C303" i="11"/>
  <c r="C301" i="11"/>
  <c r="C289" i="11"/>
  <c r="C287" i="11"/>
  <c r="C285" i="11"/>
  <c r="C282" i="11" s="1"/>
  <c r="C308" i="11"/>
  <c r="C312" i="11"/>
  <c r="C316" i="11"/>
  <c r="C320" i="11"/>
  <c r="C324" i="11"/>
  <c r="C328" i="11"/>
  <c r="C335" i="11"/>
  <c r="C339" i="11"/>
  <c r="C343" i="11"/>
  <c r="C347" i="11"/>
  <c r="C351" i="11"/>
  <c r="C380" i="11"/>
  <c r="E378" i="11"/>
  <c r="C384" i="11"/>
  <c r="C388" i="11"/>
  <c r="C392" i="11"/>
  <c r="C396" i="11"/>
  <c r="C400" i="11"/>
  <c r="C407" i="11"/>
  <c r="C411" i="11"/>
  <c r="C415" i="11"/>
  <c r="C419" i="11"/>
  <c r="C423" i="11"/>
  <c r="C429" i="11"/>
  <c r="C433" i="11"/>
  <c r="C437" i="11"/>
  <c r="C441" i="11"/>
  <c r="C445" i="11"/>
  <c r="C449" i="11"/>
  <c r="C455" i="11"/>
  <c r="C459" i="11"/>
  <c r="C463" i="11"/>
  <c r="C467" i="11"/>
  <c r="C471" i="11"/>
  <c r="B450" i="11"/>
  <c r="C117" i="11"/>
  <c r="C121" i="11"/>
  <c r="C129" i="11"/>
  <c r="C133" i="11"/>
  <c r="C143" i="11"/>
  <c r="C151" i="11"/>
  <c r="C311" i="11"/>
  <c r="C319" i="11"/>
  <c r="C327" i="11"/>
  <c r="B330" i="11"/>
  <c r="C338" i="11"/>
  <c r="C346" i="11"/>
  <c r="C350" i="11"/>
  <c r="D66" i="11"/>
  <c r="C66" i="11" s="1"/>
  <c r="O66" i="11"/>
  <c r="C302" i="11"/>
  <c r="D306" i="11"/>
  <c r="C309" i="11"/>
  <c r="C313" i="11"/>
  <c r="C317" i="11"/>
  <c r="C321" i="11"/>
  <c r="C325" i="11"/>
  <c r="C329" i="11"/>
  <c r="C381" i="11"/>
  <c r="C397" i="11"/>
  <c r="C452" i="11"/>
  <c r="C456" i="11"/>
  <c r="C460" i="11"/>
  <c r="C464" i="11"/>
  <c r="C472" i="11"/>
  <c r="E450" i="11"/>
  <c r="C468" i="11"/>
  <c r="C131" i="11"/>
  <c r="C149" i="11"/>
  <c r="C153" i="11"/>
  <c r="C157" i="11"/>
  <c r="C161" i="11"/>
  <c r="E234" i="11"/>
  <c r="D330" i="11"/>
  <c r="C332" i="11"/>
  <c r="C336" i="11"/>
  <c r="C340" i="11"/>
  <c r="C344" i="11"/>
  <c r="C348" i="11"/>
  <c r="C352" i="11"/>
  <c r="C382" i="11"/>
  <c r="C386" i="11"/>
  <c r="C390" i="11"/>
  <c r="C394" i="11"/>
  <c r="C398" i="11"/>
  <c r="D402" i="11"/>
  <c r="C405" i="11"/>
  <c r="C402" i="11" s="1"/>
  <c r="C409" i="11"/>
  <c r="C413" i="11"/>
  <c r="C417" i="11"/>
  <c r="C421" i="11"/>
  <c r="C425" i="11"/>
  <c r="D138" i="11"/>
  <c r="D90" i="11"/>
  <c r="C119" i="11"/>
  <c r="C123" i="11"/>
  <c r="C127" i="11"/>
  <c r="C135" i="11"/>
  <c r="C141" i="11"/>
  <c r="C145" i="11"/>
  <c r="C116" i="11"/>
  <c r="C120" i="11"/>
  <c r="C124" i="11"/>
  <c r="C128" i="11"/>
  <c r="C142" i="11"/>
  <c r="C146" i="11"/>
  <c r="C150" i="11"/>
  <c r="C154" i="11"/>
  <c r="C158" i="11"/>
  <c r="C239" i="11"/>
  <c r="C243" i="11"/>
  <c r="C247" i="11"/>
  <c r="C251" i="11"/>
  <c r="C255" i="11"/>
  <c r="C333" i="11"/>
  <c r="C337" i="11"/>
  <c r="C341" i="11"/>
  <c r="C345" i="11"/>
  <c r="C349" i="11"/>
  <c r="C353" i="11"/>
  <c r="E354" i="11"/>
  <c r="C358" i="11"/>
  <c r="C362" i="11"/>
  <c r="C366" i="11"/>
  <c r="C370" i="11"/>
  <c r="C374" i="11"/>
  <c r="C383" i="11"/>
  <c r="C387" i="11"/>
  <c r="C391" i="11"/>
  <c r="C395" i="11"/>
  <c r="C399" i="11"/>
  <c r="C406" i="11"/>
  <c r="C410" i="11"/>
  <c r="C414" i="11"/>
  <c r="C418" i="11"/>
  <c r="C422" i="11"/>
  <c r="B90" i="11"/>
  <c r="C95" i="11"/>
  <c r="C99" i="11"/>
  <c r="C103" i="11"/>
  <c r="D114" i="11"/>
  <c r="C236" i="11"/>
  <c r="C240" i="11"/>
  <c r="C244" i="11"/>
  <c r="C248" i="11"/>
  <c r="C252" i="11"/>
  <c r="C256" i="11"/>
  <c r="C359" i="11"/>
  <c r="C363" i="11"/>
  <c r="C367" i="11"/>
  <c r="C371" i="11"/>
  <c r="C375" i="11"/>
  <c r="D378" i="11"/>
  <c r="C130" i="11"/>
  <c r="C58" i="11" s="1"/>
  <c r="C132" i="11"/>
  <c r="C136" i="11"/>
  <c r="C94" i="11"/>
  <c r="C98" i="11"/>
  <c r="C50" i="11" s="1"/>
  <c r="C102" i="11"/>
  <c r="C92" i="11"/>
  <c r="C104" i="11"/>
  <c r="C96" i="11"/>
  <c r="C100" i="11"/>
  <c r="C54" i="11" l="1"/>
  <c r="C330" i="11"/>
  <c r="C426" i="11"/>
  <c r="C474" i="11"/>
  <c r="C522" i="11"/>
  <c r="C234" i="11"/>
  <c r="C46" i="11"/>
  <c r="C450" i="11"/>
  <c r="C306" i="11"/>
  <c r="C378" i="11"/>
  <c r="C546" i="11"/>
  <c r="C354" i="11"/>
  <c r="C55" i="11"/>
  <c r="C52" i="11"/>
  <c r="C53" i="11"/>
  <c r="C56" i="11"/>
  <c r="C65" i="11"/>
  <c r="C90" i="11"/>
  <c r="C138" i="11"/>
  <c r="C51" i="11"/>
  <c r="C57" i="11"/>
  <c r="C59" i="11"/>
  <c r="C45" i="11"/>
  <c r="C114" i="11"/>
  <c r="C62" i="11"/>
  <c r="C44" i="11"/>
  <c r="C60" i="11"/>
  <c r="O42" i="11"/>
  <c r="D42" i="11"/>
  <c r="G42" i="11"/>
  <c r="C47" i="11"/>
  <c r="C63" i="11"/>
  <c r="C49" i="11"/>
  <c r="C61" i="11"/>
  <c r="B42" i="11"/>
  <c r="C48" i="11"/>
  <c r="C64" i="11"/>
  <c r="S42" i="11"/>
  <c r="K42" i="11"/>
  <c r="E42" i="11"/>
  <c r="C42" i="11" l="1"/>
  <c r="U16" i="14"/>
  <c r="T16" i="14"/>
  <c r="R16" i="14"/>
  <c r="S40" i="14"/>
  <c r="S19" i="14"/>
  <c r="S20" i="14"/>
  <c r="S25" i="14"/>
  <c r="S28" i="14"/>
  <c r="S29" i="14"/>
  <c r="S30" i="14"/>
  <c r="S31" i="14"/>
  <c r="S32" i="14"/>
  <c r="S33" i="14"/>
  <c r="S34" i="14"/>
  <c r="S35" i="14"/>
  <c r="S36" i="14"/>
  <c r="S37" i="14"/>
  <c r="S38" i="14"/>
  <c r="S39" i="14"/>
  <c r="O40" i="14"/>
  <c r="O19" i="14"/>
  <c r="O20" i="14"/>
  <c r="O25" i="14"/>
  <c r="O28" i="14"/>
  <c r="O29" i="14"/>
  <c r="O30" i="14"/>
  <c r="O31" i="14"/>
  <c r="O32" i="14"/>
  <c r="O33" i="14"/>
  <c r="O34" i="14"/>
  <c r="O35" i="14"/>
  <c r="O36" i="14"/>
  <c r="O37" i="14"/>
  <c r="O38" i="14"/>
  <c r="O39" i="14"/>
  <c r="K40" i="14"/>
  <c r="K19" i="14"/>
  <c r="K20" i="14"/>
  <c r="K25" i="14"/>
  <c r="K28" i="14"/>
  <c r="K29" i="14"/>
  <c r="K30" i="14"/>
  <c r="K31" i="14"/>
  <c r="K32" i="14"/>
  <c r="K33" i="14"/>
  <c r="K34" i="14"/>
  <c r="K35" i="14"/>
  <c r="K36" i="14"/>
  <c r="K37" i="14"/>
  <c r="K38" i="14"/>
  <c r="K39" i="14"/>
  <c r="G40" i="14"/>
  <c r="G19" i="14"/>
  <c r="G20" i="14"/>
  <c r="G25" i="14"/>
  <c r="G28" i="14"/>
  <c r="G29" i="14"/>
  <c r="G30" i="14"/>
  <c r="G31" i="14"/>
  <c r="G32" i="14"/>
  <c r="G33" i="14"/>
  <c r="G34" i="14"/>
  <c r="G35" i="14"/>
  <c r="G36" i="14"/>
  <c r="G37" i="14"/>
  <c r="G38" i="14"/>
  <c r="G39" i="14"/>
  <c r="D15" i="6"/>
  <c r="E15" i="6"/>
  <c r="F15" i="6"/>
  <c r="C15" i="6"/>
  <c r="B29" i="6"/>
  <c r="E15" i="5"/>
  <c r="F15" i="5"/>
  <c r="G15" i="5"/>
  <c r="H15" i="5"/>
  <c r="J15" i="5"/>
  <c r="L15" i="5"/>
  <c r="M15" i="5"/>
  <c r="C15" i="5"/>
  <c r="B29" i="5"/>
  <c r="B22" i="5"/>
  <c r="G30" i="4"/>
  <c r="F30" i="4"/>
  <c r="E30" i="4"/>
  <c r="C30" i="4"/>
  <c r="B30" i="4"/>
  <c r="G14" i="4"/>
  <c r="F14" i="4"/>
  <c r="E14" i="4"/>
  <c r="D14" i="4"/>
  <c r="C14" i="4"/>
  <c r="B14" i="4"/>
  <c r="B19" i="13"/>
  <c r="S16" i="14" l="1"/>
  <c r="H14" i="13"/>
  <c r="C20" i="13" l="1"/>
  <c r="C36" i="13"/>
  <c r="B36" i="13"/>
  <c r="C31" i="14" l="1"/>
  <c r="C33" i="14" l="1"/>
  <c r="E40" i="14" l="1"/>
  <c r="D40" i="14"/>
  <c r="C40" i="14"/>
  <c r="B40" i="14"/>
  <c r="B39" i="14"/>
  <c r="C39" i="14"/>
  <c r="D39" i="14"/>
  <c r="E39" i="14"/>
  <c r="B38" i="14"/>
  <c r="C38" i="14"/>
  <c r="D38" i="14"/>
  <c r="E38" i="14"/>
  <c r="B37" i="14"/>
  <c r="C37" i="14"/>
  <c r="D37" i="14"/>
  <c r="E37" i="14"/>
  <c r="B36" i="14"/>
  <c r="C36" i="14"/>
  <c r="D36" i="14"/>
  <c r="E36" i="14"/>
  <c r="B35" i="14"/>
  <c r="C35" i="14"/>
  <c r="D35" i="14"/>
  <c r="E35" i="14"/>
  <c r="B34" i="14"/>
  <c r="C34" i="14"/>
  <c r="D34" i="14"/>
  <c r="E34" i="14"/>
  <c r="B33" i="14"/>
  <c r="D33" i="14"/>
  <c r="E33" i="14"/>
  <c r="B31" i="14"/>
  <c r="D31" i="14"/>
  <c r="E31" i="14"/>
  <c r="B32" i="14"/>
  <c r="C32" i="14"/>
  <c r="D32" i="14"/>
  <c r="E32" i="14"/>
  <c r="B30" i="14"/>
  <c r="C30" i="14"/>
  <c r="D30" i="14"/>
  <c r="E30" i="14"/>
  <c r="B29" i="14"/>
  <c r="C29" i="14"/>
  <c r="D29" i="14"/>
  <c r="E29" i="14"/>
  <c r="B28" i="14"/>
  <c r="C28" i="14"/>
  <c r="D28" i="14"/>
  <c r="E28" i="14"/>
  <c r="B25" i="14"/>
  <c r="C25" i="14"/>
  <c r="D25" i="14"/>
  <c r="E25" i="14"/>
  <c r="B20" i="14"/>
  <c r="C20" i="14"/>
  <c r="D20" i="14"/>
  <c r="E20" i="14"/>
  <c r="B19" i="14"/>
  <c r="C19" i="14"/>
  <c r="D19" i="14"/>
  <c r="E19" i="14"/>
  <c r="N16" i="14"/>
  <c r="J16" i="14"/>
  <c r="F16" i="14"/>
  <c r="C20" i="10"/>
  <c r="D20" i="10"/>
  <c r="E20" i="10"/>
  <c r="C21" i="10"/>
  <c r="D21" i="10"/>
  <c r="E21" i="10"/>
  <c r="C22" i="10"/>
  <c r="D22" i="10"/>
  <c r="E22" i="10"/>
  <c r="C23" i="10"/>
  <c r="D23" i="10"/>
  <c r="E23" i="10"/>
  <c r="C24" i="10"/>
  <c r="D24" i="10"/>
  <c r="E24" i="10"/>
  <c r="C25" i="10"/>
  <c r="D25" i="10"/>
  <c r="E25" i="10"/>
  <c r="C26" i="10"/>
  <c r="D26" i="10"/>
  <c r="E26" i="10"/>
  <c r="C27" i="10"/>
  <c r="D27" i="10"/>
  <c r="E27" i="10"/>
  <c r="C28" i="10"/>
  <c r="D28" i="10"/>
  <c r="E28" i="10"/>
  <c r="C29" i="10"/>
  <c r="D29" i="10"/>
  <c r="E29" i="10"/>
  <c r="C30" i="10"/>
  <c r="D30" i="10"/>
  <c r="E30" i="10"/>
  <c r="C31" i="10"/>
  <c r="D31" i="10"/>
  <c r="E31" i="10"/>
  <c r="C32" i="10"/>
  <c r="D32" i="10"/>
  <c r="E32" i="10"/>
  <c r="C33" i="10"/>
  <c r="D33" i="10"/>
  <c r="E33" i="10"/>
  <c r="C34" i="10"/>
  <c r="D34" i="10"/>
  <c r="E34" i="10"/>
  <c r="C35" i="10"/>
  <c r="D35" i="10"/>
  <c r="E35" i="10"/>
  <c r="C36" i="10"/>
  <c r="D36" i="10"/>
  <c r="E36" i="10"/>
  <c r="C37" i="10"/>
  <c r="D37" i="10"/>
  <c r="E37" i="10"/>
  <c r="C38" i="10"/>
  <c r="D38" i="10"/>
  <c r="E38" i="10"/>
  <c r="C39" i="10"/>
  <c r="D39" i="10"/>
  <c r="E39" i="10"/>
  <c r="C40" i="10"/>
  <c r="D40" i="10"/>
  <c r="E40" i="10"/>
  <c r="C41" i="10"/>
  <c r="D41" i="10"/>
  <c r="E41" i="10"/>
  <c r="B17" i="13"/>
  <c r="C17" i="13"/>
  <c r="B18" i="13"/>
  <c r="C18" i="13"/>
  <c r="C19" i="13"/>
  <c r="B20" i="13"/>
  <c r="B23" i="13"/>
  <c r="C23" i="13"/>
  <c r="B25" i="13"/>
  <c r="C25" i="13"/>
  <c r="B26" i="13"/>
  <c r="C26" i="13"/>
  <c r="B27" i="13"/>
  <c r="C27" i="13"/>
  <c r="B28" i="13"/>
  <c r="C28" i="13"/>
  <c r="B29" i="13"/>
  <c r="C29" i="13"/>
  <c r="B30" i="13"/>
  <c r="C30" i="13"/>
  <c r="B31" i="13"/>
  <c r="C31" i="13"/>
  <c r="B32" i="13"/>
  <c r="C32" i="13"/>
  <c r="B33" i="13"/>
  <c r="C33" i="13"/>
  <c r="B34" i="13"/>
  <c r="C34" i="13"/>
  <c r="B35" i="13"/>
  <c r="C35" i="13"/>
  <c r="B37" i="13"/>
  <c r="C37" i="13"/>
  <c r="B38" i="13"/>
  <c r="C38" i="13"/>
  <c r="G16" i="14"/>
  <c r="H16" i="14"/>
  <c r="I16" i="14"/>
  <c r="K16" i="14"/>
  <c r="L16" i="14"/>
  <c r="M16" i="14"/>
  <c r="O16" i="14"/>
  <c r="P16" i="14"/>
  <c r="Q16" i="14"/>
  <c r="B16" i="11"/>
  <c r="U16" i="11"/>
  <c r="T16" i="11"/>
  <c r="S16" i="11"/>
  <c r="R16" i="11"/>
  <c r="I16" i="11"/>
  <c r="H16" i="11"/>
  <c r="G16" i="11"/>
  <c r="F16" i="11"/>
  <c r="M16" i="11"/>
  <c r="L16" i="11"/>
  <c r="K16" i="11"/>
  <c r="J16" i="11"/>
  <c r="Q16" i="11"/>
  <c r="P16" i="11"/>
  <c r="O16" i="11"/>
  <c r="N16" i="11"/>
  <c r="C28" i="7"/>
  <c r="G17" i="10"/>
  <c r="E19" i="10"/>
  <c r="D19" i="10"/>
  <c r="C19" i="10"/>
  <c r="H17" i="10"/>
  <c r="E16" i="11"/>
  <c r="D16" i="11"/>
  <c r="C16" i="11"/>
  <c r="W14" i="13"/>
  <c r="S14" i="13"/>
  <c r="K14" i="13"/>
  <c r="G14" i="13"/>
  <c r="D14" i="13"/>
  <c r="N17" i="10"/>
  <c r="L17" i="10"/>
  <c r="E14" i="13"/>
  <c r="F14" i="13"/>
  <c r="I14" i="13"/>
  <c r="J14" i="13"/>
  <c r="L14" i="13"/>
  <c r="M14" i="13"/>
  <c r="N14" i="13"/>
  <c r="O14" i="13"/>
  <c r="R14" i="13"/>
  <c r="T14" i="13"/>
  <c r="U14" i="13"/>
  <c r="V14" i="13"/>
  <c r="X14" i="13"/>
  <c r="Y14" i="13"/>
  <c r="Z14" i="13"/>
  <c r="AA14" i="13"/>
  <c r="AB14" i="13"/>
  <c r="AC14" i="13"/>
  <c r="AD14" i="13"/>
  <c r="AE14" i="13"/>
  <c r="AF14" i="13"/>
  <c r="AG14" i="13"/>
  <c r="AJ14" i="13"/>
  <c r="AK14" i="13"/>
  <c r="AL14" i="13"/>
  <c r="AM14" i="13"/>
  <c r="AN14" i="13"/>
  <c r="AO14" i="13"/>
  <c r="AP14" i="13"/>
  <c r="AQ14" i="13"/>
  <c r="AR14" i="13"/>
  <c r="AS14" i="13"/>
  <c r="AT14" i="13"/>
  <c r="AU14" i="13"/>
  <c r="AV14" i="13"/>
  <c r="AW14" i="13"/>
  <c r="AX14" i="13"/>
  <c r="AY14" i="13"/>
  <c r="M17" i="10"/>
  <c r="P17" i="10"/>
  <c r="O17" i="10"/>
  <c r="K17" i="10"/>
  <c r="F17" i="10"/>
  <c r="E17" i="10" l="1"/>
  <c r="B14" i="13"/>
  <c r="B16" i="14"/>
  <c r="E16" i="14"/>
  <c r="D17" i="10"/>
  <c r="C17" i="10"/>
  <c r="C14" i="13"/>
  <c r="D16" i="14"/>
  <c r="C16" i="14"/>
</calcChain>
</file>

<file path=xl/comments1.xml><?xml version="1.0" encoding="utf-8"?>
<comments xmlns="http://schemas.openxmlformats.org/spreadsheetml/2006/main">
  <authors>
    <author>user</author>
  </authors>
  <commentList>
    <comment ref="D284" authorId="0">
      <text>
        <r>
          <rPr>
            <b/>
            <sz val="9"/>
            <color indexed="81"/>
            <rFont val="돋움"/>
            <family val="3"/>
            <charset val="129"/>
          </rPr>
          <t>수식없음</t>
        </r>
      </text>
    </comment>
  </commentList>
</comments>
</file>

<file path=xl/sharedStrings.xml><?xml version="1.0" encoding="utf-8"?>
<sst xmlns="http://schemas.openxmlformats.org/spreadsheetml/2006/main" count="2002" uniqueCount="422">
  <si>
    <t>1. 경제활동 인구총괄</t>
    <phoneticPr fontId="65" type="noConversion"/>
  </si>
  <si>
    <t>2. 연령별 취업자</t>
    <phoneticPr fontId="65" type="noConversion"/>
  </si>
  <si>
    <t>3. 교육정도별 취업자</t>
    <phoneticPr fontId="65" type="noConversion"/>
  </si>
  <si>
    <t>4. 산업별 취업자</t>
    <phoneticPr fontId="65" type="noConversion"/>
  </si>
  <si>
    <t>5. 직업별 취업자</t>
    <phoneticPr fontId="65" type="noConversion"/>
  </si>
  <si>
    <t>6. 노동조합</t>
    <phoneticPr fontId="65" type="noConversion"/>
  </si>
  <si>
    <t>7. 시·군별 노동조합</t>
    <phoneticPr fontId="65" type="noConversion"/>
  </si>
  <si>
    <t>8. 산업연맹별 노동조합</t>
    <phoneticPr fontId="65" type="noConversion"/>
  </si>
  <si>
    <t>9. 노사분규 발생현황</t>
    <phoneticPr fontId="65" type="noConversion"/>
  </si>
  <si>
    <t>10. 직업훈련 현황</t>
    <phoneticPr fontId="65" type="noConversion"/>
  </si>
  <si>
    <t>단위 : 건</t>
  </si>
  <si>
    <t>2004</t>
  </si>
  <si>
    <t>9. 노사분규 발생현황</t>
    <phoneticPr fontId="65" type="noConversion"/>
  </si>
  <si>
    <t>9. Labor Disputes</t>
    <phoneticPr fontId="65" type="noConversion"/>
  </si>
  <si>
    <t>Unit : case</t>
    <phoneticPr fontId="65" type="noConversion"/>
  </si>
  <si>
    <r>
      <t>연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별
Year</t>
    </r>
    <phoneticPr fontId="65" type="noConversion"/>
  </si>
  <si>
    <t>조정신청
(쟁의발생신고)
Application for mediation
(Industrial actions reported)</t>
    <phoneticPr fontId="65" type="noConversion"/>
  </si>
  <si>
    <t>쟁의행위신고
Industrial actions reported</t>
    <phoneticPr fontId="65" type="noConversion"/>
  </si>
  <si>
    <t>분규발생
Occurrence of labor disputes</t>
    <phoneticPr fontId="65" type="noConversion"/>
  </si>
  <si>
    <t>직장폐쇄신고
Workplace shut-down reported</t>
    <phoneticPr fontId="65" type="noConversion"/>
  </si>
  <si>
    <t>자료 : 기업노사지원과</t>
    <phoneticPr fontId="65" type="noConversion"/>
  </si>
  <si>
    <t>Source : Division of Enterprises, Labor &amp; Management Support</t>
    <phoneticPr fontId="65" type="noConversion"/>
  </si>
  <si>
    <t xml:space="preserve"> </t>
    <phoneticPr fontId="65" type="noConversion"/>
  </si>
  <si>
    <t>단위 : 천명</t>
  </si>
  <si>
    <t>2010</t>
  </si>
  <si>
    <t>1/4</t>
  </si>
  <si>
    <t xml:space="preserve"> </t>
    <phoneticPr fontId="65" type="noConversion"/>
  </si>
  <si>
    <t>단위 : 천명, %</t>
  </si>
  <si>
    <t>1 / 4</t>
  </si>
  <si>
    <t>2 / 4</t>
  </si>
  <si>
    <t>3 / 4</t>
  </si>
  <si>
    <t>4 / 4</t>
  </si>
  <si>
    <t>5. Employed Persons by Occupation</t>
  </si>
  <si>
    <t>단위 : 개소, 명</t>
  </si>
  <si>
    <t>Unit : establishment, person</t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</si>
  <si>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</si>
  <si>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</si>
  <si>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</si>
  <si>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</si>
  <si>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</si>
  <si>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</si>
  <si>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</si>
  <si>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</si>
  <si>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</si>
  <si>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</si>
  <si>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</si>
  <si>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</si>
  <si>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</si>
  <si>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</si>
  <si>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</si>
  <si>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</si>
  <si>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</si>
  <si>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</si>
  <si>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</si>
  <si>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</si>
  <si>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</si>
  <si>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</si>
  <si>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</si>
  <si>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</si>
  <si>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</si>
  <si>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</si>
  <si>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</si>
  <si>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</si>
  <si>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</si>
  <si>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</si>
  <si>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</si>
  <si>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</si>
  <si>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</si>
  <si>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</si>
  <si>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</si>
  <si>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</si>
  <si>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</si>
  <si>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</si>
  <si>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</si>
  <si>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</si>
  <si>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Bonghwa</t>
  </si>
  <si>
    <t>울진군</t>
  </si>
  <si>
    <t>Uljin</t>
  </si>
  <si>
    <t>울릉군</t>
  </si>
  <si>
    <t>Ulleung</t>
  </si>
  <si>
    <t>봉화군</t>
  </si>
  <si>
    <t>단위 : 명</t>
    <phoneticPr fontId="65" type="noConversion"/>
  </si>
  <si>
    <t>Unit : person</t>
    <phoneticPr fontId="65" type="noConversion"/>
  </si>
  <si>
    <t>계
Total</t>
    <phoneticPr fontId="65" type="noConversion"/>
  </si>
  <si>
    <t>도민직업훈련
Provided by Provincial government</t>
    <phoneticPr fontId="65" type="noConversion"/>
  </si>
  <si>
    <t>취 업
Job
found</t>
    <phoneticPr fontId="65" type="noConversion"/>
  </si>
  <si>
    <t>도립직업전문학교
Provincial occupational school</t>
    <phoneticPr fontId="65" type="noConversion"/>
  </si>
  <si>
    <t>여성회관
Women's hall</t>
    <phoneticPr fontId="65" type="noConversion"/>
  </si>
  <si>
    <t>여성능력개발센터
Women's devel opment center</t>
    <phoneticPr fontId="65" type="noConversion"/>
  </si>
  <si>
    <t>Source : Si &amp; Gun</t>
    <phoneticPr fontId="65" type="noConversion"/>
  </si>
  <si>
    <t>1 361</t>
  </si>
  <si>
    <t>섬 유</t>
  </si>
  <si>
    <t>광 산</t>
  </si>
  <si>
    <t>통 신</t>
  </si>
  <si>
    <t>항 운</t>
  </si>
  <si>
    <t>금 융</t>
  </si>
  <si>
    <t>화 학</t>
  </si>
  <si>
    <t>금 속</t>
  </si>
  <si>
    <t>연 합</t>
  </si>
  <si>
    <t>관 광</t>
  </si>
  <si>
    <t>택 시</t>
  </si>
  <si>
    <t>사 무</t>
  </si>
  <si>
    <t>병 원</t>
  </si>
  <si>
    <t>대 학</t>
  </si>
  <si>
    <t>건 설</t>
  </si>
  <si>
    <t>해 상</t>
  </si>
  <si>
    <t>연별 및 
시군별</t>
  </si>
  <si>
    <t>Year &amp;
Si, Gun</t>
  </si>
  <si>
    <t>6. 노동조합</t>
    <phoneticPr fontId="65" type="noConversion"/>
  </si>
  <si>
    <t>연별 및 
산업연맹별</t>
    <phoneticPr fontId="65" type="noConversion"/>
  </si>
  <si>
    <t>Year &amp; 
Industrial Federation</t>
    <phoneticPr fontId="65" type="noConversion"/>
  </si>
  <si>
    <t>남
Male</t>
    <phoneticPr fontId="65" type="noConversion"/>
  </si>
  <si>
    <t>여
Female</t>
    <phoneticPr fontId="65" type="noConversion"/>
  </si>
  <si>
    <t xml:space="preserve"> Mine</t>
    <phoneticPr fontId="65" type="noConversion"/>
  </si>
  <si>
    <t>화물수송</t>
    <phoneticPr fontId="65" type="noConversion"/>
  </si>
  <si>
    <t xml:space="preserve"> Transportation</t>
    <phoneticPr fontId="65" type="noConversion"/>
  </si>
  <si>
    <t xml:space="preserve"> Communications</t>
    <phoneticPr fontId="65" type="noConversion"/>
  </si>
  <si>
    <t xml:space="preserve"> Marine Transport</t>
    <phoneticPr fontId="65" type="noConversion"/>
  </si>
  <si>
    <t xml:space="preserve"> Banking &amp; Finance</t>
    <phoneticPr fontId="65" type="noConversion"/>
  </si>
  <si>
    <t xml:space="preserve"> Chemicals</t>
    <phoneticPr fontId="65" type="noConversion"/>
  </si>
  <si>
    <t xml:space="preserve"> Metal</t>
    <phoneticPr fontId="65" type="noConversion"/>
  </si>
  <si>
    <t xml:space="preserve"> United</t>
    <phoneticPr fontId="65" type="noConversion"/>
  </si>
  <si>
    <t>식품산업</t>
    <phoneticPr fontId="65" type="noConversion"/>
  </si>
  <si>
    <t xml:space="preserve"> Food Industry</t>
    <phoneticPr fontId="65" type="noConversion"/>
  </si>
  <si>
    <t>자동차</t>
    <phoneticPr fontId="65" type="noConversion"/>
  </si>
  <si>
    <t xml:space="preserve"> Automobile</t>
    <phoneticPr fontId="65" type="noConversion"/>
  </si>
  <si>
    <t xml:space="preserve"> Tourism</t>
    <phoneticPr fontId="65" type="noConversion"/>
  </si>
  <si>
    <t xml:space="preserve"> Taxi</t>
    <phoneticPr fontId="65" type="noConversion"/>
  </si>
  <si>
    <t xml:space="preserve"> Clerical</t>
    <phoneticPr fontId="65" type="noConversion"/>
  </si>
  <si>
    <t>언 론</t>
    <phoneticPr fontId="65" type="noConversion"/>
  </si>
  <si>
    <t xml:space="preserve"> Press</t>
    <phoneticPr fontId="65" type="noConversion"/>
  </si>
  <si>
    <t xml:space="preserve"> Hospital</t>
    <phoneticPr fontId="65" type="noConversion"/>
  </si>
  <si>
    <t xml:space="preserve"> University</t>
    <phoneticPr fontId="65" type="noConversion"/>
  </si>
  <si>
    <t xml:space="preserve"> Construction</t>
    <phoneticPr fontId="65" type="noConversion"/>
  </si>
  <si>
    <t xml:space="preserve"> Marine</t>
    <phoneticPr fontId="65" type="noConversion"/>
  </si>
  <si>
    <t>보 험</t>
    <phoneticPr fontId="65" type="noConversion"/>
  </si>
  <si>
    <t xml:space="preserve"> Insurance</t>
    <phoneticPr fontId="65" type="noConversion"/>
  </si>
  <si>
    <t>정부투자기관</t>
    <phoneticPr fontId="65" type="noConversion"/>
  </si>
  <si>
    <t xml:space="preserve"> Agency</t>
    <phoneticPr fontId="65" type="noConversion"/>
  </si>
  <si>
    <t>기 타</t>
    <phoneticPr fontId="65" type="noConversion"/>
  </si>
  <si>
    <t xml:space="preserve"> Others</t>
    <phoneticPr fontId="65" type="noConversion"/>
  </si>
  <si>
    <t>자료 : 시군</t>
    <phoneticPr fontId="65" type="noConversion"/>
  </si>
  <si>
    <t>2011</t>
  </si>
  <si>
    <t>주:도민직업훈련 사항은 2006년 자료부터 내용 추가수록, 2011년 자료부터 "고용촉진훈련" 삭제</t>
    <phoneticPr fontId="65" type="noConversion"/>
  </si>
  <si>
    <t xml:space="preserve"> Seongju </t>
  </si>
  <si>
    <t>입 소
Training taken up</t>
    <phoneticPr fontId="65" type="noConversion"/>
  </si>
  <si>
    <t>수 료
Training
completed</t>
    <phoneticPr fontId="65" type="noConversion"/>
  </si>
  <si>
    <t>연  별
Year</t>
    <phoneticPr fontId="65" type="noConversion"/>
  </si>
  <si>
    <t>입 소
Training taken up</t>
    <phoneticPr fontId="65" type="noConversion"/>
  </si>
  <si>
    <t>취 업
Job
found</t>
    <phoneticPr fontId="65" type="noConversion"/>
  </si>
  <si>
    <t>Pohang</t>
    <phoneticPr fontId="65" type="noConversion"/>
  </si>
  <si>
    <t>도민직업훈련
Provided by Provincial government</t>
    <phoneticPr fontId="65" type="noConversion"/>
  </si>
  <si>
    <t>10. Vocational Training</t>
    <phoneticPr fontId="65" type="noConversion"/>
  </si>
  <si>
    <t>단위 : 명</t>
    <phoneticPr fontId="65" type="noConversion"/>
  </si>
  <si>
    <t>주:도민직업훈련 사항은 2006년 자료부터 내용 추가수록, 2011년 자료부터 "고용촉진훈련" 삭제</t>
    <phoneticPr fontId="65" type="noConversion"/>
  </si>
  <si>
    <t>10. 직업훈련 현황(계속)</t>
    <phoneticPr fontId="65" type="noConversion"/>
  </si>
  <si>
    <t>10. Vocational Training(cont'd)</t>
    <phoneticPr fontId="65" type="noConversion"/>
  </si>
  <si>
    <t>2012</t>
  </si>
  <si>
    <t>1. 경제활동인구 총괄</t>
  </si>
  <si>
    <t>1. Economically Active Population</t>
  </si>
  <si>
    <t>Unit : 1,000 persons</t>
  </si>
  <si>
    <r>
      <t>연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별
Year</t>
    </r>
  </si>
  <si>
    <t>15세 이상 인구 Population 15 years old and over</t>
  </si>
  <si>
    <t>경제활동인구
Economically active population</t>
  </si>
  <si>
    <t>비경제활동인구
Not economically active population</t>
  </si>
  <si>
    <t>취업자
Employed</t>
  </si>
  <si>
    <t>실업자
Unemployed</t>
  </si>
  <si>
    <t>2/4</t>
  </si>
  <si>
    <t>3/4</t>
  </si>
  <si>
    <t>4/4</t>
  </si>
  <si>
    <t>연별 및
분기별
Year &amp; Quarter</t>
  </si>
  <si>
    <t>경제활동참가율
(%)
Economic participation rate</t>
  </si>
  <si>
    <t>고용률(%)
Employment-Population rate</t>
  </si>
  <si>
    <t>실업률(%)
Unemployment rate</t>
  </si>
  <si>
    <t>가사.육아
Housekeeping &amp; caring for child</t>
  </si>
  <si>
    <t xml:space="preserve">자료 : 통계청「경제활동인구조사」 </t>
  </si>
  <si>
    <t xml:space="preserve">     Source : Statistics Korea,「Annual Report</t>
  </si>
  <si>
    <t>주 : 2009년 자료부터 서식변경( "고용률" 항목 추가)</t>
  </si>
  <si>
    <t>on the Economically Active Population Survey」</t>
  </si>
  <si>
    <t>2. 연령별 취업자</t>
  </si>
  <si>
    <t>2. Employed Persons by Age Group</t>
  </si>
  <si>
    <t>연  별
Year</t>
  </si>
  <si>
    <t>합  계
Total</t>
  </si>
  <si>
    <t>15∼
19세
Years old</t>
  </si>
  <si>
    <t>20∼
24세
Years old</t>
  </si>
  <si>
    <t>25∼
29세
Years old</t>
  </si>
  <si>
    <t>30∼
34세
Years old</t>
  </si>
  <si>
    <t>35∼
39세
Years old</t>
  </si>
  <si>
    <t>40∼
44세
Years old</t>
  </si>
  <si>
    <t>45∼
49세
Years old</t>
  </si>
  <si>
    <t>50∼
54세
Years old</t>
  </si>
  <si>
    <t>55∼
59세
Years old</t>
  </si>
  <si>
    <t>60∼
64세
Years old</t>
  </si>
  <si>
    <t>65세 이상
Years old &amp; over</t>
  </si>
  <si>
    <t>합      계  Total</t>
  </si>
  <si>
    <t>남      자  Male</t>
  </si>
  <si>
    <t>여      자  Female</t>
  </si>
  <si>
    <t>자료 : 통계청,「경제활동인구조사」</t>
  </si>
  <si>
    <t>3. 교육정도별 취업자</t>
  </si>
  <si>
    <t>3. Employed Persons by Educational Attainment</t>
  </si>
  <si>
    <t>합  계
Total</t>
  </si>
  <si>
    <t>초등학교졸 이하
Elementary school or lower</t>
  </si>
  <si>
    <t>중  졸
Middle school</t>
  </si>
  <si>
    <t>고  졸
High school</t>
  </si>
  <si>
    <t>대졸 이상
College / Uni. or higher</t>
  </si>
  <si>
    <t>합      계       Total</t>
  </si>
  <si>
    <t>남      자       Male</t>
  </si>
  <si>
    <t>여      자       Female</t>
  </si>
  <si>
    <t xml:space="preserve"> </t>
  </si>
  <si>
    <t>4. 산업별 취업자</t>
  </si>
  <si>
    <t>4. Employed Persons by Industry</t>
  </si>
  <si>
    <t>Unit : 1,000 persons, %</t>
  </si>
  <si>
    <t xml:space="preserve">농림·어업
Agriculture, foresty and fishing </t>
  </si>
  <si>
    <t>광업·제조업
Mining and manufacturing</t>
  </si>
  <si>
    <t>사회간접자본 및 기타사업서비스업
Social overhead capital and other services</t>
  </si>
  <si>
    <t>Year &amp; Quarter</t>
  </si>
  <si>
    <t>제조업
Manufacturing</t>
  </si>
  <si>
    <t>건설업
Construction</t>
  </si>
  <si>
    <t>도소매, 음식숙박업
Wholesale &amp; Retail trade, Restaurants &amp; hotels</t>
  </si>
  <si>
    <t>전기, 운수, 통신, 
금융
Electricity, Transport, Telecom. &amp; Finance</t>
  </si>
  <si>
    <t>사업, 개인, 공공
서비스 및 기타
Business, Personal, Public service &amp; Other</t>
  </si>
  <si>
    <t>구성비(%)
Composition</t>
  </si>
  <si>
    <t>Source : Statistics Korea,「Annual Report on the Economically Active Population Survey」</t>
  </si>
  <si>
    <t>5. 직업별 취업자</t>
  </si>
  <si>
    <t>Unit : 1,000 person, %</t>
  </si>
  <si>
    <r>
      <t>합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계
Total</t>
    </r>
  </si>
  <si>
    <t xml:space="preserve">관리자
Managers </t>
  </si>
  <si>
    <r>
      <t xml:space="preserve">전문가 및
 관련 종사자
</t>
    </r>
    <r>
      <rPr>
        <sz val="8"/>
        <rFont val="돋움"/>
        <family val="3"/>
        <charset val="129"/>
      </rPr>
      <t>Professionals and Related Workers</t>
    </r>
  </si>
  <si>
    <t xml:space="preserve">사무종사자
Clerks
</t>
  </si>
  <si>
    <r>
      <t xml:space="preserve">서비스 종사자
</t>
    </r>
    <r>
      <rPr>
        <sz val="8"/>
        <rFont val="돋움"/>
        <family val="3"/>
        <charset val="129"/>
      </rPr>
      <t xml:space="preserve">Service workers
</t>
    </r>
  </si>
  <si>
    <r>
      <t>판매종사자
S</t>
    </r>
    <r>
      <rPr>
        <sz val="8"/>
        <rFont val="돋움"/>
        <family val="3"/>
        <charset val="129"/>
      </rPr>
      <t xml:space="preserve">ale workers
</t>
    </r>
  </si>
  <si>
    <t>농림어업 숙련근로자
Skilled agricultural, forestry and fishery workers</t>
  </si>
  <si>
    <t>기능원 및
관련기능 종사자
Craft &amp; related trades Workers</t>
  </si>
  <si>
    <t>장치, 기계조작 및 
조립종사자
Equipment, Machine Operating and Assembling Workers</t>
  </si>
  <si>
    <t>단순노무 종사자
Elementary Workers</t>
  </si>
  <si>
    <t>Year &amp;
Quarter</t>
  </si>
  <si>
    <t>구성비
(%)
Compo-sition</t>
  </si>
  <si>
    <t>자료 : 통계청,「경제활동인구조사」,「지역별고용조사」</t>
  </si>
  <si>
    <t>Source : Statistics Korea, 「Annual Report on the Economically Active Population Survey」</t>
  </si>
  <si>
    <t>주 : 2008년 자료부터 서식 변경</t>
  </si>
  <si>
    <t>주 : 2004년자료는 "관리자" 항목에 의회의원, 고위임직원 및 관리자 포함됨.</t>
  </si>
  <si>
    <t xml:space="preserve">      2004년자료는 "전문가 및 관련종사자" 항목에 기술공 및 준전문가 포함됨.</t>
  </si>
  <si>
    <t>2013</t>
  </si>
  <si>
    <t>노동
조합수
Union</t>
    <phoneticPr fontId="65" type="noConversion"/>
  </si>
  <si>
    <t>조합원수   Union member</t>
    <phoneticPr fontId="65" type="noConversion"/>
  </si>
  <si>
    <t>계 
Total</t>
    <phoneticPr fontId="65" type="noConversion"/>
  </si>
  <si>
    <t>한국노총 
 Federation of Korean Trade Unions</t>
    <phoneticPr fontId="65" type="noConversion"/>
  </si>
  <si>
    <t>국민노총
 Korea Labor Union Congress</t>
    <phoneticPr fontId="65" type="noConversion"/>
  </si>
  <si>
    <t>미가맹 
Non-affiliation unions</t>
    <phoneticPr fontId="65" type="noConversion"/>
  </si>
  <si>
    <t xml:space="preserve"> Textile</t>
    <phoneticPr fontId="65" type="noConversion"/>
  </si>
  <si>
    <t>…</t>
    <phoneticPr fontId="65" type="noConversion"/>
  </si>
  <si>
    <t>…</t>
    <phoneticPr fontId="65" type="noConversion"/>
  </si>
  <si>
    <t>주 : 2013년 부터 항목 서식 변경</t>
    <phoneticPr fontId="39" type="noConversion"/>
  </si>
  <si>
    <t>2013</t>
    <phoneticPr fontId="65" type="noConversion"/>
  </si>
  <si>
    <t>…</t>
  </si>
  <si>
    <t xml:space="preserve">민주노총 </t>
    <phoneticPr fontId="65" type="noConversion"/>
  </si>
  <si>
    <t>Korean Confederation of Trade Unions</t>
    <phoneticPr fontId="65" type="noConversion"/>
  </si>
  <si>
    <t>6. Labor Unions</t>
    <phoneticPr fontId="65" type="noConversion"/>
  </si>
  <si>
    <t xml:space="preserve">     2) 연소, 연로, 불구 등임. </t>
    <phoneticPr fontId="65" type="noConversion"/>
  </si>
  <si>
    <r>
      <t>통학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Attending school</t>
    </r>
    <phoneticPr fontId="65" type="noConversion"/>
  </si>
  <si>
    <r>
      <t>기타</t>
    </r>
    <r>
      <rPr>
        <vertAlign val="superscript"/>
        <sz val="9"/>
        <rFont val="돋움"/>
        <family val="3"/>
        <charset val="129"/>
      </rPr>
      <t>2)</t>
    </r>
    <r>
      <rPr>
        <sz val="9"/>
        <rFont val="돋움"/>
        <family val="3"/>
        <charset val="129"/>
      </rPr>
      <t xml:space="preserve">
Others</t>
    </r>
    <phoneticPr fontId="65" type="noConversion"/>
  </si>
  <si>
    <t>2014</t>
    <phoneticPr fontId="65" type="noConversion"/>
  </si>
  <si>
    <t>2014</t>
    <phoneticPr fontId="65" type="noConversion"/>
  </si>
  <si>
    <t>2013</t>
    <phoneticPr fontId="65" type="noConversion"/>
  </si>
  <si>
    <t>2014</t>
    <phoneticPr fontId="65" type="noConversion"/>
  </si>
  <si>
    <t>Source : Statistics Korea,「Annual Report
on the Economically Active Population Survey」</t>
  </si>
  <si>
    <t>Source : Statistics Korea,「Annual Report
on the Economically Active Population Survey」</t>
    <phoneticPr fontId="65" type="noConversion"/>
  </si>
  <si>
    <t>자료 : 통계청,「경제활동인구조사」
주 : 통계표에 수록된 숫자는 추정과정의 반올림으로 인해 항목과 그
     총계가 일치되지 않는 경우도 있음.</t>
    <phoneticPr fontId="65" type="noConversion"/>
  </si>
  <si>
    <t>자료 : 통계청,「경제활동인구조사」
주 : 통계표에 수록된 숫자는 추정과정의 반올림으로 인해 항목과
      그 총계가 일치되지 않는 경우도 있음.</t>
    <phoneticPr fontId="65" type="noConversion"/>
  </si>
  <si>
    <t>포항</t>
    <phoneticPr fontId="65" type="noConversion"/>
  </si>
  <si>
    <t>경주</t>
    <phoneticPr fontId="65" type="noConversion"/>
  </si>
  <si>
    <t xml:space="preserve"> Textile</t>
  </si>
  <si>
    <t xml:space="preserve"> Mine</t>
  </si>
  <si>
    <t>화물수송</t>
  </si>
  <si>
    <t xml:space="preserve"> Transportation</t>
  </si>
  <si>
    <t xml:space="preserve"> Communications</t>
  </si>
  <si>
    <t xml:space="preserve"> Marine Transport</t>
  </si>
  <si>
    <t xml:space="preserve"> Banking &amp; Finance</t>
  </si>
  <si>
    <t xml:space="preserve"> Chemicals</t>
  </si>
  <si>
    <t xml:space="preserve"> Metal</t>
  </si>
  <si>
    <t xml:space="preserve"> United</t>
  </si>
  <si>
    <t>식품산업</t>
  </si>
  <si>
    <t xml:space="preserve"> Food Industry</t>
  </si>
  <si>
    <t>자동차</t>
  </si>
  <si>
    <t xml:space="preserve"> Automobile</t>
  </si>
  <si>
    <t xml:space="preserve"> Tourism</t>
  </si>
  <si>
    <t xml:space="preserve"> Taxi</t>
  </si>
  <si>
    <t xml:space="preserve"> Clerical</t>
  </si>
  <si>
    <t>언 론</t>
  </si>
  <si>
    <t xml:space="preserve"> Press</t>
  </si>
  <si>
    <t xml:space="preserve"> Hospital</t>
  </si>
  <si>
    <t xml:space="preserve"> University</t>
  </si>
  <si>
    <t xml:space="preserve"> Construction</t>
  </si>
  <si>
    <t xml:space="preserve"> Marine</t>
  </si>
  <si>
    <t>보 험</t>
  </si>
  <si>
    <t xml:space="preserve"> Insurance</t>
  </si>
  <si>
    <t>정부투자기관</t>
  </si>
  <si>
    <t xml:space="preserve"> Agency</t>
  </si>
  <si>
    <t>기 타</t>
  </si>
  <si>
    <t xml:space="preserve"> Others</t>
  </si>
  <si>
    <t>김천</t>
    <phoneticPr fontId="65" type="noConversion"/>
  </si>
  <si>
    <t>안동</t>
    <phoneticPr fontId="65" type="noConversion"/>
  </si>
  <si>
    <t>구미</t>
    <phoneticPr fontId="65" type="noConversion"/>
  </si>
  <si>
    <t>영주</t>
    <phoneticPr fontId="65" type="noConversion"/>
  </si>
  <si>
    <t>영천</t>
    <phoneticPr fontId="65" type="noConversion"/>
  </si>
  <si>
    <t>상주</t>
    <phoneticPr fontId="65" type="noConversion"/>
  </si>
  <si>
    <t>문경</t>
    <phoneticPr fontId="65" type="noConversion"/>
  </si>
  <si>
    <t>경산</t>
    <phoneticPr fontId="65" type="noConversion"/>
  </si>
  <si>
    <t xml:space="preserve"> Textile</t>
    <phoneticPr fontId="65" type="noConversion"/>
  </si>
  <si>
    <t>화물수송</t>
    <phoneticPr fontId="65" type="noConversion"/>
  </si>
  <si>
    <t xml:space="preserve"> Transportation</t>
    <phoneticPr fontId="65" type="noConversion"/>
  </si>
  <si>
    <t xml:space="preserve"> Communications</t>
    <phoneticPr fontId="65" type="noConversion"/>
  </si>
  <si>
    <t xml:space="preserve"> Banking &amp; Finance</t>
    <phoneticPr fontId="65" type="noConversion"/>
  </si>
  <si>
    <t xml:space="preserve"> Metal</t>
    <phoneticPr fontId="65" type="noConversion"/>
  </si>
  <si>
    <t>식품산업</t>
    <phoneticPr fontId="65" type="noConversion"/>
  </si>
  <si>
    <t xml:space="preserve"> Food Industry</t>
    <phoneticPr fontId="65" type="noConversion"/>
  </si>
  <si>
    <t>자동차</t>
    <phoneticPr fontId="65" type="noConversion"/>
  </si>
  <si>
    <t xml:space="preserve"> Automobile</t>
    <phoneticPr fontId="65" type="noConversion"/>
  </si>
  <si>
    <t xml:space="preserve"> Taxi</t>
    <phoneticPr fontId="65" type="noConversion"/>
  </si>
  <si>
    <t xml:space="preserve"> Clerical</t>
    <phoneticPr fontId="65" type="noConversion"/>
  </si>
  <si>
    <t xml:space="preserve"> Press</t>
    <phoneticPr fontId="65" type="noConversion"/>
  </si>
  <si>
    <t xml:space="preserve"> Construction</t>
    <phoneticPr fontId="65" type="noConversion"/>
  </si>
  <si>
    <t>정부투자기관</t>
    <phoneticPr fontId="65" type="noConversion"/>
  </si>
  <si>
    <t>기 타</t>
    <phoneticPr fontId="65" type="noConversion"/>
  </si>
  <si>
    <t>군위</t>
    <phoneticPr fontId="65" type="noConversion"/>
  </si>
  <si>
    <t>의성</t>
    <phoneticPr fontId="65" type="noConversion"/>
  </si>
  <si>
    <t>청송</t>
    <phoneticPr fontId="65" type="noConversion"/>
  </si>
  <si>
    <t>영양</t>
    <phoneticPr fontId="65" type="noConversion"/>
  </si>
  <si>
    <t>영덕</t>
    <phoneticPr fontId="65" type="noConversion"/>
  </si>
  <si>
    <t>청도</t>
    <phoneticPr fontId="65" type="noConversion"/>
  </si>
  <si>
    <t>고령</t>
    <phoneticPr fontId="65" type="noConversion"/>
  </si>
  <si>
    <t>성주</t>
    <phoneticPr fontId="65" type="noConversion"/>
  </si>
  <si>
    <t>칠곡</t>
    <phoneticPr fontId="65" type="noConversion"/>
  </si>
  <si>
    <t>예천</t>
    <phoneticPr fontId="65" type="noConversion"/>
  </si>
  <si>
    <t>봉화</t>
    <phoneticPr fontId="65" type="noConversion"/>
  </si>
  <si>
    <t>울진</t>
    <phoneticPr fontId="65" type="noConversion"/>
  </si>
  <si>
    <t>울릉</t>
    <phoneticPr fontId="65" type="noConversion"/>
  </si>
  <si>
    <t>경상북도
(취합)</t>
    <phoneticPr fontId="65" type="noConversion"/>
  </si>
  <si>
    <t>-</t>
  </si>
  <si>
    <t>7. 시군별 노동조합</t>
    <phoneticPr fontId="65" type="noConversion"/>
  </si>
  <si>
    <t xml:space="preserve">7. Labor Unions by Si, Gun </t>
    <phoneticPr fontId="39" type="noConversion"/>
  </si>
  <si>
    <t>연별 및 
산업연맹별</t>
    <phoneticPr fontId="65" type="noConversion"/>
  </si>
  <si>
    <t>계
Total</t>
    <phoneticPr fontId="65" type="noConversion"/>
  </si>
  <si>
    <t>한국노총 
 Federation of Korean Trade Unions</t>
    <phoneticPr fontId="65" type="noConversion"/>
  </si>
  <si>
    <t xml:space="preserve">민주노총 </t>
    <phoneticPr fontId="39" type="noConversion"/>
  </si>
  <si>
    <t>Korean Confederation of Trade Unions</t>
    <phoneticPr fontId="39" type="noConversion"/>
  </si>
  <si>
    <t>국민노총
 Korea Labor Union Congress</t>
    <phoneticPr fontId="65" type="noConversion"/>
  </si>
  <si>
    <t>미가맹 
Non-affiliation unions</t>
    <phoneticPr fontId="65" type="noConversion"/>
  </si>
  <si>
    <t>Year &amp; 
Industrial Federation</t>
    <phoneticPr fontId="65" type="noConversion"/>
  </si>
  <si>
    <t>노동
조합수
Union</t>
    <phoneticPr fontId="65" type="noConversion"/>
  </si>
  <si>
    <t>조합원수   Union member</t>
    <phoneticPr fontId="65" type="noConversion"/>
  </si>
  <si>
    <t>계 
Total</t>
    <phoneticPr fontId="65" type="noConversion"/>
  </si>
  <si>
    <t>남
Male</t>
    <phoneticPr fontId="65" type="noConversion"/>
  </si>
  <si>
    <t>여
Female</t>
    <phoneticPr fontId="65" type="noConversion"/>
  </si>
  <si>
    <t>…</t>
    <phoneticPr fontId="39" type="noConversion"/>
  </si>
  <si>
    <t>2014</t>
    <phoneticPr fontId="39" type="noConversion"/>
  </si>
  <si>
    <t>안동시</t>
    <phoneticPr fontId="39" type="noConversion"/>
  </si>
  <si>
    <t>-</t>
    <phoneticPr fontId="39" type="noConversion"/>
  </si>
  <si>
    <t>Bonghwa</t>
    <phoneticPr fontId="39" type="noConversion"/>
  </si>
  <si>
    <t>자료 : 시군</t>
    <phoneticPr fontId="65" type="noConversion"/>
  </si>
  <si>
    <t>Source : Si &amp; Gun</t>
    <phoneticPr fontId="65" type="noConversion"/>
  </si>
  <si>
    <t>주 : 2013년 부터 항목 서식 변경</t>
    <phoneticPr fontId="39" type="noConversion"/>
  </si>
  <si>
    <t>8. 산업연맹별 노동조합</t>
    <phoneticPr fontId="65" type="noConversion"/>
  </si>
  <si>
    <t>8. Labor Unions by Industrial Federation</t>
    <phoneticPr fontId="65" type="noConversion"/>
  </si>
  <si>
    <t>8. 산업연맹별 노동조합(계속)</t>
    <phoneticPr fontId="65" type="noConversion"/>
  </si>
  <si>
    <t>8. Labor Unions by Industrial Federation(cont'd)</t>
    <phoneticPr fontId="65" type="noConversion"/>
  </si>
  <si>
    <t>화물수송
Freight</t>
    <phoneticPr fontId="65" type="noConversion"/>
  </si>
  <si>
    <t>출 판
Printing</t>
    <phoneticPr fontId="65" type="noConversion"/>
  </si>
  <si>
    <t>자동차
Automobile</t>
    <phoneticPr fontId="65" type="noConversion"/>
  </si>
  <si>
    <t>고 무
Rubber</t>
    <phoneticPr fontId="65" type="noConversion"/>
  </si>
  <si>
    <t>정부투자기관
Agency</t>
    <phoneticPr fontId="65" type="noConversion"/>
  </si>
  <si>
    <t>조합수
Number of unions</t>
    <phoneticPr fontId="65" type="noConversion"/>
  </si>
  <si>
    <t>2014</t>
    <phoneticPr fontId="65" type="noConversion"/>
  </si>
  <si>
    <t>봉화군</t>
    <phoneticPr fontId="65" type="noConversion"/>
  </si>
  <si>
    <t>Bonghwa</t>
    <phoneticPr fontId="65" type="noConversion"/>
  </si>
  <si>
    <t>162</t>
    <phoneticPr fontId="65" type="noConversion"/>
  </si>
  <si>
    <t>Ⅳ. Labor / 163</t>
    <phoneticPr fontId="65" type="noConversion"/>
  </si>
  <si>
    <t>164 / Ⅳ. 노  동</t>
    <phoneticPr fontId="65" type="noConversion"/>
  </si>
  <si>
    <t>Ⅳ. Labor / 165</t>
    <phoneticPr fontId="65" type="noConversion"/>
  </si>
  <si>
    <t>Ⅳ. Labor / 167</t>
    <phoneticPr fontId="65" type="noConversion"/>
  </si>
  <si>
    <t>170 / Ⅳ. 노  동</t>
    <phoneticPr fontId="65" type="noConversion"/>
  </si>
  <si>
    <t>Ⅳ. Labor / 171</t>
    <phoneticPr fontId="65" type="noConversion"/>
  </si>
  <si>
    <t>Ⅳ. Labor / 175</t>
    <phoneticPr fontId="65" type="noConversion"/>
  </si>
  <si>
    <t>176 / Ⅳ. 노  동</t>
    <phoneticPr fontId="65" type="noConversion"/>
  </si>
  <si>
    <t>Ⅳ. Labor / 177</t>
    <phoneticPr fontId="65" type="noConversion"/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</si>
  <si>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별
Year</t>
    </r>
    <phoneticPr fontId="65" type="noConversion"/>
  </si>
  <si>
    <r>
      <t>합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계
Total</t>
    </r>
    <phoneticPr fontId="65" type="noConversion"/>
  </si>
  <si>
    <r>
      <t>섬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유
Textile</t>
    </r>
    <phoneticPr fontId="65" type="noConversion"/>
  </si>
  <si>
    <r>
      <t>광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산
Mine</t>
    </r>
    <phoneticPr fontId="65" type="noConversion"/>
  </si>
  <si>
    <r>
      <t>통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신
Communications</t>
    </r>
    <phoneticPr fontId="65" type="noConversion"/>
  </si>
  <si>
    <r>
      <t>항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운
Marine transport</t>
    </r>
    <phoneticPr fontId="65" type="noConversion"/>
  </si>
  <si>
    <r>
      <t>금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융
Banking and finance</t>
    </r>
    <phoneticPr fontId="65" type="noConversion"/>
  </si>
  <si>
    <r>
      <t>화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학
Chemicals</t>
    </r>
    <phoneticPr fontId="65" type="noConversion"/>
  </si>
  <si>
    <r>
      <t>금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속
Metal</t>
    </r>
    <phoneticPr fontId="65" type="noConversion"/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</si>
  <si>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합
United</t>
    </r>
    <phoneticPr fontId="65" type="noConversion"/>
  </si>
  <si>
    <r>
      <t>관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광
Tourism</t>
    </r>
    <phoneticPr fontId="65" type="noConversion"/>
  </si>
  <si>
    <r>
      <t>택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시
Taxi</t>
    </r>
    <phoneticPr fontId="65" type="noConversion"/>
  </si>
  <si>
    <r>
      <t>사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무
Clerical</t>
    </r>
    <phoneticPr fontId="65" type="noConversion"/>
  </si>
  <si>
    <r>
      <t>언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론
Press</t>
    </r>
    <phoneticPr fontId="65" type="noConversion"/>
  </si>
  <si>
    <r>
      <t>병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원
Hospital</t>
    </r>
    <phoneticPr fontId="65" type="noConversion"/>
  </si>
  <si>
    <r>
      <t>대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학
University</t>
    </r>
    <phoneticPr fontId="65" type="noConversion"/>
  </si>
  <si>
    <r>
      <t>건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설
Construction</t>
    </r>
    <phoneticPr fontId="65" type="noConversion"/>
  </si>
  <si>
    <r>
      <t>해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상
Marine</t>
    </r>
    <phoneticPr fontId="65" type="noConversion"/>
  </si>
  <si>
    <r>
      <t>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타
Others</t>
    </r>
    <phoneticPr fontId="65" type="noConversion"/>
  </si>
  <si>
    <r>
      <t xml:space="preserve">조합원수
</t>
    </r>
    <r>
      <rPr>
        <sz val="7"/>
        <color theme="1"/>
        <rFont val="돋움"/>
        <family val="3"/>
        <charset val="129"/>
      </rPr>
      <t>No.of union 
members</t>
    </r>
    <phoneticPr fontId="65" type="noConversion"/>
  </si>
  <si>
    <r>
      <t xml:space="preserve">조합원수
</t>
    </r>
    <r>
      <rPr>
        <sz val="7"/>
        <color theme="1"/>
        <rFont val="돋움"/>
        <family val="3"/>
        <charset val="129"/>
      </rPr>
      <t>No.of union members</t>
    </r>
    <phoneticPr fontId="65" type="noConversion"/>
  </si>
  <si>
    <t>자료 : 시군</t>
    <phoneticPr fontId="65" type="noConversion"/>
  </si>
  <si>
    <t>자료 : 시군</t>
    <phoneticPr fontId="65" type="noConversion"/>
  </si>
  <si>
    <t>166 / Ⅳ. 노  동</t>
    <phoneticPr fontId="65" type="noConversion"/>
  </si>
  <si>
    <t>168 / Ⅳ. 노  동</t>
    <phoneticPr fontId="65" type="noConversion"/>
  </si>
  <si>
    <t>Ⅳ. Labor / 169</t>
    <phoneticPr fontId="65" type="noConversion"/>
  </si>
  <si>
    <t>172 / Ⅳ. 노  동</t>
    <phoneticPr fontId="65" type="noConversion"/>
  </si>
  <si>
    <t>Ⅳ. Labor / 173</t>
    <phoneticPr fontId="65" type="noConversion"/>
  </si>
  <si>
    <t>174 / Ⅳ. 노  동</t>
    <phoneticPr fontId="65" type="noConversion"/>
  </si>
  <si>
    <t>178 / Ⅳ. 노  동</t>
    <phoneticPr fontId="65" type="noConversion"/>
  </si>
  <si>
    <t>Ⅳ. Labor / 179</t>
    <phoneticPr fontId="65" type="noConversion"/>
  </si>
  <si>
    <t>180 / Ⅳ. 노  동</t>
    <phoneticPr fontId="65" type="noConversion"/>
  </si>
  <si>
    <t>Ⅳ. Labor / 181</t>
    <phoneticPr fontId="65" type="noConversion"/>
  </si>
  <si>
    <t>182 / Ⅳ. 노  동</t>
    <phoneticPr fontId="65" type="noConversion"/>
  </si>
  <si>
    <t>주 : 1) 정규교육기관 재학, 입시학원 수강, 취업을 위한 학원, 기관 수강 등을 포함</t>
    <phoneticPr fontId="65" type="noConversion"/>
  </si>
  <si>
    <t>연별 및 분기별</t>
    <phoneticPr fontId="65" type="noConversion"/>
  </si>
  <si>
    <t>1  
(서라벌CC)</t>
    <phoneticPr fontId="6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</si>
</sst>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6">
    <numFmt numFmtId="42" formatCode="_-&quot;₩&quot;* #,##0_-;\-&quot;₩&quot;* #,##0_-;_-&quot;₩&quot;* &quot;-&quot;_-;_-@_-"/>
    <numFmt numFmtId="41" formatCode="_-* #,##0_-;\-* #,##0_-;_-* &quot;-&quot;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#,##0_);[Red]\(#,##0\)"/>
    <numFmt numFmtId="180" formatCode="#,##0_ "/>
    <numFmt numFmtId="181" formatCode="0,000"/>
    <numFmt numFmtId="182" formatCode="0.0_);[Red]\(0.0\)"/>
    <numFmt numFmtId="183" formatCode="#,##0.0_ "/>
    <numFmt numFmtId="184" formatCode="_-* #,##0.0_-;\-* #,##0.0_-;_-* &quot;-&quot;?_-;_-@_-"/>
    <numFmt numFmtId="185" formatCode="_-* #,##0.0_-;\-* #,##0.0_-;_-* &quot;-&quot;_-;_-@_-"/>
    <numFmt numFmtId="186" formatCode="_ * #,##0.00_ ;_ * \-#,##0.00_ ;_ * &quot;-&quot;_ ;_ @_ "/>
    <numFmt numFmtId="187" formatCode="_-[$€-2]* #,##0.00_-;\-[$€-2]* #,##0.00_-;_-[$€-2]* &quot;-&quot;??_-"/>
    <numFmt numFmtId="188" formatCode="_ * #,##0.00_ ;_ * \-#,##0.00_ ;_ * &quot;-&quot;??_ ;_ @_ "/>
    <numFmt numFmtId="189" formatCode="&quot;₩&quot;#,##0;&quot;₩&quot;&quot;₩&quot;\-#,##0"/>
    <numFmt numFmtId="190" formatCode="&quot;₩&quot;#,##0.00;&quot;₩&quot;\-#,##0.00"/>
    <numFmt numFmtId="191" formatCode="&quot;₩&quot;#,##0;[Red]&quot;₩&quot;&quot;₩&quot;\-#,##0"/>
    <numFmt numFmtId="192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5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7" formatCode="&quot;₩&quot;#,##0.00;[Red]&quot;₩&quot;\-#,##0.00"/>
    <numFmt numFmtId="198" formatCode="&quot;$&quot;#,##0_);[Red]\(&quot;$&quot;#,##0\)"/>
    <numFmt numFmtId="199" formatCode="&quot;₩&quot;#,##0;[Red]&quot;₩&quot;\-#,##0"/>
    <numFmt numFmtId="200" formatCode="&quot;$&quot;#,##0.00_);[Red]\(&quot;$&quot;#,##0.00\)"/>
    <numFmt numFmtId="201" formatCode="#,##0;[Red]&quot;-&quot;#,##0"/>
    <numFmt numFmtId="202" formatCode="#,##0.00;[Red]&quot;-&quot;#,##0.00"/>
    <numFmt numFmtId="203" formatCode="0_ "/>
    <numFmt numFmtId="204" formatCode="&quot;₩&quot;#,##0.00;[Red]&quot;₩&quot;&quot;₩&quot;&quot;₩&quot;\-#,##0.00"/>
    <numFmt numFmtId="205" formatCode="_ &quot;₩&quot;* #,##0_ ;_ &quot;₩&quot;* &quot;₩&quot;&quot;₩&quot;\-#,##0_ ;_ &quot;₩&quot;* &quot;-&quot;_ ;_ @_ "/>
    <numFmt numFmtId="206" formatCode="_ * #,##0_ ;_ * &quot;₩&quot;&quot;₩&quot;\-#,##0_ ;_ * &quot;-&quot;_ ;_ @_ "/>
    <numFmt numFmtId="207" formatCode="_ &quot;₩&quot;* #,##0.00_ ;_ &quot;₩&quot;* &quot;₩&quot;&quot;₩&quot;\-#,##0.00_ ;_ &quot;₩&quot;* &quot;-&quot;??_ ;_ @_ "/>
    <numFmt numFmtId="208" formatCode="_ * #,##0.00_ ;_ * &quot;₩&quot;&quot;₩&quot;\-#,##0.00_ ;_ * &quot;-&quot;??_ ;_ @_ "/>
    <numFmt numFmtId="209" formatCode="&quot;R$&quot;#,##0_);[Red]\(&quot;R$&quot;#,##0\)"/>
    <numFmt numFmtId="210" formatCode="_-* #,##0_-;\!\-* #,##0_-;_-* &quot;-&quot;_-;_-@_-"/>
    <numFmt numFmtId="211" formatCode="&quot;R$&quot;#,##0_);\(&quot;R$&quot;#,##0\)"/>
    <numFmt numFmtId="212" formatCode="#,##0&quot; / XⅡ. 보건 및 사회보장&quot;"/>
    <numFmt numFmtId="213" formatCode="0.0%"/>
    <numFmt numFmtId="214" formatCode="_-* #,##0_-;\-* #,##0_-;_-* &quot;-&quot;?_-;_-@_-"/>
    <numFmt numFmtId="215" formatCode="_ &quot;₩&quot;* #,##0.00_ ;_ &quot;₩&quot;* &quot;₩&quot;\-#,##0.00_ ;_ &quot;₩&quot;* &quot;-&quot;??_ ;_ @_ "/>
    <numFmt numFmtId="216" formatCode="&quot;₩&quot;#,##0;&quot;₩&quot;&quot;₩&quot;&quot;₩&quot;\-#,##0"/>
    <numFmt numFmtId="217" formatCode="&quot;₩&quot;#,##0.00;&quot;₩&quot;&quot;₩&quot;&quot;₩&quot;&quot;₩&quot;&quot;₩&quot;&quot;₩&quot;\-#,##0.00"/>
    <numFmt numFmtId="218" formatCode="_-&quot;₩&quot;* #,##0_-;\!\-&quot;₩&quot;* #,##0_-;_-&quot;₩&quot;* &quot;-&quot;_-;_-@_-"/>
    <numFmt numFmtId="219" formatCode="_-* #,##0.0_-;&quot;₩&quot;\!\-* #,##0.0_-;_-* &quot;-&quot;_-;_-@_-"/>
    <numFmt numFmtId="220" formatCode="#,##0_-;\-#,##0_-;&quot;-&quot;_-;@_-"/>
    <numFmt numFmtId="221" formatCode="#,##0;\-#,##0;&quot;-&quot;;@"/>
    <numFmt numFmtId="222" formatCode="#,##0\ ;\-#,##0\ ;&quot;-&quot;\ ;@\ "/>
    <numFmt numFmtId="223" formatCode="&quot;Ⅵ. Agriculture, Forestry and Fishing / &quot;#,##0"/>
    <numFmt numFmtId="224" formatCode="_-* #,##0.0_-;\-* #,##0.0_-;_-* &quot;-&quot;??_-;_-@_-"/>
    <numFmt numFmtId="225" formatCode="#,##0&quot; / XⅢ. 환경&quot;"/>
    <numFmt numFmtId="226" formatCode="#,##0&quot; / Ⅵ. 농림수산업&quot;"/>
    <numFmt numFmtId="227" formatCode="&quot;Ⅹ. Housing and Construction /  &quot;#,##0"/>
    <numFmt numFmtId="228" formatCode="#,##0&quot; / Ⅹ. 주택, 건설&quot;"/>
    <numFmt numFmtId="229" formatCode="_-* #,##0;\-* #,##0;_-* &quot;-&quot;;_-@"/>
  </numFmts>
  <fonts count="220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u/>
      <sz val="12"/>
      <color indexed="12"/>
      <name val="바탕체"/>
      <family val="1"/>
      <charset val="129"/>
    </font>
    <font>
      <sz val="9"/>
      <name val="Times New Roman"/>
      <family val="1"/>
    </font>
    <font>
      <sz val="10"/>
      <name val="바탕체"/>
      <family val="1"/>
      <charset val="129"/>
    </font>
    <font>
      <sz val="8"/>
      <name val="바탕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9"/>
      <name val="바탕체"/>
      <family val="1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sz val="9"/>
      <name val="Abadi MT Condensed Light"/>
      <family val="2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sz val="12"/>
      <name val="바탕"/>
      <family val="1"/>
      <charset val="129"/>
    </font>
    <font>
      <sz val="11"/>
      <color indexed="8"/>
      <name val="맑은 고딕"/>
      <family val="3"/>
      <charset val="129"/>
    </font>
    <font>
      <sz val="7"/>
      <name val="돋움"/>
      <family val="3"/>
      <charset val="129"/>
    </font>
    <font>
      <vertAlign val="superscript"/>
      <sz val="9"/>
      <name val="돋움"/>
      <family val="3"/>
      <charset val="129"/>
    </font>
    <font>
      <sz val="9"/>
      <color indexed="63"/>
      <name val="돋움"/>
      <family val="3"/>
      <charset val="129"/>
    </font>
    <font>
      <sz val="9"/>
      <color indexed="8"/>
      <name val="돋움"/>
      <family val="3"/>
      <charset val="129"/>
    </font>
    <font>
      <b/>
      <sz val="9"/>
      <color indexed="63"/>
      <name val="돋움"/>
      <family val="3"/>
      <charset val="129"/>
    </font>
    <font>
      <sz val="12"/>
      <color indexed="8"/>
      <name val="바탕체"/>
      <family val="1"/>
      <charset val="129"/>
    </font>
    <font>
      <b/>
      <sz val="17"/>
      <color indexed="8"/>
      <name val="굴림"/>
      <family val="3"/>
      <charset val="129"/>
    </font>
    <font>
      <b/>
      <sz val="15"/>
      <color indexed="8"/>
      <name val="굴림"/>
      <family val="3"/>
      <charset val="129"/>
    </font>
    <font>
      <sz val="8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12"/>
      <color indexed="8"/>
      <name val="바탕"/>
      <family val="1"/>
      <charset val="129"/>
    </font>
    <font>
      <sz val="9"/>
      <name val="굴림체"/>
      <family val="3"/>
      <charset val="129"/>
    </font>
    <font>
      <sz val="12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name val="굴림"/>
      <family val="3"/>
      <charset val="129"/>
    </font>
    <font>
      <u/>
      <sz val="11"/>
      <color indexed="12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sz val="12"/>
      <name val="¹UAAA¼"/>
      <family val="3"/>
      <charset val="129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color indexed="8"/>
      <name val="굴림체"/>
      <family val="3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0"/>
      <color indexed="8"/>
      <name val="Arial"/>
      <family val="2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8"/>
      <color indexed="8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0"/>
      <name val="MS Sans Serif"/>
      <family val="2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36"/>
      <name val="돋움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10"/>
      <name val="돋움체"/>
      <family val="3"/>
      <charset val="129"/>
    </font>
    <font>
      <b/>
      <sz val="9"/>
      <color indexed="81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바탕체"/>
      <family val="1"/>
      <charset val="129"/>
    </font>
    <font>
      <sz val="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9"/>
      <color theme="1"/>
      <name val="바탕체"/>
      <family val="1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b/>
      <sz val="9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sz val="9"/>
      <color theme="1"/>
      <name val="Abadi MT Condensed Light"/>
      <family val="2"/>
    </font>
    <font>
      <sz val="7"/>
      <color theme="1"/>
      <name val="돋움"/>
      <family val="3"/>
      <charset val="129"/>
    </font>
    <font>
      <sz val="12"/>
      <color indexed="8"/>
      <name val="돋움"/>
      <family val="3"/>
      <charset val="129"/>
    </font>
    <font>
      <sz val="14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9"/>
      <color theme="1"/>
      <name val="바탕"/>
      <family val="1"/>
      <charset val="129"/>
    </font>
    <font>
      <sz val="14"/>
      <color theme="1"/>
      <name val="바탕"/>
      <family val="1"/>
      <charset val="129"/>
    </font>
  </fonts>
  <fills count="8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8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</borders>
  <cellStyleXfs count="7175">
    <xf numFmtId="0" fontId="0" fillId="0" borderId="0"/>
    <xf numFmtId="0" fontId="15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  <xf numFmtId="0" fontId="156" fillId="0" borderId="0"/>
    <xf numFmtId="0" fontId="156" fillId="0" borderId="0"/>
    <xf numFmtId="0" fontId="31" fillId="0" borderId="0" applyNumberFormat="0" applyFill="0" applyBorder="0" applyAlignment="0" applyProtection="0"/>
    <xf numFmtId="0" fontId="33" fillId="0" borderId="0"/>
    <xf numFmtId="0" fontId="33" fillId="0" borderId="0"/>
    <xf numFmtId="0" fontId="88" fillId="0" borderId="0"/>
    <xf numFmtId="0" fontId="94" fillId="2" borderId="0" applyNumberFormat="0" applyBorder="0" applyAlignment="0" applyProtection="0"/>
    <xf numFmtId="0" fontId="14" fillId="2" borderId="0" applyNumberFormat="0" applyBorder="0" applyAlignment="0" applyProtection="0">
      <alignment vertical="center"/>
    </xf>
    <xf numFmtId="0" fontId="94" fillId="3" borderId="0" applyNumberFormat="0" applyBorder="0" applyAlignment="0" applyProtection="0"/>
    <xf numFmtId="0" fontId="14" fillId="3" borderId="0" applyNumberFormat="0" applyBorder="0" applyAlignment="0" applyProtection="0">
      <alignment vertical="center"/>
    </xf>
    <xf numFmtId="0" fontId="94" fillId="4" borderId="0" applyNumberFormat="0" applyBorder="0" applyAlignment="0" applyProtection="0"/>
    <xf numFmtId="0" fontId="14" fillId="4" borderId="0" applyNumberFormat="0" applyBorder="0" applyAlignment="0" applyProtection="0">
      <alignment vertical="center"/>
    </xf>
    <xf numFmtId="0" fontId="94" fillId="5" borderId="0" applyNumberFormat="0" applyBorder="0" applyAlignment="0" applyProtection="0"/>
    <xf numFmtId="0" fontId="14" fillId="5" borderId="0" applyNumberFormat="0" applyBorder="0" applyAlignment="0" applyProtection="0">
      <alignment vertical="center"/>
    </xf>
    <xf numFmtId="0" fontId="94" fillId="6" borderId="0" applyNumberFormat="0" applyBorder="0" applyAlignment="0" applyProtection="0"/>
    <xf numFmtId="0" fontId="14" fillId="6" borderId="0" applyNumberFormat="0" applyBorder="0" applyAlignment="0" applyProtection="0">
      <alignment vertical="center"/>
    </xf>
    <xf numFmtId="0" fontId="94" fillId="7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09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5" fillId="30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09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5" fillId="31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09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09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09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5" fillId="3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09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94" fillId="8" borderId="0" applyNumberFormat="0" applyBorder="0" applyAlignment="0" applyProtection="0"/>
    <xf numFmtId="0" fontId="14" fillId="8" borderId="0" applyNumberFormat="0" applyBorder="0" applyAlignment="0" applyProtection="0">
      <alignment vertical="center"/>
    </xf>
    <xf numFmtId="0" fontId="94" fillId="9" borderId="0" applyNumberFormat="0" applyBorder="0" applyAlignment="0" applyProtection="0"/>
    <xf numFmtId="0" fontId="14" fillId="9" borderId="0" applyNumberFormat="0" applyBorder="0" applyAlignment="0" applyProtection="0">
      <alignment vertical="center"/>
    </xf>
    <xf numFmtId="0" fontId="94" fillId="10" borderId="0" applyNumberFormat="0" applyBorder="0" applyAlignment="0" applyProtection="0"/>
    <xf numFmtId="0" fontId="14" fillId="10" borderId="0" applyNumberFormat="0" applyBorder="0" applyAlignment="0" applyProtection="0">
      <alignment vertical="center"/>
    </xf>
    <xf numFmtId="0" fontId="94" fillId="5" borderId="0" applyNumberFormat="0" applyBorder="0" applyAlignment="0" applyProtection="0"/>
    <xf numFmtId="0" fontId="14" fillId="5" borderId="0" applyNumberFormat="0" applyBorder="0" applyAlignment="0" applyProtection="0">
      <alignment vertical="center"/>
    </xf>
    <xf numFmtId="0" fontId="94" fillId="8" borderId="0" applyNumberFormat="0" applyBorder="0" applyAlignment="0" applyProtection="0"/>
    <xf numFmtId="0" fontId="14" fillId="8" borderId="0" applyNumberFormat="0" applyBorder="0" applyAlignment="0" applyProtection="0">
      <alignment vertical="center"/>
    </xf>
    <xf numFmtId="0" fontId="94" fillId="11" borderId="0" applyNumberFormat="0" applyBorder="0" applyAlignment="0" applyProtection="0"/>
    <xf numFmtId="0" fontId="14" fillId="1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5" fillId="3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09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5" fillId="3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09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5" fillId="3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09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5" fillId="3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5" fillId="4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09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95" fillId="12" borderId="0" applyNumberFormat="0" applyBorder="0" applyAlignment="0" applyProtection="0"/>
    <xf numFmtId="0" fontId="139" fillId="12" borderId="0" applyNumberFormat="0" applyBorder="0" applyAlignment="0" applyProtection="0">
      <alignment vertical="center"/>
    </xf>
    <xf numFmtId="0" fontId="95" fillId="9" borderId="0" applyNumberFormat="0" applyBorder="0" applyAlignment="0" applyProtection="0"/>
    <xf numFmtId="0" fontId="139" fillId="9" borderId="0" applyNumberFormat="0" applyBorder="0" applyAlignment="0" applyProtection="0">
      <alignment vertical="center"/>
    </xf>
    <xf numFmtId="0" fontId="95" fillId="10" borderId="0" applyNumberFormat="0" applyBorder="0" applyAlignment="0" applyProtection="0"/>
    <xf numFmtId="0" fontId="139" fillId="10" borderId="0" applyNumberFormat="0" applyBorder="0" applyAlignment="0" applyProtection="0">
      <alignment vertical="center"/>
    </xf>
    <xf numFmtId="0" fontId="95" fillId="13" borderId="0" applyNumberFormat="0" applyBorder="0" applyAlignment="0" applyProtection="0"/>
    <xf numFmtId="0" fontId="139" fillId="13" borderId="0" applyNumberFormat="0" applyBorder="0" applyAlignment="0" applyProtection="0">
      <alignment vertical="center"/>
    </xf>
    <xf numFmtId="0" fontId="95" fillId="14" borderId="0" applyNumberFormat="0" applyBorder="0" applyAlignment="0" applyProtection="0"/>
    <xf numFmtId="0" fontId="139" fillId="14" borderId="0" applyNumberFormat="0" applyBorder="0" applyAlignment="0" applyProtection="0">
      <alignment vertical="center"/>
    </xf>
    <xf numFmtId="0" fontId="95" fillId="15" borderId="0" applyNumberFormat="0" applyBorder="0" applyAlignment="0" applyProtection="0"/>
    <xf numFmtId="0" fontId="139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66" fillId="41" borderId="0" applyNumberFormat="0" applyBorder="0" applyAlignment="0" applyProtection="0">
      <alignment vertical="center"/>
    </xf>
    <xf numFmtId="0" fontId="139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1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39" fillId="12" borderId="0" applyNumberFormat="0" applyBorder="0" applyAlignment="0" applyProtection="0">
      <alignment vertical="center"/>
    </xf>
    <xf numFmtId="0" fontId="110" fillId="12" borderId="0" applyNumberFormat="0" applyBorder="0" applyAlignment="0" applyProtection="0">
      <alignment vertical="center"/>
    </xf>
    <xf numFmtId="0" fontId="139" fillId="12" borderId="0" applyNumberFormat="0" applyBorder="0" applyAlignment="0" applyProtection="0">
      <alignment vertical="center"/>
    </xf>
    <xf numFmtId="0" fontId="139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66" fillId="42" borderId="0" applyNumberFormat="0" applyBorder="0" applyAlignment="0" applyProtection="0">
      <alignment vertical="center"/>
    </xf>
    <xf numFmtId="0" fontId="139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39" fillId="9" borderId="0" applyNumberFormat="0" applyBorder="0" applyAlignment="0" applyProtection="0">
      <alignment vertical="center"/>
    </xf>
    <xf numFmtId="0" fontId="110" fillId="9" borderId="0" applyNumberFormat="0" applyBorder="0" applyAlignment="0" applyProtection="0">
      <alignment vertical="center"/>
    </xf>
    <xf numFmtId="0" fontId="139" fillId="9" borderId="0" applyNumberFormat="0" applyBorder="0" applyAlignment="0" applyProtection="0">
      <alignment vertical="center"/>
    </xf>
    <xf numFmtId="0" fontId="139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66" fillId="43" borderId="0" applyNumberFormat="0" applyBorder="0" applyAlignment="0" applyProtection="0">
      <alignment vertical="center"/>
    </xf>
    <xf numFmtId="0" fontId="139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39" fillId="10" borderId="0" applyNumberFormat="0" applyBorder="0" applyAlignment="0" applyProtection="0">
      <alignment vertical="center"/>
    </xf>
    <xf numFmtId="0" fontId="110" fillId="10" borderId="0" applyNumberFormat="0" applyBorder="0" applyAlignment="0" applyProtection="0">
      <alignment vertical="center"/>
    </xf>
    <xf numFmtId="0" fontId="139" fillId="10" borderId="0" applyNumberFormat="0" applyBorder="0" applyAlignment="0" applyProtection="0">
      <alignment vertical="center"/>
    </xf>
    <xf numFmtId="0" fontId="139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66" fillId="44" borderId="0" applyNumberFormat="0" applyBorder="0" applyAlignment="0" applyProtection="0">
      <alignment vertical="center"/>
    </xf>
    <xf numFmtId="0" fontId="139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39" fillId="13" borderId="0" applyNumberFormat="0" applyBorder="0" applyAlignment="0" applyProtection="0">
      <alignment vertical="center"/>
    </xf>
    <xf numFmtId="0" fontId="110" fillId="13" borderId="0" applyNumberFormat="0" applyBorder="0" applyAlignment="0" applyProtection="0">
      <alignment vertical="center"/>
    </xf>
    <xf numFmtId="0" fontId="139" fillId="13" borderId="0" applyNumberFormat="0" applyBorder="0" applyAlignment="0" applyProtection="0">
      <alignment vertical="center"/>
    </xf>
    <xf numFmtId="0" fontId="139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66" fillId="45" borderId="0" applyNumberFormat="0" applyBorder="0" applyAlignment="0" applyProtection="0">
      <alignment vertical="center"/>
    </xf>
    <xf numFmtId="0" fontId="139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39" fillId="14" borderId="0" applyNumberFormat="0" applyBorder="0" applyAlignment="0" applyProtection="0">
      <alignment vertical="center"/>
    </xf>
    <xf numFmtId="0" fontId="110" fillId="14" borderId="0" applyNumberFormat="0" applyBorder="0" applyAlignment="0" applyProtection="0">
      <alignment vertical="center"/>
    </xf>
    <xf numFmtId="0" fontId="139" fillId="14" borderId="0" applyNumberFormat="0" applyBorder="0" applyAlignment="0" applyProtection="0">
      <alignment vertical="center"/>
    </xf>
    <xf numFmtId="0" fontId="139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66" fillId="46" borderId="0" applyNumberFormat="0" applyBorder="0" applyAlignment="0" applyProtection="0">
      <alignment vertical="center"/>
    </xf>
    <xf numFmtId="0" fontId="139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39" fillId="15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39" fillId="15" borderId="0" applyNumberFormat="0" applyBorder="0" applyAlignment="0" applyProtection="0">
      <alignment vertical="center"/>
    </xf>
    <xf numFmtId="0" fontId="139" fillId="15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5" fillId="16" borderId="0" applyNumberFormat="0" applyBorder="0" applyAlignment="0" applyProtection="0"/>
    <xf numFmtId="0" fontId="139" fillId="16" borderId="0" applyNumberFormat="0" applyBorder="0" applyAlignment="0" applyProtection="0">
      <alignment vertical="center"/>
    </xf>
    <xf numFmtId="0" fontId="95" fillId="17" borderId="0" applyNumberFormat="0" applyBorder="0" applyAlignment="0" applyProtection="0"/>
    <xf numFmtId="0" fontId="139" fillId="17" borderId="0" applyNumberFormat="0" applyBorder="0" applyAlignment="0" applyProtection="0">
      <alignment vertical="center"/>
    </xf>
    <xf numFmtId="0" fontId="95" fillId="18" borderId="0" applyNumberFormat="0" applyBorder="0" applyAlignment="0" applyProtection="0"/>
    <xf numFmtId="0" fontId="139" fillId="18" borderId="0" applyNumberFormat="0" applyBorder="0" applyAlignment="0" applyProtection="0">
      <alignment vertical="center"/>
    </xf>
    <xf numFmtId="0" fontId="95" fillId="13" borderId="0" applyNumberFormat="0" applyBorder="0" applyAlignment="0" applyProtection="0"/>
    <xf numFmtId="0" fontId="139" fillId="13" borderId="0" applyNumberFormat="0" applyBorder="0" applyAlignment="0" applyProtection="0">
      <alignment vertical="center"/>
    </xf>
    <xf numFmtId="0" fontId="95" fillId="14" borderId="0" applyNumberFormat="0" applyBorder="0" applyAlignment="0" applyProtection="0"/>
    <xf numFmtId="0" fontId="139" fillId="14" borderId="0" applyNumberFormat="0" applyBorder="0" applyAlignment="0" applyProtection="0">
      <alignment vertical="center"/>
    </xf>
    <xf numFmtId="0" fontId="95" fillId="19" borderId="0" applyNumberFormat="0" applyBorder="0" applyAlignment="0" applyProtection="0"/>
    <xf numFmtId="0" fontId="139" fillId="19" borderId="0" applyNumberFormat="0" applyBorder="0" applyAlignment="0" applyProtection="0">
      <alignment vertical="center"/>
    </xf>
    <xf numFmtId="0" fontId="27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97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97" fontId="23" fillId="0" borderId="0" applyFont="0" applyFill="0" applyBorder="0" applyAlignment="0" applyProtection="0"/>
    <xf numFmtId="197" fontId="24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08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23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8" fontId="25" fillId="0" borderId="0" applyFont="0" applyFill="0" applyBorder="0" applyAlignment="0" applyProtection="0"/>
    <xf numFmtId="198" fontId="25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25" fillId="0" borderId="0" applyFont="0" applyFill="0" applyBorder="0" applyAlignment="0" applyProtection="0"/>
    <xf numFmtId="198" fontId="25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176" fontId="23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08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23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0" fontId="27" fillId="0" borderId="0" applyFont="0" applyFill="0" applyBorder="0" applyAlignment="0" applyProtection="0"/>
    <xf numFmtId="199" fontId="20" fillId="0" borderId="0" applyFont="0" applyFill="0" applyBorder="0" applyAlignment="0" applyProtection="0"/>
    <xf numFmtId="199" fontId="21" fillId="0" borderId="0" applyFont="0" applyFill="0" applyBorder="0" applyAlignment="0" applyProtection="0"/>
    <xf numFmtId="178" fontId="22" fillId="0" borderId="0" applyFont="0" applyFill="0" applyBorder="0" applyAlignment="0" applyProtection="0"/>
    <xf numFmtId="199" fontId="21" fillId="0" borderId="0" applyFont="0" applyFill="0" applyBorder="0" applyAlignment="0" applyProtection="0"/>
    <xf numFmtId="178" fontId="22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4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08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08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08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57" fillId="0" borderId="0"/>
    <xf numFmtId="0" fontId="27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201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38" fontId="23" fillId="0" borderId="0" applyFont="0" applyFill="0" applyBorder="0" applyAlignment="0" applyProtection="0"/>
    <xf numFmtId="38" fontId="24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08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23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177" fontId="23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08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23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0" fontId="27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188" fontId="22" fillId="0" borderId="0" applyFont="0" applyFill="0" applyBorder="0" applyAlignment="0" applyProtection="0"/>
    <xf numFmtId="202" fontId="21" fillId="0" borderId="0" applyFont="0" applyFill="0" applyBorder="0" applyAlignment="0" applyProtection="0"/>
    <xf numFmtId="188" fontId="22" fillId="0" borderId="0" applyFont="0" applyFill="0" applyBorder="0" applyAlignment="0" applyProtection="0"/>
    <xf numFmtId="40" fontId="23" fillId="0" borderId="0" applyFont="0" applyFill="0" applyBorder="0" applyAlignment="0" applyProtection="0"/>
    <xf numFmtId="40" fontId="24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08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23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08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08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96" fillId="3" borderId="0" applyNumberFormat="0" applyBorder="0" applyAlignment="0" applyProtection="0"/>
    <xf numFmtId="0" fontId="142" fillId="3" borderId="0" applyNumberFormat="0" applyBorder="0" applyAlignment="0" applyProtection="0">
      <alignment vertical="center"/>
    </xf>
    <xf numFmtId="0" fontId="26" fillId="0" borderId="0"/>
    <xf numFmtId="0" fontId="28" fillId="0" borderId="0"/>
    <xf numFmtId="0" fontId="20" fillId="0" borderId="0"/>
    <xf numFmtId="0" fontId="21" fillId="0" borderId="0"/>
    <xf numFmtId="0" fontId="22" fillId="0" borderId="0"/>
    <xf numFmtId="0" fontId="21" fillId="0" borderId="0"/>
    <xf numFmtId="0" fontId="24" fillId="0" borderId="0"/>
    <xf numFmtId="0" fontId="27" fillId="0" borderId="0"/>
    <xf numFmtId="0" fontId="22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23" fillId="0" borderId="0"/>
    <xf numFmtId="0" fontId="24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08" fillId="0" borderId="0"/>
    <xf numFmtId="0" fontId="129" fillId="0" borderId="0"/>
    <xf numFmtId="0" fontId="23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23" fillId="0" borderId="0"/>
    <xf numFmtId="0" fontId="24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08" fillId="0" borderId="0"/>
    <xf numFmtId="0" fontId="129" fillId="0" borderId="0"/>
    <xf numFmtId="0" fontId="23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27" fillId="0" borderId="0"/>
    <xf numFmtId="0" fontId="22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28" fillId="0" borderId="0"/>
    <xf numFmtId="0" fontId="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25" fillId="0" borderId="0"/>
    <xf numFmtId="0" fontId="25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28" fillId="0" borderId="0"/>
    <xf numFmtId="0" fontId="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23" fillId="0" borderId="0"/>
    <xf numFmtId="0" fontId="24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08" fillId="0" borderId="0"/>
    <xf numFmtId="0" fontId="129" fillId="0" borderId="0"/>
    <xf numFmtId="0" fontId="23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97" fillId="20" borderId="1" applyNumberFormat="0" applyAlignment="0" applyProtection="0"/>
    <xf numFmtId="0" fontId="141" fillId="20" borderId="1" applyNumberFormat="0" applyAlignment="0" applyProtection="0">
      <alignment vertical="center"/>
    </xf>
    <xf numFmtId="0" fontId="30" fillId="0" borderId="0"/>
    <xf numFmtId="0" fontId="132" fillId="0" borderId="0"/>
    <xf numFmtId="0" fontId="98" fillId="21" borderId="2" applyNumberFormat="0" applyAlignment="0" applyProtection="0"/>
    <xf numFmtId="0" fontId="145" fillId="21" borderId="2" applyNumberFormat="0" applyAlignment="0" applyProtection="0">
      <alignment vertical="center"/>
    </xf>
    <xf numFmtId="177" fontId="31" fillId="0" borderId="0" applyFont="0" applyFill="0" applyBorder="0" applyAlignment="0" applyProtection="0"/>
    <xf numFmtId="0" fontId="32" fillId="0" borderId="0"/>
    <xf numFmtId="188" fontId="31" fillId="0" borderId="0" applyFont="0" applyFill="0" applyBorder="0" applyAlignment="0" applyProtection="0"/>
    <xf numFmtId="3" fontId="31" fillId="0" borderId="0" applyFont="0" applyFill="0" applyBorder="0" applyAlignment="0" applyProtection="0"/>
    <xf numFmtId="3" fontId="12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22" fillId="0" borderId="0" applyFont="0" applyFill="0" applyBorder="0" applyAlignment="0" applyProtection="0"/>
    <xf numFmtId="189" fontId="32" fillId="0" borderId="0" applyFont="0" applyFill="0" applyBorder="0" applyAlignment="0" applyProtection="0"/>
    <xf numFmtId="186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0" fontId="16" fillId="0" borderId="0" applyFont="0" applyFill="0" applyBorder="0" applyAlignment="0" applyProtection="0"/>
    <xf numFmtId="0" fontId="158" fillId="0" borderId="0"/>
    <xf numFmtId="0" fontId="31" fillId="0" borderId="0" applyFont="0" applyFill="0" applyBorder="0" applyAlignment="0" applyProtection="0"/>
    <xf numFmtId="0" fontId="126" fillId="0" borderId="0" applyFont="0" applyFill="0" applyBorder="0" applyAlignment="0" applyProtection="0"/>
    <xf numFmtId="0" fontId="158" fillId="0" borderId="0"/>
    <xf numFmtId="187" fontId="33" fillId="0" borderId="0" applyFont="0" applyFill="0" applyBorder="0" applyAlignment="0" applyProtection="0"/>
    <xf numFmtId="0" fontId="99" fillId="0" borderId="0" applyNumberFormat="0" applyFill="0" applyBorder="0" applyAlignment="0" applyProtection="0"/>
    <xf numFmtId="0" fontId="144" fillId="0" borderId="0" applyNumberFormat="0" applyFill="0" applyBorder="0" applyAlignment="0" applyProtection="0">
      <alignment vertical="center"/>
    </xf>
    <xf numFmtId="2" fontId="31" fillId="0" borderId="0" applyFont="0" applyFill="0" applyBorder="0" applyAlignment="0" applyProtection="0"/>
    <xf numFmtId="2" fontId="126" fillId="0" borderId="0" applyFont="0" applyFill="0" applyBorder="0" applyAlignment="0" applyProtection="0"/>
    <xf numFmtId="0" fontId="100" fillId="4" borderId="0" applyNumberFormat="0" applyBorder="0" applyAlignment="0" applyProtection="0"/>
    <xf numFmtId="0" fontId="152" fillId="4" borderId="0" applyNumberFormat="0" applyBorder="0" applyAlignment="0" applyProtection="0">
      <alignment vertical="center"/>
    </xf>
    <xf numFmtId="38" fontId="34" fillId="22" borderId="0" applyNumberFormat="0" applyBorder="0" applyAlignment="0" applyProtection="0"/>
    <xf numFmtId="38" fontId="133" fillId="22" borderId="0" applyNumberFormat="0" applyBorder="0" applyAlignment="0" applyProtection="0"/>
    <xf numFmtId="38" fontId="34" fillId="22" borderId="0" applyNumberFormat="0" applyBorder="0" applyAlignment="0" applyProtection="0"/>
    <xf numFmtId="38" fontId="34" fillId="23" borderId="0" applyNumberFormat="0" applyBorder="0" applyAlignment="0" applyProtection="0"/>
    <xf numFmtId="0" fontId="35" fillId="0" borderId="0">
      <alignment horizontal="left"/>
    </xf>
    <xf numFmtId="0" fontId="134" fillId="0" borderId="0">
      <alignment horizontal="left"/>
    </xf>
    <xf numFmtId="0" fontId="36" fillId="0" borderId="3" applyNumberFormat="0" applyAlignment="0" applyProtection="0">
      <alignment horizontal="left" vertical="center"/>
    </xf>
    <xf numFmtId="0" fontId="135" fillId="0" borderId="3" applyNumberFormat="0" applyAlignment="0" applyProtection="0">
      <alignment horizontal="left" vertical="center"/>
    </xf>
    <xf numFmtId="0" fontId="36" fillId="0" borderId="4">
      <alignment horizontal="left" vertical="center"/>
    </xf>
    <xf numFmtId="0" fontId="36" fillId="0" borderId="4">
      <alignment horizontal="left" vertical="center"/>
    </xf>
    <xf numFmtId="0" fontId="135" fillId="0" borderId="4">
      <alignment horizontal="left" vertical="center"/>
    </xf>
    <xf numFmtId="0" fontId="36" fillId="0" borderId="4">
      <alignment horizontal="left" vertical="center"/>
    </xf>
    <xf numFmtId="0" fontId="135" fillId="0" borderId="4">
      <alignment horizontal="left" vertical="center"/>
    </xf>
    <xf numFmtId="0" fontId="135" fillId="0" borderId="4">
      <alignment horizontal="left" vertical="center"/>
    </xf>
    <xf numFmtId="0" fontId="37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149" fillId="0" borderId="5" applyNumberFormat="0" applyFill="0" applyAlignment="0" applyProtection="0">
      <alignment vertical="center"/>
    </xf>
    <xf numFmtId="0" fontId="36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50" fillId="0" borderId="6" applyNumberFormat="0" applyFill="0" applyAlignment="0" applyProtection="0">
      <alignment vertical="center"/>
    </xf>
    <xf numFmtId="0" fontId="101" fillId="0" borderId="7" applyNumberFormat="0" applyFill="0" applyAlignment="0" applyProtection="0"/>
    <xf numFmtId="0" fontId="151" fillId="0" borderId="7" applyNumberFormat="0" applyFill="0" applyAlignment="0" applyProtection="0">
      <alignment vertical="center"/>
    </xf>
    <xf numFmtId="0" fontId="101" fillId="0" borderId="0" applyNumberFormat="0" applyFill="0" applyBorder="0" applyAlignment="0" applyProtection="0"/>
    <xf numFmtId="0" fontId="151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159" fillId="0" borderId="0" applyNumberFormat="0" applyFill="0" applyBorder="0" applyAlignment="0" applyProtection="0">
      <alignment vertical="top"/>
      <protection locked="0"/>
    </xf>
    <xf numFmtId="0" fontId="102" fillId="7" borderId="1" applyNumberFormat="0" applyAlignment="0" applyProtection="0"/>
    <xf numFmtId="10" fontId="34" fillId="22" borderId="8" applyNumberFormat="0" applyBorder="0" applyAlignment="0" applyProtection="0"/>
    <xf numFmtId="10" fontId="34" fillId="22" borderId="8" applyNumberFormat="0" applyBorder="0" applyAlignment="0" applyProtection="0"/>
    <xf numFmtId="10" fontId="133" fillId="22" borderId="8" applyNumberFormat="0" applyBorder="0" applyAlignment="0" applyProtection="0"/>
    <xf numFmtId="10" fontId="34" fillId="22" borderId="8" applyNumberFormat="0" applyBorder="0" applyAlignment="0" applyProtection="0"/>
    <xf numFmtId="10" fontId="133" fillId="22" borderId="8" applyNumberFormat="0" applyBorder="0" applyAlignment="0" applyProtection="0"/>
    <xf numFmtId="10" fontId="34" fillId="24" borderId="8" applyNumberFormat="0" applyBorder="0" applyAlignment="0" applyProtection="0"/>
    <xf numFmtId="10" fontId="34" fillId="22" borderId="8" applyNumberFormat="0" applyBorder="0" applyAlignment="0" applyProtection="0"/>
    <xf numFmtId="10" fontId="133" fillId="22" borderId="8" applyNumberFormat="0" applyBorder="0" applyAlignment="0" applyProtection="0"/>
    <xf numFmtId="10" fontId="133" fillId="22" borderId="8" applyNumberFormat="0" applyBorder="0" applyAlignment="0" applyProtection="0"/>
    <xf numFmtId="10" fontId="34" fillId="24" borderId="8" applyNumberFormat="0" applyBorder="0" applyAlignment="0" applyProtection="0"/>
    <xf numFmtId="0" fontId="148" fillId="7" borderId="1" applyNumberFormat="0" applyAlignment="0" applyProtection="0">
      <alignment vertical="center"/>
    </xf>
    <xf numFmtId="0" fontId="148" fillId="7" borderId="1" applyNumberFormat="0" applyAlignment="0" applyProtection="0">
      <alignment vertical="center"/>
    </xf>
    <xf numFmtId="0" fontId="103" fillId="0" borderId="9" applyNumberFormat="0" applyFill="0" applyAlignment="0" applyProtection="0"/>
    <xf numFmtId="0" fontId="146" fillId="0" borderId="9" applyNumberFormat="0" applyFill="0" applyAlignment="0" applyProtection="0">
      <alignment vertical="center"/>
    </xf>
    <xf numFmtId="177" fontId="31" fillId="0" borderId="0" applyFont="0" applyFill="0" applyBorder="0" applyAlignment="0" applyProtection="0"/>
    <xf numFmtId="215" fontId="32" fillId="0" borderId="0" applyFont="0" applyFill="0" applyBorder="0" applyAlignment="0" applyProtection="0"/>
    <xf numFmtId="216" fontId="32" fillId="0" borderId="0" applyFont="0" applyFill="0" applyBorder="0" applyAlignment="0" applyProtection="0"/>
    <xf numFmtId="0" fontId="38" fillId="0" borderId="10"/>
    <xf numFmtId="0" fontId="137" fillId="0" borderId="10"/>
    <xf numFmtId="0" fontId="137" fillId="0" borderId="10"/>
    <xf numFmtId="0" fontId="38" fillId="0" borderId="10"/>
    <xf numFmtId="0" fontId="38" fillId="0" borderId="10"/>
    <xf numFmtId="0" fontId="38" fillId="0" borderId="1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04" fillId="25" borderId="0" applyNumberFormat="0" applyBorder="0" applyAlignment="0" applyProtection="0"/>
    <xf numFmtId="0" fontId="143" fillId="25" borderId="0" applyNumberFormat="0" applyBorder="0" applyAlignment="0" applyProtection="0">
      <alignment vertical="center"/>
    </xf>
    <xf numFmtId="0" fontId="33" fillId="0" borderId="0"/>
    <xf numFmtId="0" fontId="33" fillId="0" borderId="0"/>
    <xf numFmtId="217" fontId="33" fillId="0" borderId="0"/>
    <xf numFmtId="0" fontId="31" fillId="0" borderId="0"/>
    <xf numFmtId="0" fontId="32" fillId="26" borderId="11" applyNumberFormat="0" applyFont="0" applyAlignment="0" applyProtection="0"/>
    <xf numFmtId="0" fontId="32" fillId="26" borderId="11" applyNumberFormat="0" applyFont="0" applyAlignment="0" applyProtection="0">
      <alignment vertical="center"/>
    </xf>
    <xf numFmtId="0" fontId="105" fillId="20" borderId="12" applyNumberFormat="0" applyAlignment="0" applyProtection="0"/>
    <xf numFmtId="0" fontId="153" fillId="20" borderId="12" applyNumberFormat="0" applyAlignment="0" applyProtection="0">
      <alignment vertical="center"/>
    </xf>
    <xf numFmtId="10" fontId="31" fillId="0" borderId="0" applyFont="0" applyFill="0" applyBorder="0" applyAlignment="0" applyProtection="0"/>
    <xf numFmtId="10" fontId="126" fillId="0" borderId="0" applyFont="0" applyFill="0" applyBorder="0" applyAlignment="0" applyProtection="0"/>
    <xf numFmtId="0" fontId="38" fillId="0" borderId="0"/>
    <xf numFmtId="0" fontId="137" fillId="0" borderId="0"/>
    <xf numFmtId="0" fontId="106" fillId="0" borderId="0" applyNumberFormat="0" applyFill="0" applyBorder="0" applyAlignment="0" applyProtection="0"/>
    <xf numFmtId="0" fontId="89" fillId="0" borderId="0" applyFill="0" applyBorder="0" applyProtection="0">
      <alignment horizontal="centerContinuous" vertical="center"/>
    </xf>
    <xf numFmtId="0" fontId="90" fillId="22" borderId="0" applyFill="0" applyBorder="0" applyProtection="0">
      <alignment horizontal="center"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31" fillId="0" borderId="13" applyNumberFormat="0" applyFont="0" applyFill="0" applyAlignment="0" applyProtection="0"/>
    <xf numFmtId="0" fontId="126" fillId="0" borderId="13" applyNumberFormat="0" applyFont="0" applyFill="0" applyAlignment="0" applyProtection="0"/>
    <xf numFmtId="0" fontId="31" fillId="0" borderId="13" applyNumberFormat="0" applyFont="0" applyFill="0" applyAlignment="0" applyProtection="0"/>
    <xf numFmtId="0" fontId="147" fillId="0" borderId="14" applyNumberFormat="0" applyFill="0" applyAlignment="0" applyProtection="0">
      <alignment vertical="center"/>
    </xf>
    <xf numFmtId="0" fontId="39" fillId="0" borderId="15">
      <alignment horizontal="left"/>
    </xf>
    <xf numFmtId="0" fontId="138" fillId="0" borderId="15">
      <alignment horizontal="left"/>
    </xf>
    <xf numFmtId="0" fontId="107" fillId="0" borderId="0" applyNumberFormat="0" applyFill="0" applyBorder="0" applyAlignment="0" applyProtection="0"/>
    <xf numFmtId="0" fontId="140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66" fillId="47" borderId="0" applyNumberFormat="0" applyBorder="0" applyAlignment="0" applyProtection="0">
      <alignment vertical="center"/>
    </xf>
    <xf numFmtId="0" fontId="139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1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39" fillId="16" borderId="0" applyNumberFormat="0" applyBorder="0" applyAlignment="0" applyProtection="0">
      <alignment vertical="center"/>
    </xf>
    <xf numFmtId="0" fontId="110" fillId="16" borderId="0" applyNumberFormat="0" applyBorder="0" applyAlignment="0" applyProtection="0">
      <alignment vertical="center"/>
    </xf>
    <xf numFmtId="0" fontId="139" fillId="16" borderId="0" applyNumberFormat="0" applyBorder="0" applyAlignment="0" applyProtection="0">
      <alignment vertical="center"/>
    </xf>
    <xf numFmtId="0" fontId="139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66" fillId="48" borderId="0" applyNumberFormat="0" applyBorder="0" applyAlignment="0" applyProtection="0">
      <alignment vertical="center"/>
    </xf>
    <xf numFmtId="0" fontId="139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39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39" fillId="17" borderId="0" applyNumberFormat="0" applyBorder="0" applyAlignment="0" applyProtection="0">
      <alignment vertical="center"/>
    </xf>
    <xf numFmtId="0" fontId="139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66" fillId="49" borderId="0" applyNumberFormat="0" applyBorder="0" applyAlignment="0" applyProtection="0">
      <alignment vertical="center"/>
    </xf>
    <xf numFmtId="0" fontId="139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0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39" fillId="18" borderId="0" applyNumberFormat="0" applyBorder="0" applyAlignment="0" applyProtection="0">
      <alignment vertical="center"/>
    </xf>
    <xf numFmtId="0" fontId="110" fillId="18" borderId="0" applyNumberFormat="0" applyBorder="0" applyAlignment="0" applyProtection="0">
      <alignment vertical="center"/>
    </xf>
    <xf numFmtId="0" fontId="139" fillId="18" borderId="0" applyNumberFormat="0" applyBorder="0" applyAlignment="0" applyProtection="0">
      <alignment vertical="center"/>
    </xf>
    <xf numFmtId="0" fontId="139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66" fillId="50" borderId="0" applyNumberFormat="0" applyBorder="0" applyAlignment="0" applyProtection="0">
      <alignment vertical="center"/>
    </xf>
    <xf numFmtId="0" fontId="139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39" fillId="13" borderId="0" applyNumberFormat="0" applyBorder="0" applyAlignment="0" applyProtection="0">
      <alignment vertical="center"/>
    </xf>
    <xf numFmtId="0" fontId="110" fillId="13" borderId="0" applyNumberFormat="0" applyBorder="0" applyAlignment="0" applyProtection="0">
      <alignment vertical="center"/>
    </xf>
    <xf numFmtId="0" fontId="139" fillId="13" borderId="0" applyNumberFormat="0" applyBorder="0" applyAlignment="0" applyProtection="0">
      <alignment vertical="center"/>
    </xf>
    <xf numFmtId="0" fontId="139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66" fillId="51" borderId="0" applyNumberFormat="0" applyBorder="0" applyAlignment="0" applyProtection="0">
      <alignment vertical="center"/>
    </xf>
    <xf numFmtId="0" fontId="139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39" fillId="14" borderId="0" applyNumberFormat="0" applyBorder="0" applyAlignment="0" applyProtection="0">
      <alignment vertical="center"/>
    </xf>
    <xf numFmtId="0" fontId="110" fillId="14" borderId="0" applyNumberFormat="0" applyBorder="0" applyAlignment="0" applyProtection="0">
      <alignment vertical="center"/>
    </xf>
    <xf numFmtId="0" fontId="139" fillId="14" borderId="0" applyNumberFormat="0" applyBorder="0" applyAlignment="0" applyProtection="0">
      <alignment vertical="center"/>
    </xf>
    <xf numFmtId="0" fontId="139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66" fillId="52" borderId="0" applyNumberFormat="0" applyBorder="0" applyAlignment="0" applyProtection="0">
      <alignment vertical="center"/>
    </xf>
    <xf numFmtId="0" fontId="139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10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39" fillId="19" borderId="0" applyNumberFormat="0" applyBorder="0" applyAlignment="0" applyProtection="0">
      <alignment vertical="center"/>
    </xf>
    <xf numFmtId="0" fontId="110" fillId="19" borderId="0" applyNumberFormat="0" applyBorder="0" applyAlignment="0" applyProtection="0">
      <alignment vertical="center"/>
    </xf>
    <xf numFmtId="0" fontId="139" fillId="19" borderId="0" applyNumberFormat="0" applyBorder="0" applyAlignment="0" applyProtection="0">
      <alignment vertical="center"/>
    </xf>
    <xf numFmtId="0" fontId="139" fillId="1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41" fillId="20" borderId="1" applyNumberFormat="0" applyAlignment="0" applyProtection="0">
      <alignment vertical="center"/>
    </xf>
    <xf numFmtId="0" fontId="41" fillId="20" borderId="1" applyNumberFormat="0" applyAlignment="0" applyProtection="0">
      <alignment vertical="center"/>
    </xf>
    <xf numFmtId="0" fontId="41" fillId="20" borderId="1" applyNumberFormat="0" applyAlignment="0" applyProtection="0">
      <alignment vertical="center"/>
    </xf>
    <xf numFmtId="0" fontId="41" fillId="23" borderId="1" applyNumberFormat="0" applyAlignment="0" applyProtection="0">
      <alignment vertical="center"/>
    </xf>
    <xf numFmtId="0" fontId="141" fillId="20" borderId="1" applyNumberFormat="0" applyAlignment="0" applyProtection="0">
      <alignment vertical="center"/>
    </xf>
    <xf numFmtId="0" fontId="141" fillId="20" borderId="1" applyNumberFormat="0" applyAlignment="0" applyProtection="0">
      <alignment vertical="center"/>
    </xf>
    <xf numFmtId="0" fontId="41" fillId="20" borderId="1" applyNumberFormat="0" applyAlignment="0" applyProtection="0">
      <alignment vertical="center"/>
    </xf>
    <xf numFmtId="0" fontId="41" fillId="23" borderId="1" applyNumberFormat="0" applyAlignment="0" applyProtection="0">
      <alignment vertical="center"/>
    </xf>
    <xf numFmtId="0" fontId="168" fillId="53" borderId="75" applyNumberFormat="0" applyAlignment="0" applyProtection="0">
      <alignment vertical="center"/>
    </xf>
    <xf numFmtId="0" fontId="41" fillId="20" borderId="1" applyNumberFormat="0" applyAlignment="0" applyProtection="0">
      <alignment vertical="center"/>
    </xf>
    <xf numFmtId="0" fontId="112" fillId="20" borderId="1" applyNumberFormat="0" applyAlignment="0" applyProtection="0">
      <alignment vertical="center"/>
    </xf>
    <xf numFmtId="0" fontId="41" fillId="20" borderId="1" applyNumberFormat="0" applyAlignment="0" applyProtection="0">
      <alignment vertical="center"/>
    </xf>
    <xf numFmtId="0" fontId="141" fillId="20" borderId="1" applyNumberFormat="0" applyAlignment="0" applyProtection="0">
      <alignment vertical="center"/>
    </xf>
    <xf numFmtId="0" fontId="112" fillId="20" borderId="1" applyNumberFormat="0" applyAlignment="0" applyProtection="0">
      <alignment vertical="center"/>
    </xf>
    <xf numFmtId="0" fontId="141" fillId="20" borderId="1" applyNumberFormat="0" applyAlignment="0" applyProtection="0">
      <alignment vertical="center"/>
    </xf>
    <xf numFmtId="0" fontId="141" fillId="20" borderId="1" applyNumberFormat="0" applyAlignment="0" applyProtection="0">
      <alignment vertical="center"/>
    </xf>
    <xf numFmtId="194" fontId="33" fillId="0" borderId="0">
      <protection locked="0"/>
    </xf>
    <xf numFmtId="206" fontId="32" fillId="0" borderId="0">
      <protection locked="0"/>
    </xf>
    <xf numFmtId="0" fontId="42" fillId="0" borderId="0">
      <protection locked="0"/>
    </xf>
    <xf numFmtId="0" fontId="123" fillId="0" borderId="0">
      <protection locked="0"/>
    </xf>
    <xf numFmtId="0" fontId="42" fillId="0" borderId="0">
      <protection locked="0"/>
    </xf>
    <xf numFmtId="0" fontId="123" fillId="0" borderId="0">
      <protection locked="0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169" fillId="54" borderId="0" applyNumberFormat="0" applyBorder="0" applyAlignment="0" applyProtection="0">
      <alignment vertical="center"/>
    </xf>
    <xf numFmtId="0" fontId="142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11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142" fillId="3" borderId="0" applyNumberFormat="0" applyBorder="0" applyAlignment="0" applyProtection="0">
      <alignment vertical="center"/>
    </xf>
    <xf numFmtId="0" fontId="113" fillId="3" borderId="0" applyNumberFormat="0" applyBorder="0" applyAlignment="0" applyProtection="0">
      <alignment vertical="center"/>
    </xf>
    <xf numFmtId="0" fontId="142" fillId="3" borderId="0" applyNumberFormat="0" applyBorder="0" applyAlignment="0" applyProtection="0">
      <alignment vertical="center"/>
    </xf>
    <xf numFmtId="0" fontId="142" fillId="3" borderId="0" applyNumberFormat="0" applyBorder="0" applyAlignment="0" applyProtection="0">
      <alignment vertical="center"/>
    </xf>
    <xf numFmtId="0" fontId="44" fillId="0" borderId="0">
      <protection locked="0"/>
    </xf>
    <xf numFmtId="0" fontId="124" fillId="0" borderId="0">
      <protection locked="0"/>
    </xf>
    <xf numFmtId="0" fontId="44" fillId="0" borderId="0">
      <protection locked="0"/>
    </xf>
    <xf numFmtId="0" fontId="124" fillId="0" borderId="0">
      <protection locked="0"/>
    </xf>
    <xf numFmtId="0" fontId="160" fillId="0" borderId="0" applyNumberFormat="0" applyFill="0" applyBorder="0" applyAlignment="0" applyProtection="0">
      <alignment vertical="top"/>
      <protection locked="0"/>
    </xf>
    <xf numFmtId="40" fontId="45" fillId="0" borderId="0" applyFont="0" applyFill="0" applyBorder="0" applyAlignment="0" applyProtection="0"/>
    <xf numFmtId="38" fontId="45" fillId="0" borderId="0" applyFont="0" applyFill="0" applyBorder="0" applyAlignment="0" applyProtection="0"/>
    <xf numFmtId="0" fontId="33" fillId="26" borderId="11" applyNumberFormat="0" applyFont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33" fillId="24" borderId="11" applyNumberFormat="0" applyFont="0" applyAlignment="0" applyProtection="0">
      <alignment vertical="center"/>
    </xf>
    <xf numFmtId="0" fontId="14" fillId="26" borderId="11" applyNumberFormat="0" applyFont="0" applyAlignment="0" applyProtection="0">
      <alignment vertical="center"/>
    </xf>
    <xf numFmtId="0" fontId="14" fillId="26" borderId="11" applyNumberFormat="0" applyFont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33" fillId="24" borderId="11" applyNumberFormat="0" applyFont="0" applyAlignment="0" applyProtection="0">
      <alignment vertical="center"/>
    </xf>
    <xf numFmtId="0" fontId="32" fillId="26" borderId="11" applyNumberFormat="0" applyFont="0" applyAlignment="0" applyProtection="0">
      <alignment vertical="center"/>
    </xf>
    <xf numFmtId="0" fontId="14" fillId="55" borderId="76" applyNumberFormat="0" applyFont="0" applyAlignment="0" applyProtection="0">
      <alignment vertical="center"/>
    </xf>
    <xf numFmtId="0" fontId="32" fillId="26" borderId="11" applyNumberFormat="0" applyFont="0" applyAlignment="0" applyProtection="0">
      <alignment vertical="center"/>
    </xf>
    <xf numFmtId="0" fontId="32" fillId="26" borderId="11" applyNumberFormat="0" applyFont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32" fillId="26" borderId="11" applyNumberFormat="0" applyFont="0" applyAlignment="0" applyProtection="0">
      <alignment vertical="center"/>
    </xf>
    <xf numFmtId="0" fontId="33" fillId="24" borderId="11" applyNumberFormat="0" applyFont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>
      <alignment vertical="center"/>
    </xf>
    <xf numFmtId="0" fontId="125" fillId="0" borderId="0">
      <alignment vertical="center"/>
    </xf>
    <xf numFmtId="9" fontId="91" fillId="22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9" fontId="32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170" fillId="56" borderId="0" applyNumberFormat="0" applyBorder="0" applyAlignment="0" applyProtection="0">
      <alignment vertical="center"/>
    </xf>
    <xf numFmtId="0" fontId="143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114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143" fillId="25" borderId="0" applyNumberFormat="0" applyBorder="0" applyAlignment="0" applyProtection="0">
      <alignment vertical="center"/>
    </xf>
    <xf numFmtId="0" fontId="114" fillId="25" borderId="0" applyNumberFormat="0" applyBorder="0" applyAlignment="0" applyProtection="0">
      <alignment vertical="center"/>
    </xf>
    <xf numFmtId="0" fontId="143" fillId="25" borderId="0" applyNumberFormat="0" applyBorder="0" applyAlignment="0" applyProtection="0">
      <alignment vertical="center"/>
    </xf>
    <xf numFmtId="0" fontId="143" fillId="25" borderId="0" applyNumberFormat="0" applyBorder="0" applyAlignment="0" applyProtection="0">
      <alignment vertical="center"/>
    </xf>
    <xf numFmtId="0" fontId="67" fillId="0" borderId="0">
      <alignment horizontal="center" vertical="center"/>
    </xf>
    <xf numFmtId="0" fontId="161" fillId="0" borderId="0">
      <alignment horizontal="center" vertical="center"/>
    </xf>
    <xf numFmtId="0" fontId="48" fillId="0" borderId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50" fillId="21" borderId="2" applyNumberFormat="0" applyAlignment="0" applyProtection="0">
      <alignment vertical="center"/>
    </xf>
    <xf numFmtId="0" fontId="50" fillId="21" borderId="2" applyNumberFormat="0" applyAlignment="0" applyProtection="0">
      <alignment vertical="center"/>
    </xf>
    <xf numFmtId="0" fontId="172" fillId="57" borderId="77" applyNumberFormat="0" applyAlignment="0" applyProtection="0">
      <alignment vertical="center"/>
    </xf>
    <xf numFmtId="0" fontId="145" fillId="21" borderId="2" applyNumberFormat="0" applyAlignment="0" applyProtection="0">
      <alignment vertical="center"/>
    </xf>
    <xf numFmtId="0" fontId="50" fillId="21" borderId="2" applyNumberFormat="0" applyAlignment="0" applyProtection="0">
      <alignment vertical="center"/>
    </xf>
    <xf numFmtId="0" fontId="116" fillId="21" borderId="2" applyNumberFormat="0" applyAlignment="0" applyProtection="0">
      <alignment vertical="center"/>
    </xf>
    <xf numFmtId="0" fontId="50" fillId="21" borderId="2" applyNumberFormat="0" applyAlignment="0" applyProtection="0">
      <alignment vertical="center"/>
    </xf>
    <xf numFmtId="0" fontId="145" fillId="21" borderId="2" applyNumberFormat="0" applyAlignment="0" applyProtection="0">
      <alignment vertical="center"/>
    </xf>
    <xf numFmtId="0" fontId="116" fillId="21" borderId="2" applyNumberFormat="0" applyAlignment="0" applyProtection="0">
      <alignment vertical="center"/>
    </xf>
    <xf numFmtId="0" fontId="145" fillId="21" borderId="2" applyNumberFormat="0" applyAlignment="0" applyProtection="0">
      <alignment vertical="center"/>
    </xf>
    <xf numFmtId="0" fontId="145" fillId="21" borderId="2" applyNumberFormat="0" applyAlignment="0" applyProtection="0">
      <alignment vertical="center"/>
    </xf>
    <xf numFmtId="191" fontId="31" fillId="0" borderId="0">
      <alignment vertical="center"/>
    </xf>
    <xf numFmtId="191" fontId="126" fillId="0" borderId="0">
      <alignment vertical="center"/>
    </xf>
    <xf numFmtId="177" fontId="33" fillId="0" borderId="0" applyProtection="0"/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210" fontId="33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41" fontId="164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219" fontId="32" fillId="0" borderId="0" applyFont="0" applyFill="0" applyBorder="0" applyAlignment="0" applyProtection="0"/>
    <xf numFmtId="0" fontId="33" fillId="0" borderId="0" applyProtection="0"/>
    <xf numFmtId="177" fontId="33" fillId="0" borderId="0" applyProtection="0"/>
    <xf numFmtId="211" fontId="33" fillId="0" borderId="0" applyFont="0" applyFill="0" applyBorder="0" applyAlignment="0" applyProtection="0"/>
    <xf numFmtId="41" fontId="91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41" fontId="92" fillId="0" borderId="0" applyFont="0" applyFill="0" applyBorder="0" applyAlignment="0" applyProtection="0"/>
    <xf numFmtId="41" fontId="9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Protection="0"/>
    <xf numFmtId="41" fontId="32" fillId="0" borderId="0" applyFont="0" applyFill="0" applyBorder="0" applyAlignment="0" applyProtection="0"/>
    <xf numFmtId="178" fontId="33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33" fillId="0" borderId="0" applyProtection="0"/>
    <xf numFmtId="0" fontId="33" fillId="0" borderId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3" fillId="0" borderId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33" fillId="0" borderId="0" applyProtection="0"/>
    <xf numFmtId="41" fontId="3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33" fillId="0" borderId="0" applyProtection="0"/>
    <xf numFmtId="41" fontId="32" fillId="0" borderId="0" applyFont="0" applyFill="0" applyBorder="0" applyAlignment="0" applyProtection="0"/>
    <xf numFmtId="178" fontId="33" fillId="0" borderId="0" applyProtection="0"/>
    <xf numFmtId="210" fontId="33" fillId="0" borderId="0" applyFont="0" applyFill="0" applyBorder="0" applyAlignment="0" applyProtection="0"/>
    <xf numFmtId="178" fontId="33" fillId="0" borderId="0" applyProtection="0"/>
    <xf numFmtId="41" fontId="154" fillId="0" borderId="0" applyFont="0" applyFill="0" applyBorder="0" applyAlignment="0" applyProtection="0">
      <alignment vertical="center"/>
    </xf>
    <xf numFmtId="41" fontId="164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177" fontId="33" fillId="0" borderId="0" applyProtection="0"/>
    <xf numFmtId="0" fontId="33" fillId="0" borderId="0" applyProtection="0"/>
    <xf numFmtId="0" fontId="33" fillId="0" borderId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210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0" fontId="33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177" fontId="33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210" fontId="33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210" fontId="33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31" fillId="0" borderId="0"/>
    <xf numFmtId="0" fontId="51" fillId="0" borderId="9" applyNumberFormat="0" applyFill="0" applyAlignment="0" applyProtection="0">
      <alignment vertical="center"/>
    </xf>
    <xf numFmtId="0" fontId="51" fillId="0" borderId="9" applyNumberFormat="0" applyFill="0" applyAlignment="0" applyProtection="0">
      <alignment vertical="center"/>
    </xf>
    <xf numFmtId="0" fontId="173" fillId="0" borderId="78" applyNumberFormat="0" applyFill="0" applyAlignment="0" applyProtection="0">
      <alignment vertical="center"/>
    </xf>
    <xf numFmtId="0" fontId="146" fillId="0" borderId="9" applyNumberFormat="0" applyFill="0" applyAlignment="0" applyProtection="0">
      <alignment vertical="center"/>
    </xf>
    <xf numFmtId="0" fontId="51" fillId="0" borderId="9" applyNumberFormat="0" applyFill="0" applyAlignment="0" applyProtection="0">
      <alignment vertical="center"/>
    </xf>
    <xf numFmtId="0" fontId="117" fillId="0" borderId="9" applyNumberFormat="0" applyFill="0" applyAlignment="0" applyProtection="0">
      <alignment vertical="center"/>
    </xf>
    <xf numFmtId="0" fontId="51" fillId="0" borderId="9" applyNumberFormat="0" applyFill="0" applyAlignment="0" applyProtection="0">
      <alignment vertical="center"/>
    </xf>
    <xf numFmtId="0" fontId="146" fillId="0" borderId="9" applyNumberFormat="0" applyFill="0" applyAlignment="0" applyProtection="0">
      <alignment vertical="center"/>
    </xf>
    <xf numFmtId="0" fontId="117" fillId="0" borderId="9" applyNumberFormat="0" applyFill="0" applyAlignment="0" applyProtection="0">
      <alignment vertical="center"/>
    </xf>
    <xf numFmtId="0" fontId="146" fillId="0" borderId="9" applyNumberFormat="0" applyFill="0" applyAlignment="0" applyProtection="0">
      <alignment vertical="center"/>
    </xf>
    <xf numFmtId="0" fontId="146" fillId="0" borderId="9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147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174" fillId="0" borderId="79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118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147" fillId="0" borderId="14" applyNumberFormat="0" applyFill="0" applyAlignment="0" applyProtection="0">
      <alignment vertical="center"/>
    </xf>
    <xf numFmtId="0" fontId="118" fillId="0" borderId="14" applyNumberFormat="0" applyFill="0" applyAlignment="0" applyProtection="0">
      <alignment vertical="center"/>
    </xf>
    <xf numFmtId="0" fontId="147" fillId="0" borderId="14" applyNumberFormat="0" applyFill="0" applyAlignment="0" applyProtection="0">
      <alignment vertical="center"/>
    </xf>
    <xf numFmtId="0" fontId="147" fillId="0" borderId="14" applyNumberFormat="0" applyFill="0" applyAlignment="0" applyProtection="0">
      <alignment vertical="center"/>
    </xf>
    <xf numFmtId="0" fontId="53" fillId="7" borderId="1" applyNumberFormat="0" applyAlignment="0" applyProtection="0">
      <alignment vertical="center"/>
    </xf>
    <xf numFmtId="0" fontId="53" fillId="7" borderId="1" applyNumberFormat="0" applyAlignment="0" applyProtection="0">
      <alignment vertical="center"/>
    </xf>
    <xf numFmtId="0" fontId="53" fillId="7" borderId="1" applyNumberFormat="0" applyAlignment="0" applyProtection="0">
      <alignment vertical="center"/>
    </xf>
    <xf numFmtId="0" fontId="53" fillId="27" borderId="1" applyNumberFormat="0" applyAlignment="0" applyProtection="0">
      <alignment vertical="center"/>
    </xf>
    <xf numFmtId="0" fontId="148" fillId="7" borderId="1" applyNumberFormat="0" applyAlignment="0" applyProtection="0">
      <alignment vertical="center"/>
    </xf>
    <xf numFmtId="0" fontId="148" fillId="7" borderId="1" applyNumberFormat="0" applyAlignment="0" applyProtection="0">
      <alignment vertical="center"/>
    </xf>
    <xf numFmtId="0" fontId="53" fillId="7" borderId="1" applyNumberFormat="0" applyAlignment="0" applyProtection="0">
      <alignment vertical="center"/>
    </xf>
    <xf numFmtId="0" fontId="53" fillId="27" borderId="1" applyNumberFormat="0" applyAlignment="0" applyProtection="0">
      <alignment vertical="center"/>
    </xf>
    <xf numFmtId="0" fontId="175" fillId="58" borderId="75" applyNumberFormat="0" applyAlignment="0" applyProtection="0">
      <alignment vertical="center"/>
    </xf>
    <xf numFmtId="0" fontId="53" fillId="7" borderId="1" applyNumberFormat="0" applyAlignment="0" applyProtection="0">
      <alignment vertical="center"/>
    </xf>
    <xf numFmtId="0" fontId="119" fillId="7" borderId="1" applyNumberFormat="0" applyAlignment="0" applyProtection="0">
      <alignment vertical="center"/>
    </xf>
    <xf numFmtId="0" fontId="53" fillId="7" borderId="1" applyNumberFormat="0" applyAlignment="0" applyProtection="0">
      <alignment vertical="center"/>
    </xf>
    <xf numFmtId="0" fontId="148" fillId="7" borderId="1" applyNumberFormat="0" applyAlignment="0" applyProtection="0">
      <alignment vertical="center"/>
    </xf>
    <xf numFmtId="0" fontId="119" fillId="7" borderId="1" applyNumberFormat="0" applyAlignment="0" applyProtection="0">
      <alignment vertical="center"/>
    </xf>
    <xf numFmtId="0" fontId="148" fillId="7" borderId="1" applyNumberFormat="0" applyAlignment="0" applyProtection="0">
      <alignment vertical="center"/>
    </xf>
    <xf numFmtId="0" fontId="148" fillId="7" borderId="1" applyNumberFormat="0" applyAlignment="0" applyProtection="0">
      <alignment vertical="center"/>
    </xf>
    <xf numFmtId="4" fontId="44" fillId="0" borderId="0">
      <protection locked="0"/>
    </xf>
    <xf numFmtId="4" fontId="124" fillId="0" borderId="0">
      <protection locked="0"/>
    </xf>
    <xf numFmtId="195" fontId="33" fillId="0" borderId="0">
      <protection locked="0"/>
    </xf>
    <xf numFmtId="207" fontId="32" fillId="0" borderId="0">
      <protection locked="0"/>
    </xf>
    <xf numFmtId="0" fontId="54" fillId="0" borderId="0">
      <alignment vertical="center"/>
    </xf>
    <xf numFmtId="0" fontId="127" fillId="0" borderId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0" borderId="5" applyNumberFormat="0" applyFill="0" applyAlignment="0" applyProtection="0">
      <alignment vertical="center"/>
    </xf>
    <xf numFmtId="0" fontId="56" fillId="0" borderId="5" applyNumberFormat="0" applyFill="0" applyAlignment="0" applyProtection="0">
      <alignment vertical="center"/>
    </xf>
    <xf numFmtId="0" fontId="176" fillId="0" borderId="80" applyNumberFormat="0" applyFill="0" applyAlignment="0" applyProtection="0">
      <alignment vertical="center"/>
    </xf>
    <xf numFmtId="0" fontId="149" fillId="0" borderId="5" applyNumberFormat="0" applyFill="0" applyAlignment="0" applyProtection="0">
      <alignment vertical="center"/>
    </xf>
    <xf numFmtId="0" fontId="56" fillId="0" borderId="5" applyNumberFormat="0" applyFill="0" applyAlignment="0" applyProtection="0">
      <alignment vertical="center"/>
    </xf>
    <xf numFmtId="0" fontId="56" fillId="0" borderId="5" applyNumberFormat="0" applyFill="0" applyAlignment="0" applyProtection="0">
      <alignment vertical="center"/>
    </xf>
    <xf numFmtId="0" fontId="149" fillId="0" borderId="5" applyNumberFormat="0" applyFill="0" applyAlignment="0" applyProtection="0">
      <alignment vertical="center"/>
    </xf>
    <xf numFmtId="0" fontId="149" fillId="0" borderId="5" applyNumberFormat="0" applyFill="0" applyAlignment="0" applyProtection="0">
      <alignment vertical="center"/>
    </xf>
    <xf numFmtId="0" fontId="149" fillId="0" borderId="5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177" fillId="0" borderId="81" applyNumberFormat="0" applyFill="0" applyAlignment="0" applyProtection="0">
      <alignment vertical="center"/>
    </xf>
    <xf numFmtId="0" fontId="150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150" fillId="0" borderId="6" applyNumberFormat="0" applyFill="0" applyAlignment="0" applyProtection="0">
      <alignment vertical="center"/>
    </xf>
    <xf numFmtId="0" fontId="150" fillId="0" borderId="6" applyNumberFormat="0" applyFill="0" applyAlignment="0" applyProtection="0">
      <alignment vertical="center"/>
    </xf>
    <xf numFmtId="0" fontId="150" fillId="0" borderId="6" applyNumberFormat="0" applyFill="0" applyAlignment="0" applyProtection="0">
      <alignment vertical="center"/>
    </xf>
    <xf numFmtId="0" fontId="58" fillId="0" borderId="7" applyNumberFormat="0" applyFill="0" applyAlignment="0" applyProtection="0">
      <alignment vertical="center"/>
    </xf>
    <xf numFmtId="0" fontId="58" fillId="0" borderId="7" applyNumberFormat="0" applyFill="0" applyAlignment="0" applyProtection="0">
      <alignment vertical="center"/>
    </xf>
    <xf numFmtId="0" fontId="178" fillId="0" borderId="82" applyNumberFormat="0" applyFill="0" applyAlignment="0" applyProtection="0">
      <alignment vertical="center"/>
    </xf>
    <xf numFmtId="0" fontId="151" fillId="0" borderId="7" applyNumberFormat="0" applyFill="0" applyAlignment="0" applyProtection="0">
      <alignment vertical="center"/>
    </xf>
    <xf numFmtId="0" fontId="58" fillId="0" borderId="7" applyNumberFormat="0" applyFill="0" applyAlignment="0" applyProtection="0">
      <alignment vertical="center"/>
    </xf>
    <xf numFmtId="0" fontId="58" fillId="0" borderId="7" applyNumberFormat="0" applyFill="0" applyAlignment="0" applyProtection="0">
      <alignment vertical="center"/>
    </xf>
    <xf numFmtId="0" fontId="151" fillId="0" borderId="7" applyNumberFormat="0" applyFill="0" applyAlignment="0" applyProtection="0">
      <alignment vertical="center"/>
    </xf>
    <xf numFmtId="0" fontId="151" fillId="0" borderId="7" applyNumberFormat="0" applyFill="0" applyAlignment="0" applyProtection="0">
      <alignment vertical="center"/>
    </xf>
    <xf numFmtId="0" fontId="151" fillId="0" borderId="7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180" fillId="59" borderId="0" applyNumberFormat="0" applyBorder="0" applyAlignment="0" applyProtection="0">
      <alignment vertical="center"/>
    </xf>
    <xf numFmtId="0" fontId="152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120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152" fillId="4" borderId="0" applyNumberFormat="0" applyBorder="0" applyAlignment="0" applyProtection="0">
      <alignment vertical="center"/>
    </xf>
    <xf numFmtId="0" fontId="120" fillId="4" borderId="0" applyNumberFormat="0" applyBorder="0" applyAlignment="0" applyProtection="0">
      <alignment vertical="center"/>
    </xf>
    <xf numFmtId="0" fontId="152" fillId="4" borderId="0" applyNumberFormat="0" applyBorder="0" applyAlignment="0" applyProtection="0">
      <alignment vertical="center"/>
    </xf>
    <xf numFmtId="0" fontId="152" fillId="4" borderId="0" applyNumberFormat="0" applyBorder="0" applyAlignment="0" applyProtection="0">
      <alignment vertical="center"/>
    </xf>
    <xf numFmtId="0" fontId="60" fillId="20" borderId="12" applyNumberFormat="0" applyAlignment="0" applyProtection="0">
      <alignment vertical="center"/>
    </xf>
    <xf numFmtId="0" fontId="60" fillId="20" borderId="12" applyNumberFormat="0" applyAlignment="0" applyProtection="0">
      <alignment vertical="center"/>
    </xf>
    <xf numFmtId="0" fontId="60" fillId="20" borderId="12" applyNumberFormat="0" applyAlignment="0" applyProtection="0">
      <alignment vertical="center"/>
    </xf>
    <xf numFmtId="0" fontId="60" fillId="23" borderId="12" applyNumberFormat="0" applyAlignment="0" applyProtection="0">
      <alignment vertical="center"/>
    </xf>
    <xf numFmtId="0" fontId="153" fillId="20" borderId="12" applyNumberFormat="0" applyAlignment="0" applyProtection="0">
      <alignment vertical="center"/>
    </xf>
    <xf numFmtId="0" fontId="153" fillId="20" borderId="12" applyNumberFormat="0" applyAlignment="0" applyProtection="0">
      <alignment vertical="center"/>
    </xf>
    <xf numFmtId="0" fontId="60" fillId="20" borderId="12" applyNumberFormat="0" applyAlignment="0" applyProtection="0">
      <alignment vertical="center"/>
    </xf>
    <xf numFmtId="0" fontId="60" fillId="23" borderId="12" applyNumberFormat="0" applyAlignment="0" applyProtection="0">
      <alignment vertical="center"/>
    </xf>
    <xf numFmtId="0" fontId="181" fillId="53" borderId="83" applyNumberFormat="0" applyAlignment="0" applyProtection="0">
      <alignment vertical="center"/>
    </xf>
    <xf numFmtId="0" fontId="60" fillId="20" borderId="12" applyNumberFormat="0" applyAlignment="0" applyProtection="0">
      <alignment vertical="center"/>
    </xf>
    <xf numFmtId="0" fontId="121" fillId="20" borderId="12" applyNumberFormat="0" applyAlignment="0" applyProtection="0">
      <alignment vertical="center"/>
    </xf>
    <xf numFmtId="0" fontId="60" fillId="20" borderId="12" applyNumberFormat="0" applyAlignment="0" applyProtection="0">
      <alignment vertical="center"/>
    </xf>
    <xf numFmtId="0" fontId="153" fillId="20" borderId="12" applyNumberFormat="0" applyAlignment="0" applyProtection="0">
      <alignment vertical="center"/>
    </xf>
    <xf numFmtId="0" fontId="121" fillId="20" borderId="12" applyNumberFormat="0" applyAlignment="0" applyProtection="0">
      <alignment vertical="center"/>
    </xf>
    <xf numFmtId="0" fontId="153" fillId="20" borderId="12" applyNumberFormat="0" applyAlignment="0" applyProtection="0">
      <alignment vertical="center"/>
    </xf>
    <xf numFmtId="0" fontId="153" fillId="20" borderId="12" applyNumberFormat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210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Protection="0"/>
    <xf numFmtId="177" fontId="33" fillId="0" borderId="0" applyProtection="0"/>
    <xf numFmtId="179" fontId="33" fillId="0" borderId="0" applyProtection="0"/>
    <xf numFmtId="184" fontId="33" fillId="0" borderId="0" applyProtection="0"/>
    <xf numFmtId="209" fontId="32" fillId="22" borderId="0" applyFill="0" applyBorder="0" applyProtection="0">
      <alignment horizontal="right"/>
    </xf>
    <xf numFmtId="0" fontId="33" fillId="0" borderId="0" applyFont="0" applyFill="0" applyBorder="0" applyAlignment="0" applyProtection="0"/>
    <xf numFmtId="0" fontId="61" fillId="0" borderId="0">
      <alignment vertical="center"/>
    </xf>
    <xf numFmtId="0" fontId="128" fillId="0" borderId="0">
      <alignment vertical="center"/>
    </xf>
    <xf numFmtId="0" fontId="61" fillId="0" borderId="0">
      <alignment vertical="center"/>
    </xf>
    <xf numFmtId="0" fontId="162" fillId="0" borderId="0"/>
    <xf numFmtId="176" fontId="33" fillId="0" borderId="0" applyFont="0" applyFill="0" applyBorder="0" applyAlignment="0" applyProtection="0"/>
    <xf numFmtId="42" fontId="32" fillId="0" borderId="0" applyFont="0" applyFill="0" applyBorder="0" applyAlignment="0" applyProtection="0"/>
    <xf numFmtId="218" fontId="33" fillId="0" borderId="0" applyFont="0" applyFill="0" applyBorder="0" applyAlignment="0" applyProtection="0"/>
    <xf numFmtId="218" fontId="33" fillId="0" borderId="0" applyFont="0" applyFill="0" applyBorder="0" applyAlignment="0" applyProtection="0"/>
    <xf numFmtId="193" fontId="33" fillId="0" borderId="0">
      <protection locked="0"/>
    </xf>
    <xf numFmtId="205" fontId="32" fillId="0" borderId="0">
      <protection locked="0"/>
    </xf>
    <xf numFmtId="0" fontId="33" fillId="0" borderId="0"/>
    <xf numFmtId="0" fontId="14" fillId="0" borderId="0">
      <alignment vertical="center"/>
    </xf>
    <xf numFmtId="0" fontId="32" fillId="0" borderId="0">
      <alignment vertical="center"/>
    </xf>
    <xf numFmtId="0" fontId="165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165" fillId="0" borderId="0">
      <alignment vertical="center"/>
    </xf>
    <xf numFmtId="0" fontId="165" fillId="0" borderId="0">
      <alignment vertical="center"/>
    </xf>
    <xf numFmtId="0" fontId="14" fillId="0" borderId="0">
      <alignment vertical="center"/>
    </xf>
    <xf numFmtId="0" fontId="32" fillId="0" borderId="0">
      <alignment vertical="center"/>
    </xf>
    <xf numFmtId="0" fontId="31" fillId="0" borderId="0"/>
    <xf numFmtId="0" fontId="165" fillId="0" borderId="0">
      <alignment vertical="center"/>
    </xf>
    <xf numFmtId="0" fontId="165" fillId="0" borderId="0">
      <alignment vertical="center"/>
    </xf>
    <xf numFmtId="0" fontId="32" fillId="0" borderId="0"/>
    <xf numFmtId="0" fontId="32" fillId="0" borderId="0">
      <alignment vertical="center"/>
    </xf>
    <xf numFmtId="0" fontId="155" fillId="0" borderId="0">
      <alignment vertical="center"/>
    </xf>
    <xf numFmtId="0" fontId="14" fillId="0" borderId="0">
      <alignment vertical="center"/>
    </xf>
    <xf numFmtId="0" fontId="155" fillId="0" borderId="0">
      <alignment vertical="center"/>
    </xf>
    <xf numFmtId="0" fontId="165" fillId="0" borderId="0">
      <alignment vertical="center"/>
    </xf>
    <xf numFmtId="0" fontId="14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1" fillId="0" borderId="0"/>
    <xf numFmtId="0" fontId="31" fillId="0" borderId="0"/>
    <xf numFmtId="0" fontId="32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65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2" fillId="0" borderId="0">
      <alignment vertical="center"/>
    </xf>
    <xf numFmtId="0" fontId="75" fillId="0" borderId="0">
      <alignment vertical="center"/>
    </xf>
    <xf numFmtId="0" fontId="33" fillId="0" borderId="0"/>
    <xf numFmtId="0" fontId="165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>
      <alignment vertical="center"/>
    </xf>
    <xf numFmtId="0" fontId="7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1" fillId="0" borderId="0"/>
    <xf numFmtId="0" fontId="92" fillId="0" borderId="0"/>
    <xf numFmtId="0" fontId="32" fillId="0" borderId="0"/>
    <xf numFmtId="0" fontId="46" fillId="0" borderId="0"/>
    <xf numFmtId="0" fontId="32" fillId="0" borderId="0"/>
    <xf numFmtId="0" fontId="46" fillId="0" borderId="0"/>
    <xf numFmtId="0" fontId="91" fillId="0" borderId="0"/>
    <xf numFmtId="0" fontId="46" fillId="0" borderId="0"/>
    <xf numFmtId="0" fontId="33" fillId="0" borderId="0"/>
    <xf numFmtId="0" fontId="33" fillId="0" borderId="0"/>
    <xf numFmtId="0" fontId="33" fillId="0" borderId="0"/>
    <xf numFmtId="0" fontId="14" fillId="0" borderId="0">
      <alignment vertical="center"/>
    </xf>
    <xf numFmtId="0" fontId="14" fillId="0" borderId="0">
      <alignment vertical="center"/>
    </xf>
    <xf numFmtId="0" fontId="32" fillId="0" borderId="0"/>
    <xf numFmtId="0" fontId="14" fillId="0" borderId="0">
      <alignment vertical="center"/>
    </xf>
    <xf numFmtId="0" fontId="33" fillId="0" borderId="0"/>
    <xf numFmtId="0" fontId="32" fillId="0" borderId="0">
      <alignment vertical="center"/>
    </xf>
    <xf numFmtId="0" fontId="14" fillId="0" borderId="0">
      <alignment vertical="center"/>
    </xf>
    <xf numFmtId="0" fontId="32" fillId="0" borderId="0"/>
    <xf numFmtId="0" fontId="32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2" fillId="0" borderId="0"/>
    <xf numFmtId="0" fontId="33" fillId="0" borderId="0"/>
    <xf numFmtId="0" fontId="14" fillId="0" borderId="0">
      <alignment vertical="center"/>
    </xf>
    <xf numFmtId="0" fontId="165" fillId="0" borderId="0">
      <alignment vertical="center"/>
    </xf>
    <xf numFmtId="0" fontId="33" fillId="0" borderId="0"/>
    <xf numFmtId="0" fontId="14" fillId="0" borderId="0">
      <alignment vertical="center"/>
    </xf>
    <xf numFmtId="0" fontId="32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14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65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1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14" fillId="0" borderId="0">
      <alignment vertical="center"/>
    </xf>
    <xf numFmtId="0" fontId="32" fillId="0" borderId="0"/>
    <xf numFmtId="0" fontId="32" fillId="0" borderId="0"/>
    <xf numFmtId="0" fontId="32" fillId="0" borderId="0">
      <alignment vertical="center"/>
    </xf>
    <xf numFmtId="0" fontId="32" fillId="0" borderId="0"/>
    <xf numFmtId="0" fontId="32" fillId="0" borderId="0">
      <alignment vertical="center"/>
    </xf>
    <xf numFmtId="0" fontId="32" fillId="0" borderId="0"/>
    <xf numFmtId="0" fontId="14" fillId="0" borderId="0">
      <alignment vertical="center"/>
    </xf>
    <xf numFmtId="0" fontId="3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2" fillId="0" borderId="0"/>
    <xf numFmtId="0" fontId="32" fillId="0" borderId="0">
      <alignment vertical="center"/>
    </xf>
    <xf numFmtId="0" fontId="14" fillId="0" borderId="0">
      <alignment vertical="center"/>
    </xf>
    <xf numFmtId="0" fontId="32" fillId="0" borderId="0">
      <alignment vertical="center"/>
    </xf>
    <xf numFmtId="0" fontId="1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32" fillId="0" borderId="0">
      <alignment vertical="center"/>
    </xf>
    <xf numFmtId="0" fontId="165" fillId="0" borderId="0">
      <alignment vertical="center"/>
    </xf>
    <xf numFmtId="0" fontId="31" fillId="0" borderId="0"/>
    <xf numFmtId="0" fontId="165" fillId="0" borderId="0">
      <alignment vertical="center"/>
    </xf>
    <xf numFmtId="0" fontId="32" fillId="0" borderId="0">
      <alignment vertical="center"/>
    </xf>
    <xf numFmtId="0" fontId="31" fillId="0" borderId="0"/>
    <xf numFmtId="0" fontId="31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/>
    <xf numFmtId="0" fontId="7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/>
    <xf numFmtId="0" fontId="33" fillId="0" borderId="0"/>
    <xf numFmtId="0" fontId="32" fillId="0" borderId="0">
      <alignment vertical="center"/>
    </xf>
    <xf numFmtId="0" fontId="33" fillId="0" borderId="0"/>
    <xf numFmtId="0" fontId="14" fillId="0" borderId="0">
      <alignment vertical="center"/>
    </xf>
    <xf numFmtId="0" fontId="32" fillId="0" borderId="0">
      <alignment vertical="center"/>
    </xf>
    <xf numFmtId="0" fontId="14" fillId="0" borderId="0">
      <alignment vertical="center"/>
    </xf>
    <xf numFmtId="0" fontId="31" fillId="0" borderId="0"/>
    <xf numFmtId="0" fontId="33" fillId="0" borderId="0"/>
    <xf numFmtId="0" fontId="32" fillId="0" borderId="0">
      <alignment vertical="center"/>
    </xf>
    <xf numFmtId="0" fontId="165" fillId="0" borderId="0">
      <alignment vertical="center"/>
    </xf>
    <xf numFmtId="0" fontId="33" fillId="0" borderId="0"/>
    <xf numFmtId="0" fontId="32" fillId="0" borderId="0">
      <alignment vertical="center"/>
    </xf>
    <xf numFmtId="0" fontId="165" fillId="0" borderId="0">
      <alignment vertical="center"/>
    </xf>
    <xf numFmtId="0" fontId="32" fillId="0" borderId="0">
      <alignment vertical="center"/>
    </xf>
    <xf numFmtId="0" fontId="33" fillId="0" borderId="0"/>
    <xf numFmtId="0" fontId="32" fillId="0" borderId="0">
      <alignment vertical="center"/>
    </xf>
    <xf numFmtId="0" fontId="32" fillId="0" borderId="0">
      <alignment vertical="center"/>
    </xf>
    <xf numFmtId="0" fontId="14" fillId="0" borderId="0">
      <alignment vertical="center"/>
    </xf>
    <xf numFmtId="0" fontId="32" fillId="0" borderId="0"/>
    <xf numFmtId="0" fontId="32" fillId="0" borderId="0"/>
    <xf numFmtId="0" fontId="165" fillId="0" borderId="0">
      <alignment vertical="center"/>
    </xf>
    <xf numFmtId="0" fontId="32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3" fillId="0" borderId="0"/>
    <xf numFmtId="0" fontId="32" fillId="0" borderId="0"/>
    <xf numFmtId="0" fontId="33" fillId="0" borderId="0"/>
    <xf numFmtId="0" fontId="32" fillId="0" borderId="0"/>
    <xf numFmtId="0" fontId="32" fillId="0" borderId="0"/>
    <xf numFmtId="0" fontId="32" fillId="0" borderId="0">
      <alignment vertical="center"/>
    </xf>
    <xf numFmtId="0" fontId="165" fillId="0" borderId="0">
      <alignment vertical="center"/>
    </xf>
    <xf numFmtId="0" fontId="33" fillId="0" borderId="0"/>
    <xf numFmtId="0" fontId="32" fillId="0" borderId="0"/>
    <xf numFmtId="0" fontId="165" fillId="0" borderId="0">
      <alignment vertical="center"/>
    </xf>
    <xf numFmtId="0" fontId="32" fillId="0" borderId="0">
      <alignment vertical="center"/>
    </xf>
    <xf numFmtId="0" fontId="32" fillId="0" borderId="0"/>
    <xf numFmtId="0" fontId="32" fillId="0" borderId="0"/>
    <xf numFmtId="0" fontId="32" fillId="0" borderId="0">
      <alignment vertical="center"/>
    </xf>
    <xf numFmtId="0" fontId="33" fillId="0" borderId="0"/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33" fillId="0" borderId="0"/>
    <xf numFmtId="0" fontId="14" fillId="0" borderId="0">
      <alignment vertical="center"/>
    </xf>
    <xf numFmtId="0" fontId="165" fillId="0" borderId="0">
      <alignment vertical="center"/>
    </xf>
    <xf numFmtId="0" fontId="33" fillId="0" borderId="0" applyProtection="0"/>
    <xf numFmtId="0" fontId="14" fillId="0" borderId="0">
      <alignment vertical="center"/>
    </xf>
    <xf numFmtId="0" fontId="165" fillId="0" borderId="0">
      <alignment vertical="center"/>
    </xf>
    <xf numFmtId="0" fontId="33" fillId="0" borderId="0"/>
    <xf numFmtId="0" fontId="14" fillId="0" borderId="0">
      <alignment vertical="center"/>
    </xf>
    <xf numFmtId="0" fontId="33" fillId="0" borderId="0" applyProtection="0"/>
    <xf numFmtId="0" fontId="14" fillId="0" borderId="0">
      <alignment vertical="center"/>
    </xf>
    <xf numFmtId="0" fontId="32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32" fillId="0" borderId="0">
      <alignment vertical="center"/>
    </xf>
    <xf numFmtId="0" fontId="33" fillId="0" borderId="0"/>
    <xf numFmtId="0" fontId="32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32" fillId="0" borderId="0">
      <alignment vertical="center"/>
    </xf>
    <xf numFmtId="0" fontId="33" fillId="0" borderId="0"/>
    <xf numFmtId="0" fontId="32" fillId="0" borderId="0">
      <alignment vertical="center"/>
    </xf>
    <xf numFmtId="0" fontId="165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3" fillId="0" borderId="0"/>
    <xf numFmtId="0" fontId="32" fillId="0" borderId="0">
      <alignment vertical="center"/>
    </xf>
    <xf numFmtId="0" fontId="165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3" fillId="0" borderId="0"/>
    <xf numFmtId="0" fontId="33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3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87" fillId="0" borderId="0"/>
    <xf numFmtId="0" fontId="87" fillId="0" borderId="0"/>
    <xf numFmtId="0" fontId="62" fillId="0" borderId="0" applyNumberFormat="0" applyFill="0" applyBorder="0" applyAlignment="0" applyProtection="0">
      <alignment vertical="top"/>
      <protection locked="0"/>
    </xf>
    <xf numFmtId="0" fontId="163" fillId="0" borderId="0" applyNumberFormat="0" applyFill="0" applyBorder="0" applyAlignment="0" applyProtection="0">
      <alignment vertical="top"/>
      <protection locked="0"/>
    </xf>
    <xf numFmtId="0" fontId="93" fillId="0" borderId="0" applyNumberFormat="0" applyFill="0" applyBorder="0" applyAlignment="0" applyProtection="0">
      <alignment vertical="top"/>
      <protection locked="0"/>
    </xf>
    <xf numFmtId="0" fontId="44" fillId="0" borderId="13">
      <protection locked="0"/>
    </xf>
    <xf numFmtId="0" fontId="124" fillId="0" borderId="13">
      <protection locked="0"/>
    </xf>
    <xf numFmtId="192" fontId="33" fillId="0" borderId="0">
      <protection locked="0"/>
    </xf>
    <xf numFmtId="204" fontId="32" fillId="0" borderId="0">
      <protection locked="0"/>
    </xf>
    <xf numFmtId="196" fontId="33" fillId="0" borderId="0">
      <protection locked="0"/>
    </xf>
    <xf numFmtId="208" fontId="32" fillId="0" borderId="0">
      <protection locked="0"/>
    </xf>
    <xf numFmtId="0" fontId="13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39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39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39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39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39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39" fillId="15" borderId="0" applyNumberFormat="0" applyBorder="0" applyAlignment="0" applyProtection="0">
      <alignment vertical="center"/>
    </xf>
    <xf numFmtId="0" fontId="139" fillId="12" borderId="0" applyNumberFormat="0" applyBorder="0" applyAlignment="0" applyProtection="0">
      <alignment vertical="center"/>
    </xf>
    <xf numFmtId="0" fontId="139" fillId="9" borderId="0" applyNumberFormat="0" applyBorder="0" applyAlignment="0" applyProtection="0">
      <alignment vertical="center"/>
    </xf>
    <xf numFmtId="0" fontId="139" fillId="10" borderId="0" applyNumberFormat="0" applyBorder="0" applyAlignment="0" applyProtection="0">
      <alignment vertical="center"/>
    </xf>
    <xf numFmtId="0" fontId="139" fillId="13" borderId="0" applyNumberFormat="0" applyBorder="0" applyAlignment="0" applyProtection="0">
      <alignment vertical="center"/>
    </xf>
    <xf numFmtId="0" fontId="139" fillId="14" borderId="0" applyNumberFormat="0" applyBorder="0" applyAlignment="0" applyProtection="0">
      <alignment vertical="center"/>
    </xf>
    <xf numFmtId="0" fontId="139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39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39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39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39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39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39" fillId="1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41" fillId="20" borderId="1" applyNumberFormat="0" applyAlignment="0" applyProtection="0">
      <alignment vertical="center"/>
    </xf>
    <xf numFmtId="0" fontId="141" fillId="20" borderId="1" applyNumberFormat="0" applyAlignment="0" applyProtection="0">
      <alignment vertical="center"/>
    </xf>
    <xf numFmtId="0" fontId="141" fillId="20" borderId="1" applyNumberFormat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142" fillId="3" borderId="0" applyNumberFormat="0" applyBorder="0" applyAlignment="0" applyProtection="0">
      <alignment vertical="center"/>
    </xf>
    <xf numFmtId="0" fontId="14" fillId="26" borderId="11" applyNumberFormat="0" applyFont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143" fillId="25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50" fillId="21" borderId="2" applyNumberFormat="0" applyAlignment="0" applyProtection="0">
      <alignment vertical="center"/>
    </xf>
    <xf numFmtId="0" fontId="145" fillId="21" borderId="2" applyNumberFormat="0" applyAlignment="0" applyProtection="0">
      <alignment vertical="center"/>
    </xf>
    <xf numFmtId="210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0" fontId="33" fillId="0" borderId="0" applyProtection="0"/>
    <xf numFmtId="0" fontId="33" fillId="0" borderId="0" applyProtection="0"/>
    <xf numFmtId="41" fontId="14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210" fontId="33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0" fontId="51" fillId="0" borderId="9" applyNumberFormat="0" applyFill="0" applyAlignment="0" applyProtection="0">
      <alignment vertical="center"/>
    </xf>
    <xf numFmtId="0" fontId="146" fillId="0" borderId="9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147" fillId="0" borderId="14" applyNumberFormat="0" applyFill="0" applyAlignment="0" applyProtection="0">
      <alignment vertical="center"/>
    </xf>
    <xf numFmtId="0" fontId="147" fillId="0" borderId="14" applyNumberFormat="0" applyFill="0" applyAlignment="0" applyProtection="0">
      <alignment vertical="center"/>
    </xf>
    <xf numFmtId="0" fontId="53" fillId="7" borderId="1" applyNumberFormat="0" applyAlignment="0" applyProtection="0">
      <alignment vertical="center"/>
    </xf>
    <xf numFmtId="0" fontId="148" fillId="7" borderId="1" applyNumberFormat="0" applyAlignment="0" applyProtection="0">
      <alignment vertical="center"/>
    </xf>
    <xf numFmtId="0" fontId="148" fillId="7" borderId="1" applyNumberFormat="0" applyAlignment="0" applyProtection="0">
      <alignment vertical="center"/>
    </xf>
    <xf numFmtId="0" fontId="56" fillId="0" borderId="5" applyNumberFormat="0" applyFill="0" applyAlignment="0" applyProtection="0">
      <alignment vertical="center"/>
    </xf>
    <xf numFmtId="0" fontId="149" fillId="0" borderId="5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150" fillId="0" borderId="6" applyNumberFormat="0" applyFill="0" applyAlignment="0" applyProtection="0">
      <alignment vertical="center"/>
    </xf>
    <xf numFmtId="0" fontId="58" fillId="0" borderId="7" applyNumberFormat="0" applyFill="0" applyAlignment="0" applyProtection="0">
      <alignment vertical="center"/>
    </xf>
    <xf numFmtId="0" fontId="151" fillId="0" borderId="7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152" fillId="4" borderId="0" applyNumberFormat="0" applyBorder="0" applyAlignment="0" applyProtection="0">
      <alignment vertical="center"/>
    </xf>
    <xf numFmtId="0" fontId="60" fillId="20" borderId="12" applyNumberFormat="0" applyAlignment="0" applyProtection="0">
      <alignment vertical="center"/>
    </xf>
    <xf numFmtId="0" fontId="153" fillId="20" borderId="12" applyNumberFormat="0" applyAlignment="0" applyProtection="0">
      <alignment vertical="center"/>
    </xf>
    <xf numFmtId="0" fontId="153" fillId="20" borderId="12" applyNumberFormat="0" applyAlignment="0" applyProtection="0">
      <alignment vertical="center"/>
    </xf>
    <xf numFmtId="42" fontId="32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3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0"/>
    <xf numFmtId="0" fontId="14" fillId="0" borderId="0">
      <alignment vertical="center"/>
    </xf>
    <xf numFmtId="0" fontId="14" fillId="0" borderId="0">
      <alignment vertical="center"/>
    </xf>
    <xf numFmtId="0" fontId="32" fillId="0" borderId="0">
      <alignment vertical="center"/>
    </xf>
    <xf numFmtId="0" fontId="14" fillId="0" borderId="0">
      <alignment vertical="center"/>
    </xf>
    <xf numFmtId="0" fontId="33" fillId="0" borderId="0"/>
    <xf numFmtId="0" fontId="14" fillId="0" borderId="0">
      <alignment vertical="center"/>
    </xf>
    <xf numFmtId="0" fontId="14" fillId="0" borderId="0">
      <alignment vertical="center"/>
    </xf>
    <xf numFmtId="0" fontId="33" fillId="0" borderId="0"/>
    <xf numFmtId="0" fontId="14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/>
    <xf numFmtId="0" fontId="33" fillId="0" borderId="0"/>
    <xf numFmtId="0" fontId="14" fillId="0" borderId="0">
      <alignment vertical="center"/>
    </xf>
    <xf numFmtId="0" fontId="33" fillId="0" borderId="0"/>
    <xf numFmtId="0" fontId="14" fillId="0" borderId="0">
      <alignment vertical="center"/>
    </xf>
    <xf numFmtId="0" fontId="3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1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9" fillId="16" borderId="0" applyNumberFormat="0" applyBorder="0" applyAlignment="0" applyProtection="0">
      <alignment vertical="center"/>
    </xf>
    <xf numFmtId="0" fontId="139" fillId="17" borderId="0" applyNumberFormat="0" applyBorder="0" applyAlignment="0" applyProtection="0">
      <alignment vertical="center"/>
    </xf>
    <xf numFmtId="0" fontId="139" fillId="18" borderId="0" applyNumberFormat="0" applyBorder="0" applyAlignment="0" applyProtection="0">
      <alignment vertical="center"/>
    </xf>
    <xf numFmtId="0" fontId="139" fillId="13" borderId="0" applyNumberFormat="0" applyBorder="0" applyAlignment="0" applyProtection="0">
      <alignment vertical="center"/>
    </xf>
    <xf numFmtId="0" fontId="139" fillId="14" borderId="0" applyNumberFormat="0" applyBorder="0" applyAlignment="0" applyProtection="0">
      <alignment vertical="center"/>
    </xf>
    <xf numFmtId="0" fontId="139" fillId="19" borderId="0" applyNumberFormat="0" applyBorder="0" applyAlignment="0" applyProtection="0">
      <alignment vertical="center"/>
    </xf>
    <xf numFmtId="0" fontId="142" fillId="3" borderId="0" applyNumberFormat="0" applyBorder="0" applyAlignment="0" applyProtection="0">
      <alignment vertical="center"/>
    </xf>
    <xf numFmtId="0" fontId="33" fillId="0" borderId="0" applyProtection="0"/>
    <xf numFmtId="0" fontId="141" fillId="20" borderId="1" applyNumberFormat="0" applyAlignment="0" applyProtection="0">
      <alignment vertical="center"/>
    </xf>
    <xf numFmtId="0" fontId="145" fillId="21" borderId="2" applyNumberFormat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52" fillId="4" borderId="0" applyNumberFormat="0" applyBorder="0" applyAlignment="0" applyProtection="0">
      <alignment vertical="center"/>
    </xf>
    <xf numFmtId="0" fontId="151" fillId="0" borderId="7" applyNumberFormat="0" applyFill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48" fillId="7" borderId="1" applyNumberFormat="0" applyAlignment="0" applyProtection="0">
      <alignment vertical="center"/>
    </xf>
    <xf numFmtId="0" fontId="146" fillId="0" borderId="9" applyNumberFormat="0" applyFill="0" applyAlignment="0" applyProtection="0">
      <alignment vertical="center"/>
    </xf>
    <xf numFmtId="0" fontId="143" fillId="25" borderId="0" applyNumberFormat="0" applyBorder="0" applyAlignment="0" applyProtection="0">
      <alignment vertical="center"/>
    </xf>
    <xf numFmtId="0" fontId="153" fillId="20" borderId="12" applyNumberFormat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165" fillId="30" borderId="0" applyNumberFormat="0" applyBorder="0" applyAlignment="0" applyProtection="0">
      <alignment vertical="center"/>
    </xf>
    <xf numFmtId="0" fontId="165" fillId="31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65" fillId="34" borderId="0" applyNumberFormat="0" applyBorder="0" applyAlignment="0" applyProtection="0">
      <alignment vertical="center"/>
    </xf>
    <xf numFmtId="0" fontId="165" fillId="35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65" fillId="37" borderId="0" applyNumberFormat="0" applyBorder="0" applyAlignment="0" applyProtection="0">
      <alignment vertical="center"/>
    </xf>
    <xf numFmtId="0" fontId="165" fillId="38" borderId="0" applyNumberFormat="0" applyBorder="0" applyAlignment="0" applyProtection="0">
      <alignment vertical="center"/>
    </xf>
    <xf numFmtId="0" fontId="165" fillId="39" borderId="0" applyNumberFormat="0" applyBorder="0" applyAlignment="0" applyProtection="0">
      <alignment vertical="center"/>
    </xf>
    <xf numFmtId="0" fontId="165" fillId="40" borderId="0" applyNumberFormat="0" applyBorder="0" applyAlignment="0" applyProtection="0">
      <alignment vertical="center"/>
    </xf>
    <xf numFmtId="0" fontId="166" fillId="41" borderId="0" applyNumberFormat="0" applyBorder="0" applyAlignment="0" applyProtection="0">
      <alignment vertical="center"/>
    </xf>
    <xf numFmtId="0" fontId="166" fillId="42" borderId="0" applyNumberFormat="0" applyBorder="0" applyAlignment="0" applyProtection="0">
      <alignment vertical="center"/>
    </xf>
    <xf numFmtId="0" fontId="166" fillId="43" borderId="0" applyNumberFormat="0" applyBorder="0" applyAlignment="0" applyProtection="0">
      <alignment vertical="center"/>
    </xf>
    <xf numFmtId="0" fontId="166" fillId="44" borderId="0" applyNumberFormat="0" applyBorder="0" applyAlignment="0" applyProtection="0">
      <alignment vertical="center"/>
    </xf>
    <xf numFmtId="0" fontId="166" fillId="45" borderId="0" applyNumberFormat="0" applyBorder="0" applyAlignment="0" applyProtection="0">
      <alignment vertical="center"/>
    </xf>
    <xf numFmtId="0" fontId="166" fillId="46" borderId="0" applyNumberFormat="0" applyBorder="0" applyAlignment="0" applyProtection="0">
      <alignment vertical="center"/>
    </xf>
    <xf numFmtId="0" fontId="166" fillId="47" borderId="0" applyNumberFormat="0" applyBorder="0" applyAlignment="0" applyProtection="0">
      <alignment vertical="center"/>
    </xf>
    <xf numFmtId="0" fontId="166" fillId="48" borderId="0" applyNumberFormat="0" applyBorder="0" applyAlignment="0" applyProtection="0">
      <alignment vertical="center"/>
    </xf>
    <xf numFmtId="0" fontId="166" fillId="49" borderId="0" applyNumberFormat="0" applyBorder="0" applyAlignment="0" applyProtection="0">
      <alignment vertical="center"/>
    </xf>
    <xf numFmtId="0" fontId="166" fillId="50" borderId="0" applyNumberFormat="0" applyBorder="0" applyAlignment="0" applyProtection="0">
      <alignment vertical="center"/>
    </xf>
    <xf numFmtId="0" fontId="166" fillId="51" borderId="0" applyNumberFormat="0" applyBorder="0" applyAlignment="0" applyProtection="0">
      <alignment vertical="center"/>
    </xf>
    <xf numFmtId="0" fontId="166" fillId="52" borderId="0" applyNumberFormat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168" fillId="53" borderId="75" applyNumberFormat="0" applyAlignment="0" applyProtection="0">
      <alignment vertical="center"/>
    </xf>
    <xf numFmtId="0" fontId="169" fillId="54" borderId="0" applyNumberFormat="0" applyBorder="0" applyAlignment="0" applyProtection="0">
      <alignment vertical="center"/>
    </xf>
    <xf numFmtId="0" fontId="14" fillId="55" borderId="76" applyNumberFormat="0" applyFont="0" applyAlignment="0" applyProtection="0">
      <alignment vertical="center"/>
    </xf>
    <xf numFmtId="0" fontId="170" fillId="56" borderId="0" applyNumberFormat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2" fillId="57" borderId="77" applyNumberFormat="0" applyAlignment="0" applyProtection="0">
      <alignment vertical="center"/>
    </xf>
    <xf numFmtId="41" fontId="165" fillId="0" borderId="0" applyFont="0" applyFill="0" applyBorder="0" applyAlignment="0" applyProtection="0">
      <alignment vertical="center"/>
    </xf>
    <xf numFmtId="0" fontId="173" fillId="0" borderId="78" applyNumberFormat="0" applyFill="0" applyAlignment="0" applyProtection="0">
      <alignment vertical="center"/>
    </xf>
    <xf numFmtId="0" fontId="174" fillId="0" borderId="79" applyNumberFormat="0" applyFill="0" applyAlignment="0" applyProtection="0">
      <alignment vertical="center"/>
    </xf>
    <xf numFmtId="0" fontId="175" fillId="58" borderId="75" applyNumberFormat="0" applyAlignment="0" applyProtection="0">
      <alignment vertical="center"/>
    </xf>
    <xf numFmtId="0" fontId="176" fillId="0" borderId="80" applyNumberFormat="0" applyFill="0" applyAlignment="0" applyProtection="0">
      <alignment vertical="center"/>
    </xf>
    <xf numFmtId="0" fontId="177" fillId="0" borderId="81" applyNumberFormat="0" applyFill="0" applyAlignment="0" applyProtection="0">
      <alignment vertical="center"/>
    </xf>
    <xf numFmtId="0" fontId="178" fillId="0" borderId="82" applyNumberFormat="0" applyFill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80" fillId="59" borderId="0" applyNumberFormat="0" applyBorder="0" applyAlignment="0" applyProtection="0">
      <alignment vertical="center"/>
    </xf>
    <xf numFmtId="0" fontId="181" fillId="53" borderId="83" applyNumberFormat="0" applyAlignment="0" applyProtection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31" fillId="0" borderId="0"/>
    <xf numFmtId="0" fontId="16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41" fontId="165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14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55" fillId="0" borderId="0" applyNumberFormat="0" applyFill="0" applyBorder="0" applyAlignment="0" applyProtection="0">
      <alignment vertical="center"/>
    </xf>
    <xf numFmtId="0" fontId="165" fillId="0" borderId="0">
      <alignment vertical="center"/>
    </xf>
    <xf numFmtId="0" fontId="32" fillId="0" borderId="0">
      <alignment vertical="center"/>
    </xf>
    <xf numFmtId="41" fontId="165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3" fillId="0" borderId="0" applyProtection="0"/>
    <xf numFmtId="0" fontId="165" fillId="0" borderId="0">
      <alignment vertical="center"/>
    </xf>
    <xf numFmtId="0" fontId="14" fillId="0" borderId="0">
      <alignment vertical="center"/>
    </xf>
    <xf numFmtId="0" fontId="33" fillId="0" borderId="0"/>
    <xf numFmtId="0" fontId="32" fillId="0" borderId="0">
      <alignment vertical="center"/>
    </xf>
    <xf numFmtId="0" fontId="14" fillId="0" borderId="0">
      <alignment vertical="center"/>
    </xf>
    <xf numFmtId="0" fontId="92" fillId="0" borderId="0"/>
    <xf numFmtId="0" fontId="55" fillId="0" borderId="0" applyNumberFormat="0" applyFill="0" applyBorder="0" applyAlignment="0" applyProtection="0">
      <alignment vertical="center"/>
    </xf>
    <xf numFmtId="0" fontId="33" fillId="0" borderId="0" applyProtection="0"/>
    <xf numFmtId="0" fontId="55" fillId="0" borderId="0" applyNumberFormat="0" applyFill="0" applyBorder="0" applyAlignment="0" applyProtection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39" fillId="12" borderId="0" applyNumberFormat="0" applyBorder="0" applyAlignment="0" applyProtection="0">
      <alignment vertical="center"/>
    </xf>
    <xf numFmtId="0" fontId="139" fillId="12" borderId="0" applyNumberFormat="0" applyBorder="0" applyAlignment="0" applyProtection="0">
      <alignment vertical="center"/>
    </xf>
    <xf numFmtId="0" fontId="139" fillId="9" borderId="0" applyNumberFormat="0" applyBorder="0" applyAlignment="0" applyProtection="0">
      <alignment vertical="center"/>
    </xf>
    <xf numFmtId="0" fontId="139" fillId="9" borderId="0" applyNumberFormat="0" applyBorder="0" applyAlignment="0" applyProtection="0">
      <alignment vertical="center"/>
    </xf>
    <xf numFmtId="0" fontId="139" fillId="10" borderId="0" applyNumberFormat="0" applyBorder="0" applyAlignment="0" applyProtection="0">
      <alignment vertical="center"/>
    </xf>
    <xf numFmtId="0" fontId="139" fillId="10" borderId="0" applyNumberFormat="0" applyBorder="0" applyAlignment="0" applyProtection="0">
      <alignment vertical="center"/>
    </xf>
    <xf numFmtId="0" fontId="139" fillId="13" borderId="0" applyNumberFormat="0" applyBorder="0" applyAlignment="0" applyProtection="0">
      <alignment vertical="center"/>
    </xf>
    <xf numFmtId="0" fontId="139" fillId="13" borderId="0" applyNumberFormat="0" applyBorder="0" applyAlignment="0" applyProtection="0">
      <alignment vertical="center"/>
    </xf>
    <xf numFmtId="0" fontId="139" fillId="14" borderId="0" applyNumberFormat="0" applyBorder="0" applyAlignment="0" applyProtection="0">
      <alignment vertical="center"/>
    </xf>
    <xf numFmtId="0" fontId="139" fillId="14" borderId="0" applyNumberFormat="0" applyBorder="0" applyAlignment="0" applyProtection="0">
      <alignment vertical="center"/>
    </xf>
    <xf numFmtId="0" fontId="139" fillId="15" borderId="0" applyNumberFormat="0" applyBorder="0" applyAlignment="0" applyProtection="0">
      <alignment vertical="center"/>
    </xf>
    <xf numFmtId="0" fontId="139" fillId="15" borderId="0" applyNumberFormat="0" applyBorder="0" applyAlignment="0" applyProtection="0">
      <alignment vertical="center"/>
    </xf>
    <xf numFmtId="0" fontId="139" fillId="16" borderId="0" applyNumberFormat="0" applyBorder="0" applyAlignment="0" applyProtection="0">
      <alignment vertical="center"/>
    </xf>
    <xf numFmtId="0" fontId="139" fillId="16" borderId="0" applyNumberFormat="0" applyBorder="0" applyAlignment="0" applyProtection="0">
      <alignment vertical="center"/>
    </xf>
    <xf numFmtId="0" fontId="139" fillId="17" borderId="0" applyNumberFormat="0" applyBorder="0" applyAlignment="0" applyProtection="0">
      <alignment vertical="center"/>
    </xf>
    <xf numFmtId="0" fontId="139" fillId="17" borderId="0" applyNumberFormat="0" applyBorder="0" applyAlignment="0" applyProtection="0">
      <alignment vertical="center"/>
    </xf>
    <xf numFmtId="0" fontId="139" fillId="18" borderId="0" applyNumberFormat="0" applyBorder="0" applyAlignment="0" applyProtection="0">
      <alignment vertical="center"/>
    </xf>
    <xf numFmtId="0" fontId="139" fillId="18" borderId="0" applyNumberFormat="0" applyBorder="0" applyAlignment="0" applyProtection="0">
      <alignment vertical="center"/>
    </xf>
    <xf numFmtId="0" fontId="139" fillId="13" borderId="0" applyNumberFormat="0" applyBorder="0" applyAlignment="0" applyProtection="0">
      <alignment vertical="center"/>
    </xf>
    <xf numFmtId="0" fontId="139" fillId="13" borderId="0" applyNumberFormat="0" applyBorder="0" applyAlignment="0" applyProtection="0">
      <alignment vertical="center"/>
    </xf>
    <xf numFmtId="0" fontId="139" fillId="14" borderId="0" applyNumberFormat="0" applyBorder="0" applyAlignment="0" applyProtection="0">
      <alignment vertical="center"/>
    </xf>
    <xf numFmtId="0" fontId="139" fillId="14" borderId="0" applyNumberFormat="0" applyBorder="0" applyAlignment="0" applyProtection="0">
      <alignment vertical="center"/>
    </xf>
    <xf numFmtId="0" fontId="139" fillId="19" borderId="0" applyNumberFormat="0" applyBorder="0" applyAlignment="0" applyProtection="0">
      <alignment vertical="center"/>
    </xf>
    <xf numFmtId="0" fontId="139" fillId="19" borderId="0" applyNumberFormat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1" fillId="20" borderId="1" applyNumberFormat="0" applyAlignment="0" applyProtection="0">
      <alignment vertical="center"/>
    </xf>
    <xf numFmtId="0" fontId="142" fillId="3" borderId="0" applyNumberFormat="0" applyBorder="0" applyAlignment="0" applyProtection="0">
      <alignment vertical="center"/>
    </xf>
    <xf numFmtId="0" fontId="142" fillId="3" borderId="0" applyNumberFormat="0" applyBorder="0" applyAlignment="0" applyProtection="0">
      <alignment vertical="center"/>
    </xf>
    <xf numFmtId="0" fontId="32" fillId="26" borderId="11" applyNumberFormat="0" applyFont="0" applyAlignment="0" applyProtection="0">
      <alignment vertical="center"/>
    </xf>
    <xf numFmtId="0" fontId="143" fillId="25" borderId="0" applyNumberFormat="0" applyBorder="0" applyAlignment="0" applyProtection="0">
      <alignment vertical="center"/>
    </xf>
    <xf numFmtId="0" fontId="143" fillId="25" borderId="0" applyNumberFormat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5" fillId="21" borderId="2" applyNumberFormat="0" applyAlignment="0" applyProtection="0">
      <alignment vertical="center"/>
    </xf>
    <xf numFmtId="0" fontId="145" fillId="21" borderId="2" applyNumberFormat="0" applyAlignment="0" applyProtection="0">
      <alignment vertical="center"/>
    </xf>
    <xf numFmtId="0" fontId="146" fillId="0" borderId="9" applyNumberFormat="0" applyFill="0" applyAlignment="0" applyProtection="0">
      <alignment vertical="center"/>
    </xf>
    <xf numFmtId="0" fontId="146" fillId="0" borderId="9" applyNumberFormat="0" applyFill="0" applyAlignment="0" applyProtection="0">
      <alignment vertical="center"/>
    </xf>
    <xf numFmtId="0" fontId="147" fillId="0" borderId="14" applyNumberFormat="0" applyFill="0" applyAlignment="0" applyProtection="0">
      <alignment vertical="center"/>
    </xf>
    <xf numFmtId="0" fontId="148" fillId="7" borderId="1" applyNumberFormat="0" applyAlignment="0" applyProtection="0">
      <alignment vertical="center"/>
    </xf>
    <xf numFmtId="0" fontId="149" fillId="0" borderId="5" applyNumberFormat="0" applyFill="0" applyAlignment="0" applyProtection="0">
      <alignment vertical="center"/>
    </xf>
    <xf numFmtId="0" fontId="149" fillId="0" borderId="5" applyNumberFormat="0" applyFill="0" applyAlignment="0" applyProtection="0">
      <alignment vertical="center"/>
    </xf>
    <xf numFmtId="0" fontId="150" fillId="0" borderId="6" applyNumberFormat="0" applyFill="0" applyAlignment="0" applyProtection="0">
      <alignment vertical="center"/>
    </xf>
    <xf numFmtId="0" fontId="150" fillId="0" borderId="6" applyNumberFormat="0" applyFill="0" applyAlignment="0" applyProtection="0">
      <alignment vertical="center"/>
    </xf>
    <xf numFmtId="0" fontId="151" fillId="0" borderId="7" applyNumberFormat="0" applyFill="0" applyAlignment="0" applyProtection="0">
      <alignment vertical="center"/>
    </xf>
    <xf numFmtId="0" fontId="151" fillId="0" borderId="7" applyNumberFormat="0" applyFill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152" fillId="4" borderId="0" applyNumberFormat="0" applyBorder="0" applyAlignment="0" applyProtection="0">
      <alignment vertical="center"/>
    </xf>
    <xf numFmtId="0" fontId="152" fillId="4" borderId="0" applyNumberFormat="0" applyBorder="0" applyAlignment="0" applyProtection="0">
      <alignment vertical="center"/>
    </xf>
    <xf numFmtId="0" fontId="153" fillId="20" borderId="12" applyNumberFormat="0" applyAlignment="0" applyProtection="0">
      <alignment vertical="center"/>
    </xf>
    <xf numFmtId="0" fontId="32" fillId="0" borderId="0"/>
    <xf numFmtId="0" fontId="33" fillId="0" borderId="0"/>
    <xf numFmtId="0" fontId="32" fillId="0" borderId="0">
      <alignment vertical="center"/>
    </xf>
    <xf numFmtId="0" fontId="32" fillId="0" borderId="0">
      <alignment vertical="center"/>
    </xf>
    <xf numFmtId="41" fontId="165" fillId="0" borderId="0" applyFont="0" applyFill="0" applyBorder="0" applyAlignment="0" applyProtection="0">
      <alignment vertical="center"/>
    </xf>
    <xf numFmtId="41" fontId="165" fillId="0" borderId="0" applyFon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33" fillId="0" borderId="0" applyProtection="0"/>
    <xf numFmtId="0" fontId="33" fillId="0" borderId="0" applyProtection="0"/>
    <xf numFmtId="0" fontId="55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33" fillId="0" borderId="0" applyProtection="0"/>
    <xf numFmtId="0" fontId="165" fillId="0" borderId="0">
      <alignment vertical="center"/>
    </xf>
    <xf numFmtId="0" fontId="14" fillId="0" borderId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77" fontId="33" fillId="0" borderId="0" applyProtection="0"/>
    <xf numFmtId="177" fontId="33" fillId="0" borderId="0" applyProtection="0"/>
    <xf numFmtId="0" fontId="137" fillId="0" borderId="10"/>
    <xf numFmtId="177" fontId="33" fillId="0" borderId="0" applyProtection="0"/>
    <xf numFmtId="177" fontId="33" fillId="0" borderId="0" applyProtection="0"/>
    <xf numFmtId="177" fontId="33" fillId="0" borderId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2" fillId="0" borderId="0"/>
    <xf numFmtId="41" fontId="32" fillId="0" borderId="0" applyFont="0" applyFill="0" applyBorder="0" applyAlignment="0" applyProtection="0"/>
    <xf numFmtId="0" fontId="55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8" fillId="0" borderId="84"/>
    <xf numFmtId="0" fontId="137" fillId="0" borderId="84"/>
    <xf numFmtId="0" fontId="38" fillId="0" borderId="84"/>
    <xf numFmtId="0" fontId="38" fillId="0" borderId="84"/>
    <xf numFmtId="0" fontId="137" fillId="0" borderId="84"/>
    <xf numFmtId="0" fontId="38" fillId="0" borderId="84"/>
    <xf numFmtId="0" fontId="38" fillId="0" borderId="84"/>
    <xf numFmtId="0" fontId="94" fillId="2" borderId="0" applyNumberFormat="0" applyBorder="0" applyAlignment="0" applyProtection="0"/>
    <xf numFmtId="0" fontId="94" fillId="3" borderId="0" applyNumberFormat="0" applyBorder="0" applyAlignment="0" applyProtection="0"/>
    <xf numFmtId="0" fontId="94" fillId="4" borderId="0" applyNumberFormat="0" applyBorder="0" applyAlignment="0" applyProtection="0"/>
    <xf numFmtId="0" fontId="94" fillId="5" borderId="0" applyNumberFormat="0" applyBorder="0" applyAlignment="0" applyProtection="0"/>
    <xf numFmtId="0" fontId="94" fillId="6" borderId="0" applyNumberFormat="0" applyBorder="0" applyAlignment="0" applyProtection="0"/>
    <xf numFmtId="0" fontId="94" fillId="7" borderId="0" applyNumberFormat="0" applyBorder="0" applyAlignment="0" applyProtection="0"/>
    <xf numFmtId="0" fontId="165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65" fillId="30" borderId="0" applyNumberFormat="0" applyBorder="0" applyAlignment="0" applyProtection="0">
      <alignment vertical="center"/>
    </xf>
    <xf numFmtId="0" fontId="165" fillId="30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65" fillId="31" borderId="0" applyNumberFormat="0" applyBorder="0" applyAlignment="0" applyProtection="0">
      <alignment vertical="center"/>
    </xf>
    <xf numFmtId="0" fontId="165" fillId="31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65" fillId="34" borderId="0" applyNumberFormat="0" applyBorder="0" applyAlignment="0" applyProtection="0">
      <alignment vertical="center"/>
    </xf>
    <xf numFmtId="0" fontId="165" fillId="3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94" fillId="8" borderId="0" applyNumberFormat="0" applyBorder="0" applyAlignment="0" applyProtection="0"/>
    <xf numFmtId="0" fontId="94" fillId="9" borderId="0" applyNumberFormat="0" applyBorder="0" applyAlignment="0" applyProtection="0"/>
    <xf numFmtId="0" fontId="94" fillId="10" borderId="0" applyNumberFormat="0" applyBorder="0" applyAlignment="0" applyProtection="0"/>
    <xf numFmtId="0" fontId="94" fillId="5" borderId="0" applyNumberFormat="0" applyBorder="0" applyAlignment="0" applyProtection="0"/>
    <xf numFmtId="0" fontId="94" fillId="8" borderId="0" applyNumberFormat="0" applyBorder="0" applyAlignment="0" applyProtection="0"/>
    <xf numFmtId="0" fontId="94" fillId="11" borderId="0" applyNumberFormat="0" applyBorder="0" applyAlignment="0" applyProtection="0"/>
    <xf numFmtId="0" fontId="165" fillId="35" borderId="0" applyNumberFormat="0" applyBorder="0" applyAlignment="0" applyProtection="0">
      <alignment vertical="center"/>
    </xf>
    <xf numFmtId="0" fontId="165" fillId="3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5" fillId="37" borderId="0" applyNumberFormat="0" applyBorder="0" applyAlignment="0" applyProtection="0">
      <alignment vertical="center"/>
    </xf>
    <xf numFmtId="0" fontId="165" fillId="3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65" fillId="38" borderId="0" applyNumberFormat="0" applyBorder="0" applyAlignment="0" applyProtection="0">
      <alignment vertical="center"/>
    </xf>
    <xf numFmtId="0" fontId="165" fillId="3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5" fillId="39" borderId="0" applyNumberFormat="0" applyBorder="0" applyAlignment="0" applyProtection="0">
      <alignment vertical="center"/>
    </xf>
    <xf numFmtId="0" fontId="165" fillId="3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5" fillId="40" borderId="0" applyNumberFormat="0" applyBorder="0" applyAlignment="0" applyProtection="0">
      <alignment vertical="center"/>
    </xf>
    <xf numFmtId="0" fontId="165" fillId="4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95" fillId="12" borderId="0" applyNumberFormat="0" applyBorder="0" applyAlignment="0" applyProtection="0"/>
    <xf numFmtId="0" fontId="95" fillId="9" borderId="0" applyNumberFormat="0" applyBorder="0" applyAlignment="0" applyProtection="0"/>
    <xf numFmtId="0" fontId="95" fillId="10" borderId="0" applyNumberFormat="0" applyBorder="0" applyAlignment="0" applyProtection="0"/>
    <xf numFmtId="0" fontId="95" fillId="13" borderId="0" applyNumberFormat="0" applyBorder="0" applyAlignment="0" applyProtection="0"/>
    <xf numFmtId="0" fontId="95" fillId="14" borderId="0" applyNumberFormat="0" applyBorder="0" applyAlignment="0" applyProtection="0"/>
    <xf numFmtId="0" fontId="95" fillId="15" borderId="0" applyNumberFormat="0" applyBorder="0" applyAlignment="0" applyProtection="0"/>
    <xf numFmtId="0" fontId="166" fillId="41" borderId="0" applyNumberFormat="0" applyBorder="0" applyAlignment="0" applyProtection="0">
      <alignment vertical="center"/>
    </xf>
    <xf numFmtId="0" fontId="166" fillId="41" borderId="0" applyNumberFormat="0" applyBorder="0" applyAlignment="0" applyProtection="0">
      <alignment vertical="center"/>
    </xf>
    <xf numFmtId="0" fontId="166" fillId="42" borderId="0" applyNumberFormat="0" applyBorder="0" applyAlignment="0" applyProtection="0">
      <alignment vertical="center"/>
    </xf>
    <xf numFmtId="0" fontId="166" fillId="42" borderId="0" applyNumberFormat="0" applyBorder="0" applyAlignment="0" applyProtection="0">
      <alignment vertical="center"/>
    </xf>
    <xf numFmtId="0" fontId="166" fillId="43" borderId="0" applyNumberFormat="0" applyBorder="0" applyAlignment="0" applyProtection="0">
      <alignment vertical="center"/>
    </xf>
    <xf numFmtId="0" fontId="166" fillId="43" borderId="0" applyNumberFormat="0" applyBorder="0" applyAlignment="0" applyProtection="0">
      <alignment vertical="center"/>
    </xf>
    <xf numFmtId="0" fontId="166" fillId="44" borderId="0" applyNumberFormat="0" applyBorder="0" applyAlignment="0" applyProtection="0">
      <alignment vertical="center"/>
    </xf>
    <xf numFmtId="0" fontId="166" fillId="44" borderId="0" applyNumberFormat="0" applyBorder="0" applyAlignment="0" applyProtection="0">
      <alignment vertical="center"/>
    </xf>
    <xf numFmtId="0" fontId="166" fillId="45" borderId="0" applyNumberFormat="0" applyBorder="0" applyAlignment="0" applyProtection="0">
      <alignment vertical="center"/>
    </xf>
    <xf numFmtId="0" fontId="166" fillId="45" borderId="0" applyNumberFormat="0" applyBorder="0" applyAlignment="0" applyProtection="0">
      <alignment vertical="center"/>
    </xf>
    <xf numFmtId="0" fontId="166" fillId="46" borderId="0" applyNumberFormat="0" applyBorder="0" applyAlignment="0" applyProtection="0">
      <alignment vertical="center"/>
    </xf>
    <xf numFmtId="0" fontId="166" fillId="46" borderId="0" applyNumberFormat="0" applyBorder="0" applyAlignment="0" applyProtection="0">
      <alignment vertical="center"/>
    </xf>
    <xf numFmtId="0" fontId="95" fillId="16" borderId="0" applyNumberFormat="0" applyBorder="0" applyAlignment="0" applyProtection="0"/>
    <xf numFmtId="0" fontId="95" fillId="17" borderId="0" applyNumberFormat="0" applyBorder="0" applyAlignment="0" applyProtection="0"/>
    <xf numFmtId="0" fontId="95" fillId="18" borderId="0" applyNumberFormat="0" applyBorder="0" applyAlignment="0" applyProtection="0"/>
    <xf numFmtId="0" fontId="95" fillId="13" borderId="0" applyNumberFormat="0" applyBorder="0" applyAlignment="0" applyProtection="0"/>
    <xf numFmtId="0" fontId="95" fillId="14" borderId="0" applyNumberFormat="0" applyBorder="0" applyAlignment="0" applyProtection="0"/>
    <xf numFmtId="0" fontId="95" fillId="19" borderId="0" applyNumberFormat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7" fontId="129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198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199" fontId="129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20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178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177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40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188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96" fillId="3" borderId="0" applyNumberFormat="0" applyBorder="0" applyAlignment="0" applyProtection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97" fillId="20" borderId="1" applyNumberFormat="0" applyAlignment="0" applyProtection="0"/>
    <xf numFmtId="0" fontId="98" fillId="21" borderId="2" applyNumberFormat="0" applyAlignment="0" applyProtection="0"/>
    <xf numFmtId="0" fontId="99" fillId="0" borderId="0" applyNumberFormat="0" applyFill="0" applyBorder="0" applyAlignment="0" applyProtection="0"/>
    <xf numFmtId="0" fontId="100" fillId="4" borderId="0" applyNumberFormat="0" applyBorder="0" applyAlignment="0" applyProtection="0"/>
    <xf numFmtId="38" fontId="133" fillId="22" borderId="0" applyNumberFormat="0" applyBorder="0" applyAlignment="0" applyProtection="0"/>
    <xf numFmtId="0" fontId="136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101" fillId="0" borderId="7" applyNumberFormat="0" applyFill="0" applyAlignment="0" applyProtection="0"/>
    <xf numFmtId="0" fontId="101" fillId="0" borderId="0" applyNumberFormat="0" applyFill="0" applyBorder="0" applyAlignment="0" applyProtection="0"/>
    <xf numFmtId="0" fontId="102" fillId="27" borderId="1" applyNumberFormat="0" applyAlignment="0" applyProtection="0"/>
    <xf numFmtId="0" fontId="102" fillId="27" borderId="1" applyNumberFormat="0" applyAlignment="0" applyProtection="0"/>
    <xf numFmtId="0" fontId="102" fillId="27" borderId="1" applyNumberFormat="0" applyAlignment="0" applyProtection="0"/>
    <xf numFmtId="0" fontId="102" fillId="27" borderId="1" applyNumberFormat="0" applyAlignment="0" applyProtection="0"/>
    <xf numFmtId="0" fontId="102" fillId="27" borderId="1" applyNumberFormat="0" applyAlignment="0" applyProtection="0"/>
    <xf numFmtId="0" fontId="102" fillId="27" borderId="1" applyNumberFormat="0" applyAlignment="0" applyProtection="0"/>
    <xf numFmtId="0" fontId="102" fillId="27" borderId="1" applyNumberFormat="0" applyAlignment="0" applyProtection="0"/>
    <xf numFmtId="0" fontId="102" fillId="27" borderId="1" applyNumberFormat="0" applyAlignment="0" applyProtection="0"/>
    <xf numFmtId="0" fontId="102" fillId="27" borderId="1" applyNumberFormat="0" applyAlignment="0" applyProtection="0"/>
    <xf numFmtId="0" fontId="102" fillId="27" borderId="1" applyNumberFormat="0" applyAlignment="0" applyProtection="0"/>
    <xf numFmtId="0" fontId="102" fillId="27" borderId="1" applyNumberFormat="0" applyAlignment="0" applyProtection="0"/>
    <xf numFmtId="0" fontId="102" fillId="27" borderId="1" applyNumberFormat="0" applyAlignment="0" applyProtection="0"/>
    <xf numFmtId="0" fontId="102" fillId="27" borderId="1" applyNumberFormat="0" applyAlignment="0" applyProtection="0"/>
    <xf numFmtId="0" fontId="102" fillId="27" borderId="1" applyNumberFormat="0" applyAlignment="0" applyProtection="0"/>
    <xf numFmtId="0" fontId="102" fillId="27" borderId="1" applyNumberFormat="0" applyAlignment="0" applyProtection="0"/>
    <xf numFmtId="0" fontId="102" fillId="27" borderId="1" applyNumberFormat="0" applyAlignment="0" applyProtection="0"/>
    <xf numFmtId="0" fontId="102" fillId="27" borderId="1" applyNumberFormat="0" applyAlignment="0" applyProtection="0"/>
    <xf numFmtId="0" fontId="102" fillId="27" borderId="1" applyNumberFormat="0" applyAlignment="0" applyProtection="0"/>
    <xf numFmtId="0" fontId="102" fillId="27" borderId="1" applyNumberFormat="0" applyAlignment="0" applyProtection="0"/>
    <xf numFmtId="0" fontId="102" fillId="27" borderId="1" applyNumberFormat="0" applyAlignment="0" applyProtection="0"/>
    <xf numFmtId="0" fontId="102" fillId="7" borderId="1" applyNumberFormat="0" applyAlignment="0" applyProtection="0"/>
    <xf numFmtId="0" fontId="102" fillId="7" borderId="1" applyNumberFormat="0" applyAlignment="0" applyProtection="0"/>
    <xf numFmtId="0" fontId="148" fillId="7" borderId="1" applyNumberFormat="0" applyAlignment="0" applyProtection="0">
      <alignment vertical="center"/>
    </xf>
    <xf numFmtId="0" fontId="102" fillId="27" borderId="1" applyNumberFormat="0" applyAlignment="0" applyProtection="0"/>
    <xf numFmtId="0" fontId="102" fillId="27" borderId="1" applyNumberFormat="0" applyAlignment="0" applyProtection="0"/>
    <xf numFmtId="0" fontId="102" fillId="27" borderId="1" applyNumberFormat="0" applyAlignment="0" applyProtection="0"/>
    <xf numFmtId="0" fontId="102" fillId="27" borderId="1" applyNumberFormat="0" applyAlignment="0" applyProtection="0"/>
    <xf numFmtId="0" fontId="102" fillId="27" borderId="1" applyNumberFormat="0" applyAlignment="0" applyProtection="0"/>
    <xf numFmtId="0" fontId="102" fillId="27" borderId="1" applyNumberFormat="0" applyAlignment="0" applyProtection="0"/>
    <xf numFmtId="0" fontId="103" fillId="0" borderId="9" applyNumberFormat="0" applyFill="0" applyAlignment="0" applyProtection="0"/>
    <xf numFmtId="0" fontId="38" fillId="0" borderId="84"/>
    <xf numFmtId="0" fontId="137" fillId="0" borderId="84"/>
    <xf numFmtId="0" fontId="137" fillId="0" borderId="84"/>
    <xf numFmtId="0" fontId="38" fillId="0" borderId="84"/>
    <xf numFmtId="0" fontId="38" fillId="0" borderId="84"/>
    <xf numFmtId="0" fontId="38" fillId="0" borderId="84"/>
    <xf numFmtId="0" fontId="104" fillId="25" borderId="0" applyNumberFormat="0" applyBorder="0" applyAlignment="0" applyProtection="0"/>
    <xf numFmtId="0" fontId="32" fillId="26" borderId="11" applyNumberFormat="0" applyFont="0" applyAlignment="0" applyProtection="0"/>
    <xf numFmtId="0" fontId="105" fillId="20" borderId="12" applyNumberFormat="0" applyAlignment="0" applyProtection="0"/>
    <xf numFmtId="0" fontId="182" fillId="0" borderId="0" applyFill="0" applyBorder="0" applyProtection="0">
      <alignment horizontal="centerContinuous" vertical="center"/>
    </xf>
    <xf numFmtId="0" fontId="183" fillId="22" borderId="0" applyFill="0" applyBorder="0" applyProtection="0">
      <alignment horizontal="center" vertical="center"/>
    </xf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55" fillId="0" borderId="0" applyNumberFormat="0" applyFill="0" applyBorder="0" applyAlignment="0" applyProtection="0">
      <alignment vertical="center"/>
    </xf>
    <xf numFmtId="0" fontId="126" fillId="0" borderId="13" applyNumberFormat="0" applyFont="0" applyFill="0" applyAlignment="0" applyProtection="0"/>
    <xf numFmtId="0" fontId="107" fillId="0" borderId="0" applyNumberFormat="0" applyFill="0" applyBorder="0" applyAlignment="0" applyProtection="0"/>
    <xf numFmtId="0" fontId="166" fillId="47" borderId="0" applyNumberFormat="0" applyBorder="0" applyAlignment="0" applyProtection="0">
      <alignment vertical="center"/>
    </xf>
    <xf numFmtId="0" fontId="166" fillId="47" borderId="0" applyNumberFormat="0" applyBorder="0" applyAlignment="0" applyProtection="0">
      <alignment vertical="center"/>
    </xf>
    <xf numFmtId="0" fontId="166" fillId="48" borderId="0" applyNumberFormat="0" applyBorder="0" applyAlignment="0" applyProtection="0">
      <alignment vertical="center"/>
    </xf>
    <xf numFmtId="0" fontId="166" fillId="48" borderId="0" applyNumberFormat="0" applyBorder="0" applyAlignment="0" applyProtection="0">
      <alignment vertical="center"/>
    </xf>
    <xf numFmtId="0" fontId="166" fillId="49" borderId="0" applyNumberFormat="0" applyBorder="0" applyAlignment="0" applyProtection="0">
      <alignment vertical="center"/>
    </xf>
    <xf numFmtId="0" fontId="166" fillId="49" borderId="0" applyNumberFormat="0" applyBorder="0" applyAlignment="0" applyProtection="0">
      <alignment vertical="center"/>
    </xf>
    <xf numFmtId="0" fontId="166" fillId="50" borderId="0" applyNumberFormat="0" applyBorder="0" applyAlignment="0" applyProtection="0">
      <alignment vertical="center"/>
    </xf>
    <xf numFmtId="0" fontId="166" fillId="50" borderId="0" applyNumberFormat="0" applyBorder="0" applyAlignment="0" applyProtection="0">
      <alignment vertical="center"/>
    </xf>
    <xf numFmtId="0" fontId="166" fillId="51" borderId="0" applyNumberFormat="0" applyBorder="0" applyAlignment="0" applyProtection="0">
      <alignment vertical="center"/>
    </xf>
    <xf numFmtId="0" fontId="166" fillId="51" borderId="0" applyNumberFormat="0" applyBorder="0" applyAlignment="0" applyProtection="0">
      <alignment vertical="center"/>
    </xf>
    <xf numFmtId="0" fontId="166" fillId="52" borderId="0" applyNumberFormat="0" applyBorder="0" applyAlignment="0" applyProtection="0">
      <alignment vertical="center"/>
    </xf>
    <xf numFmtId="0" fontId="166" fillId="52" borderId="0" applyNumberFormat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41" fillId="20" borderId="1" applyNumberFormat="0" applyAlignment="0" applyProtection="0">
      <alignment vertical="center"/>
    </xf>
    <xf numFmtId="206" fontId="16" fillId="0" borderId="0">
      <protection locked="0"/>
    </xf>
    <xf numFmtId="0" fontId="169" fillId="54" borderId="0" applyNumberFormat="0" applyBorder="0" applyAlignment="0" applyProtection="0">
      <alignment vertical="center"/>
    </xf>
    <xf numFmtId="0" fontId="169" fillId="54" borderId="0" applyNumberFormat="0" applyBorder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33" fillId="24" borderId="11" applyNumberFormat="0" applyFont="0" applyAlignment="0" applyProtection="0">
      <alignment vertical="center"/>
    </xf>
    <xf numFmtId="9" fontId="184" fillId="22" borderId="0" applyFill="0" applyBorder="0" applyProtection="0">
      <alignment horizontal="right"/>
    </xf>
    <xf numFmtId="10" fontId="184" fillId="0" borderId="0" applyFill="0" applyBorder="0" applyProtection="0">
      <alignment horizontal="right"/>
    </xf>
    <xf numFmtId="0" fontId="170" fillId="56" borderId="0" applyNumberFormat="0" applyBorder="0" applyAlignment="0" applyProtection="0">
      <alignment vertical="center"/>
    </xf>
    <xf numFmtId="0" fontId="170" fillId="56" borderId="0" applyNumberFormat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2" fillId="57" borderId="77" applyNumberFormat="0" applyAlignment="0" applyProtection="0">
      <alignment vertical="center"/>
    </xf>
    <xf numFmtId="0" fontId="172" fillId="57" borderId="77" applyNumberFormat="0" applyAlignment="0" applyProtection="0">
      <alignment vertical="center"/>
    </xf>
    <xf numFmtId="41" fontId="3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/>
    <xf numFmtId="177" fontId="33" fillId="0" borderId="0" applyProtection="0"/>
    <xf numFmtId="41" fontId="3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178" fontId="33" fillId="0" borderId="0" applyProtection="0"/>
    <xf numFmtId="177" fontId="33" fillId="0" borderId="0" applyProtection="0"/>
    <xf numFmtId="177" fontId="33" fillId="0" borderId="0" applyFont="0" applyFill="0" applyBorder="0" applyAlignment="0" applyProtection="0"/>
    <xf numFmtId="210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210" fontId="33" fillId="0" borderId="0" applyFont="0" applyFill="0" applyBorder="0" applyAlignment="0" applyProtection="0"/>
    <xf numFmtId="210" fontId="33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73" fillId="0" borderId="78" applyNumberFormat="0" applyFill="0" applyAlignment="0" applyProtection="0">
      <alignment vertical="center"/>
    </xf>
    <xf numFmtId="0" fontId="173" fillId="0" borderId="78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3" fillId="7" borderId="1" applyNumberFormat="0" applyAlignment="0" applyProtection="0">
      <alignment vertical="center"/>
    </xf>
    <xf numFmtId="207" fontId="16" fillId="0" borderId="0">
      <protection locked="0"/>
    </xf>
    <xf numFmtId="0" fontId="176" fillId="0" borderId="80" applyNumberFormat="0" applyFill="0" applyAlignment="0" applyProtection="0">
      <alignment vertical="center"/>
    </xf>
    <xf numFmtId="0" fontId="176" fillId="0" borderId="80" applyNumberFormat="0" applyFill="0" applyAlignment="0" applyProtection="0">
      <alignment vertical="center"/>
    </xf>
    <xf numFmtId="0" fontId="177" fillId="0" borderId="81" applyNumberFormat="0" applyFill="0" applyAlignment="0" applyProtection="0">
      <alignment vertical="center"/>
    </xf>
    <xf numFmtId="0" fontId="177" fillId="0" borderId="81" applyNumberFormat="0" applyFill="0" applyAlignment="0" applyProtection="0">
      <alignment vertical="center"/>
    </xf>
    <xf numFmtId="0" fontId="178" fillId="0" borderId="82" applyNumberFormat="0" applyFill="0" applyAlignment="0" applyProtection="0">
      <alignment vertical="center"/>
    </xf>
    <xf numFmtId="0" fontId="178" fillId="0" borderId="82" applyNumberFormat="0" applyFill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80" fillId="59" borderId="0" applyNumberFormat="0" applyBorder="0" applyAlignment="0" applyProtection="0">
      <alignment vertical="center"/>
    </xf>
    <xf numFmtId="0" fontId="180" fillId="59" borderId="0" applyNumberFormat="0" applyBorder="0" applyAlignment="0" applyProtection="0">
      <alignment vertical="center"/>
    </xf>
    <xf numFmtId="0" fontId="60" fillId="20" borderId="12" applyNumberFormat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209" fontId="16" fillId="22" borderId="0" applyFill="0" applyBorder="0" applyProtection="0">
      <alignment horizontal="right"/>
    </xf>
    <xf numFmtId="0" fontId="128" fillId="0" borderId="0">
      <alignment vertical="center"/>
    </xf>
    <xf numFmtId="176" fontId="33" fillId="0" borderId="0" applyFont="0" applyFill="0" applyBorder="0" applyAlignment="0" applyProtection="0"/>
    <xf numFmtId="205" fontId="16" fillId="0" borderId="0">
      <protection locked="0"/>
    </xf>
    <xf numFmtId="0" fontId="33" fillId="0" borderId="0"/>
    <xf numFmtId="0" fontId="165" fillId="0" borderId="0">
      <alignment vertical="center"/>
    </xf>
    <xf numFmtId="0" fontId="32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/>
    <xf numFmtId="0" fontId="33" fillId="0" borderId="0"/>
    <xf numFmtId="0" fontId="32" fillId="0" borderId="0"/>
    <xf numFmtId="0" fontId="33" fillId="0" borderId="0"/>
    <xf numFmtId="0" fontId="185" fillId="0" borderId="0"/>
    <xf numFmtId="0" fontId="185" fillId="0" borderId="0"/>
    <xf numFmtId="0" fontId="14" fillId="0" borderId="0">
      <alignment vertical="center"/>
    </xf>
    <xf numFmtId="0" fontId="32" fillId="0" borderId="0"/>
    <xf numFmtId="0" fontId="14" fillId="0" borderId="0">
      <alignment vertical="center"/>
    </xf>
    <xf numFmtId="0" fontId="14" fillId="0" borderId="0">
      <alignment vertical="center"/>
    </xf>
    <xf numFmtId="0" fontId="33" fillId="0" borderId="0"/>
    <xf numFmtId="0" fontId="14" fillId="0" borderId="0">
      <alignment vertical="center"/>
    </xf>
    <xf numFmtId="0" fontId="33" fillId="0" borderId="0"/>
    <xf numFmtId="0" fontId="33" fillId="0" borderId="0" applyProtection="0"/>
    <xf numFmtId="0" fontId="33" fillId="0" borderId="0"/>
    <xf numFmtId="0" fontId="33" fillId="0" borderId="0" applyProtection="0"/>
    <xf numFmtId="0" fontId="33" fillId="0" borderId="0" applyProtection="0"/>
    <xf numFmtId="0" fontId="165" fillId="0" borderId="0">
      <alignment vertical="center"/>
    </xf>
    <xf numFmtId="0" fontId="165" fillId="0" borderId="0">
      <alignment vertical="center"/>
    </xf>
    <xf numFmtId="0" fontId="33" fillId="0" borderId="0"/>
    <xf numFmtId="0" fontId="62" fillId="0" borderId="0" applyNumberFormat="0" applyFill="0" applyBorder="0" applyAlignment="0" applyProtection="0">
      <alignment vertical="top"/>
      <protection locked="0"/>
    </xf>
    <xf numFmtId="204" fontId="16" fillId="0" borderId="0">
      <protection locked="0"/>
    </xf>
    <xf numFmtId="208" fontId="16" fillId="0" borderId="0">
      <protection locked="0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8" fillId="0" borderId="10"/>
    <xf numFmtId="0" fontId="137" fillId="0" borderId="10"/>
    <xf numFmtId="0" fontId="38" fillId="0" borderId="10"/>
    <xf numFmtId="0" fontId="38" fillId="0" borderId="10"/>
    <xf numFmtId="0" fontId="137" fillId="0" borderId="10"/>
    <xf numFmtId="0" fontId="38" fillId="0" borderId="10"/>
    <xf numFmtId="0" fontId="38" fillId="0" borderId="10"/>
    <xf numFmtId="0" fontId="38" fillId="0" borderId="10"/>
    <xf numFmtId="0" fontId="137" fillId="0" borderId="10"/>
    <xf numFmtId="0" fontId="137" fillId="0" borderId="10"/>
    <xf numFmtId="0" fontId="38" fillId="0" borderId="10"/>
    <xf numFmtId="0" fontId="38" fillId="0" borderId="10"/>
    <xf numFmtId="0" fontId="38" fillId="0" borderId="10"/>
    <xf numFmtId="0" fontId="9" fillId="0" borderId="0">
      <alignment vertical="center"/>
    </xf>
    <xf numFmtId="0" fontId="141" fillId="20" borderId="1" applyNumberFormat="0" applyAlignment="0" applyProtection="0">
      <alignment vertical="center"/>
    </xf>
    <xf numFmtId="190" fontId="32" fillId="0" borderId="0" applyFont="0" applyFill="0" applyBorder="0" applyAlignment="0" applyProtection="0"/>
    <xf numFmtId="0" fontId="135" fillId="0" borderId="4">
      <alignment horizontal="left" vertical="center"/>
    </xf>
    <xf numFmtId="0" fontId="36" fillId="0" borderId="4">
      <alignment horizontal="left" vertical="center"/>
    </xf>
    <xf numFmtId="0" fontId="135" fillId="0" borderId="4">
      <alignment horizontal="left" vertical="center"/>
    </xf>
    <xf numFmtId="0" fontId="36" fillId="0" borderId="4">
      <alignment horizontal="left" vertical="center"/>
    </xf>
    <xf numFmtId="0" fontId="135" fillId="0" borderId="4">
      <alignment horizontal="left" vertical="center"/>
    </xf>
    <xf numFmtId="0" fontId="36" fillId="0" borderId="4">
      <alignment horizontal="left" vertical="center"/>
    </xf>
    <xf numFmtId="0" fontId="148" fillId="7" borderId="1" applyNumberFormat="0" applyAlignment="0" applyProtection="0">
      <alignment vertical="center"/>
    </xf>
    <xf numFmtId="0" fontId="148" fillId="7" borderId="1" applyNumberFormat="0" applyAlignment="0" applyProtection="0">
      <alignment vertical="center"/>
    </xf>
    <xf numFmtId="0" fontId="41" fillId="23" borderId="1" applyNumberFormat="0" applyAlignment="0" applyProtection="0">
      <alignment vertical="center"/>
    </xf>
    <xf numFmtId="0" fontId="141" fillId="20" borderId="1" applyNumberFormat="0" applyAlignment="0" applyProtection="0">
      <alignment vertical="center"/>
    </xf>
    <xf numFmtId="0" fontId="41" fillId="23" borderId="1" applyNumberFormat="0" applyAlignment="0" applyProtection="0">
      <alignment vertical="center"/>
    </xf>
    <xf numFmtId="0" fontId="41" fillId="20" borderId="1" applyNumberFormat="0" applyAlignment="0" applyProtection="0">
      <alignment vertical="center"/>
    </xf>
    <xf numFmtId="0" fontId="41" fillId="20" borderId="1" applyNumberFormat="0" applyAlignment="0" applyProtection="0">
      <alignment vertical="center"/>
    </xf>
    <xf numFmtId="0" fontId="41" fillId="20" borderId="1" applyNumberFormat="0" applyAlignment="0" applyProtection="0">
      <alignment vertical="center"/>
    </xf>
    <xf numFmtId="0" fontId="112" fillId="20" borderId="1" applyNumberFormat="0" applyAlignment="0" applyProtection="0">
      <alignment vertical="center"/>
    </xf>
    <xf numFmtId="0" fontId="41" fillId="20" borderId="1" applyNumberFormat="0" applyAlignment="0" applyProtection="0">
      <alignment vertical="center"/>
    </xf>
    <xf numFmtId="0" fontId="112" fillId="20" borderId="1" applyNumberFormat="0" applyAlignment="0" applyProtection="0">
      <alignment vertical="center"/>
    </xf>
    <xf numFmtId="0" fontId="46" fillId="0" borderId="0">
      <alignment vertical="center"/>
    </xf>
    <xf numFmtId="41" fontId="32" fillId="0" borderId="0" applyFont="0" applyFill="0" applyBorder="0" applyAlignment="0" applyProtection="0"/>
    <xf numFmtId="41" fontId="91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223" fontId="33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52" fillId="0" borderId="14" applyNumberFormat="0" applyFill="0" applyAlignment="0" applyProtection="0">
      <alignment vertical="center"/>
    </xf>
    <xf numFmtId="0" fontId="53" fillId="27" borderId="1" applyNumberFormat="0" applyAlignment="0" applyProtection="0">
      <alignment vertical="center"/>
    </xf>
    <xf numFmtId="0" fontId="148" fillId="7" borderId="1" applyNumberFormat="0" applyAlignment="0" applyProtection="0">
      <alignment vertical="center"/>
    </xf>
    <xf numFmtId="0" fontId="53" fillId="27" borderId="1" applyNumberFormat="0" applyAlignment="0" applyProtection="0">
      <alignment vertical="center"/>
    </xf>
    <xf numFmtId="0" fontId="53" fillId="7" borderId="1" applyNumberFormat="0" applyAlignment="0" applyProtection="0">
      <alignment vertical="center"/>
    </xf>
    <xf numFmtId="0" fontId="53" fillId="7" borderId="1" applyNumberFormat="0" applyAlignment="0" applyProtection="0">
      <alignment vertical="center"/>
    </xf>
    <xf numFmtId="0" fontId="53" fillId="7" borderId="1" applyNumberFormat="0" applyAlignment="0" applyProtection="0">
      <alignment vertical="center"/>
    </xf>
    <xf numFmtId="0" fontId="119" fillId="7" borderId="1" applyNumberFormat="0" applyAlignment="0" applyProtection="0">
      <alignment vertical="center"/>
    </xf>
    <xf numFmtId="0" fontId="53" fillId="7" borderId="1" applyNumberFormat="0" applyAlignment="0" applyProtection="0">
      <alignment vertical="center"/>
    </xf>
    <xf numFmtId="0" fontId="119" fillId="7" borderId="1" applyNumberFormat="0" applyAlignment="0" applyProtection="0">
      <alignment vertical="center"/>
    </xf>
    <xf numFmtId="0" fontId="54" fillId="0" borderId="0">
      <alignment vertical="center"/>
    </xf>
    <xf numFmtId="0" fontId="60" fillId="20" borderId="12" applyNumberFormat="0" applyAlignment="0" applyProtection="0">
      <alignment vertical="center"/>
    </xf>
    <xf numFmtId="41" fontId="32" fillId="0" borderId="0" applyFont="0" applyFill="0" applyBorder="0" applyAlignment="0" applyProtection="0"/>
    <xf numFmtId="0" fontId="61" fillId="0" borderId="0">
      <alignment vertical="center"/>
    </xf>
    <xf numFmtId="0" fontId="165" fillId="0" borderId="0">
      <alignment vertical="center"/>
    </xf>
    <xf numFmtId="0" fontId="32" fillId="0" borderId="0"/>
    <xf numFmtId="0" fontId="165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46" fillId="0" borderId="0"/>
    <xf numFmtId="0" fontId="33" fillId="0" borderId="0"/>
    <xf numFmtId="0" fontId="32" fillId="0" borderId="0"/>
    <xf numFmtId="0" fontId="32" fillId="0" borderId="0"/>
    <xf numFmtId="0" fontId="32" fillId="0" borderId="0">
      <alignment vertical="center"/>
    </xf>
    <xf numFmtId="0" fontId="32" fillId="0" borderId="0">
      <alignment vertical="center"/>
    </xf>
    <xf numFmtId="0" fontId="14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33" fillId="0" borderId="0"/>
    <xf numFmtId="0" fontId="33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2" fillId="0" borderId="0"/>
    <xf numFmtId="0" fontId="3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32" fillId="0" borderId="0"/>
    <xf numFmtId="0" fontId="14" fillId="6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2" fillId="0" borderId="0"/>
    <xf numFmtId="210" fontId="33" fillId="0" borderId="0" applyFont="0" applyFill="0" applyBorder="0" applyAlignment="0" applyProtection="0"/>
    <xf numFmtId="0" fontId="165" fillId="29" borderId="0" applyNumberFormat="0" applyBorder="0" applyAlignment="0" applyProtection="0">
      <alignment vertical="center"/>
    </xf>
    <xf numFmtId="0" fontId="3" fillId="0" borderId="0">
      <alignment vertical="center"/>
    </xf>
    <xf numFmtId="0" fontId="32" fillId="0" borderId="0"/>
    <xf numFmtId="0" fontId="3" fillId="0" borderId="0">
      <alignment vertical="center"/>
    </xf>
    <xf numFmtId="0" fontId="3" fillId="0" borderId="0">
      <alignment vertical="center"/>
    </xf>
    <xf numFmtId="41" fontId="32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32" fillId="0" borderId="0"/>
    <xf numFmtId="0" fontId="109" fillId="2" borderId="0" applyNumberFormat="0" applyBorder="0" applyAlignment="0" applyProtection="0">
      <alignment vertical="center"/>
    </xf>
    <xf numFmtId="177" fontId="33" fillId="0" borderId="0" applyFont="0" applyFill="0" applyBorder="0" applyAlignment="0" applyProtection="0"/>
    <xf numFmtId="0" fontId="16" fillId="64" borderId="0" applyNumberFormat="0" applyBorder="0" applyAlignment="0" applyProtection="0">
      <alignment vertical="center"/>
    </xf>
    <xf numFmtId="0" fontId="32" fillId="0" borderId="0"/>
    <xf numFmtId="0" fontId="165" fillId="30" borderId="0" applyNumberFormat="0" applyBorder="0" applyAlignment="0" applyProtection="0">
      <alignment vertical="center"/>
    </xf>
    <xf numFmtId="0" fontId="16" fillId="65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65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09" fillId="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65" fillId="31" borderId="0" applyNumberFormat="0" applyBorder="0" applyAlignment="0" applyProtection="0">
      <alignment vertical="center"/>
    </xf>
    <xf numFmtId="0" fontId="16" fillId="6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6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09" fillId="4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6" fillId="6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09" fillId="5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6" fillId="6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8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09" fillId="6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65" fillId="34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09" fillId="7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165" fillId="35" borderId="0" applyNumberFormat="0" applyBorder="0" applyAlignment="0" applyProtection="0">
      <alignment vertical="center"/>
    </xf>
    <xf numFmtId="0" fontId="16" fillId="6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9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6" fillId="7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7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09" fillId="9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165" fillId="37" borderId="0" applyNumberFormat="0" applyBorder="0" applyAlignment="0" applyProtection="0">
      <alignment vertical="center"/>
    </xf>
    <xf numFmtId="0" fontId="16" fillId="7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71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09" fillId="10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165" fillId="38" borderId="0" applyNumberFormat="0" applyBorder="0" applyAlignment="0" applyProtection="0">
      <alignment vertical="center"/>
    </xf>
    <xf numFmtId="0" fontId="16" fillId="6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09" fillId="5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165" fillId="39" borderId="0" applyNumberFormat="0" applyBorder="0" applyAlignment="0" applyProtection="0">
      <alignment vertical="center"/>
    </xf>
    <xf numFmtId="0" fontId="16" fillId="6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9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3" fillId="39" borderId="0" applyNumberFormat="0" applyBorder="0" applyAlignment="0" applyProtection="0">
      <alignment vertical="center"/>
    </xf>
    <xf numFmtId="0" fontId="3" fillId="39" borderId="0" applyNumberFormat="0" applyBorder="0" applyAlignment="0" applyProtection="0">
      <alignment vertical="center"/>
    </xf>
    <xf numFmtId="0" fontId="165" fillId="40" borderId="0" applyNumberFormat="0" applyBorder="0" applyAlignment="0" applyProtection="0">
      <alignment vertical="center"/>
    </xf>
    <xf numFmtId="0" fontId="16" fillId="72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72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09" fillId="11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166" fillId="41" borderId="0" applyNumberFormat="0" applyBorder="0" applyAlignment="0" applyProtection="0">
      <alignment vertical="center"/>
    </xf>
    <xf numFmtId="0" fontId="110" fillId="12" borderId="0" applyNumberFormat="0" applyBorder="0" applyAlignment="0" applyProtection="0">
      <alignment vertical="center"/>
    </xf>
    <xf numFmtId="0" fontId="110" fillId="12" borderId="0" applyNumberFormat="0" applyBorder="0" applyAlignment="0" applyProtection="0">
      <alignment vertical="center"/>
    </xf>
    <xf numFmtId="0" fontId="202" fillId="41" borderId="0" applyNumberFormat="0" applyBorder="0" applyAlignment="0" applyProtection="0">
      <alignment vertical="center"/>
    </xf>
    <xf numFmtId="0" fontId="139" fillId="12" borderId="0" applyNumberFormat="0" applyBorder="0" applyAlignment="0" applyProtection="0">
      <alignment vertical="center"/>
    </xf>
    <xf numFmtId="0" fontId="166" fillId="42" borderId="0" applyNumberFormat="0" applyBorder="0" applyAlignment="0" applyProtection="0">
      <alignment vertical="center"/>
    </xf>
    <xf numFmtId="0" fontId="110" fillId="9" borderId="0" applyNumberFormat="0" applyBorder="0" applyAlignment="0" applyProtection="0">
      <alignment vertical="center"/>
    </xf>
    <xf numFmtId="0" fontId="110" fillId="9" borderId="0" applyNumberFormat="0" applyBorder="0" applyAlignment="0" applyProtection="0">
      <alignment vertical="center"/>
    </xf>
    <xf numFmtId="0" fontId="202" fillId="42" borderId="0" applyNumberFormat="0" applyBorder="0" applyAlignment="0" applyProtection="0">
      <alignment vertical="center"/>
    </xf>
    <xf numFmtId="0" fontId="139" fillId="9" borderId="0" applyNumberFormat="0" applyBorder="0" applyAlignment="0" applyProtection="0">
      <alignment vertical="center"/>
    </xf>
    <xf numFmtId="0" fontId="166" fillId="43" borderId="0" applyNumberFormat="0" applyBorder="0" applyAlignment="0" applyProtection="0">
      <alignment vertical="center"/>
    </xf>
    <xf numFmtId="0" fontId="110" fillId="10" borderId="0" applyNumberFormat="0" applyBorder="0" applyAlignment="0" applyProtection="0">
      <alignment vertical="center"/>
    </xf>
    <xf numFmtId="0" fontId="110" fillId="10" borderId="0" applyNumberFormat="0" applyBorder="0" applyAlignment="0" applyProtection="0">
      <alignment vertical="center"/>
    </xf>
    <xf numFmtId="0" fontId="202" fillId="43" borderId="0" applyNumberFormat="0" applyBorder="0" applyAlignment="0" applyProtection="0">
      <alignment vertical="center"/>
    </xf>
    <xf numFmtId="0" fontId="139" fillId="10" borderId="0" applyNumberFormat="0" applyBorder="0" applyAlignment="0" applyProtection="0">
      <alignment vertical="center"/>
    </xf>
    <xf numFmtId="0" fontId="166" fillId="44" borderId="0" applyNumberFormat="0" applyBorder="0" applyAlignment="0" applyProtection="0">
      <alignment vertical="center"/>
    </xf>
    <xf numFmtId="0" fontId="110" fillId="13" borderId="0" applyNumberFormat="0" applyBorder="0" applyAlignment="0" applyProtection="0">
      <alignment vertical="center"/>
    </xf>
    <xf numFmtId="0" fontId="110" fillId="13" borderId="0" applyNumberFormat="0" applyBorder="0" applyAlignment="0" applyProtection="0">
      <alignment vertical="center"/>
    </xf>
    <xf numFmtId="0" fontId="202" fillId="44" borderId="0" applyNumberFormat="0" applyBorder="0" applyAlignment="0" applyProtection="0">
      <alignment vertical="center"/>
    </xf>
    <xf numFmtId="0" fontId="139" fillId="13" borderId="0" applyNumberFormat="0" applyBorder="0" applyAlignment="0" applyProtection="0">
      <alignment vertical="center"/>
    </xf>
    <xf numFmtId="0" fontId="166" fillId="45" borderId="0" applyNumberFormat="0" applyBorder="0" applyAlignment="0" applyProtection="0">
      <alignment vertical="center"/>
    </xf>
    <xf numFmtId="0" fontId="110" fillId="14" borderId="0" applyNumberFormat="0" applyBorder="0" applyAlignment="0" applyProtection="0">
      <alignment vertical="center"/>
    </xf>
    <xf numFmtId="0" fontId="110" fillId="14" borderId="0" applyNumberFormat="0" applyBorder="0" applyAlignment="0" applyProtection="0">
      <alignment vertical="center"/>
    </xf>
    <xf numFmtId="0" fontId="202" fillId="45" borderId="0" applyNumberFormat="0" applyBorder="0" applyAlignment="0" applyProtection="0">
      <alignment vertical="center"/>
    </xf>
    <xf numFmtId="0" fontId="139" fillId="14" borderId="0" applyNumberFormat="0" applyBorder="0" applyAlignment="0" applyProtection="0">
      <alignment vertical="center"/>
    </xf>
    <xf numFmtId="0" fontId="166" fillId="46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202" fillId="46" borderId="0" applyNumberFormat="0" applyBorder="0" applyAlignment="0" applyProtection="0">
      <alignment vertical="center"/>
    </xf>
    <xf numFmtId="0" fontId="139" fillId="15" borderId="0" applyNumberFormat="0" applyBorder="0" applyAlignment="0" applyProtection="0">
      <alignment vertical="center"/>
    </xf>
    <xf numFmtId="38" fontId="133" fillId="22" borderId="0" applyNumberFormat="0" applyBorder="0" applyAlignment="0" applyProtection="0"/>
    <xf numFmtId="0" fontId="136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10" fontId="133" fillId="22" borderId="8" applyNumberFormat="0" applyBorder="0" applyAlignment="0" applyProtection="0"/>
    <xf numFmtId="0" fontId="102" fillId="27" borderId="1" applyNumberFormat="0" applyAlignment="0" applyProtection="0"/>
    <xf numFmtId="0" fontId="148" fillId="7" borderId="1" applyNumberFormat="0" applyAlignment="0" applyProtection="0">
      <alignment vertical="center"/>
    </xf>
    <xf numFmtId="0" fontId="38" fillId="0" borderId="84"/>
    <xf numFmtId="0" fontId="38" fillId="0" borderId="84"/>
    <xf numFmtId="0" fontId="38" fillId="0" borderId="84"/>
    <xf numFmtId="0" fontId="137" fillId="0" borderId="84"/>
    <xf numFmtId="0" fontId="137" fillId="0" borderId="84"/>
    <xf numFmtId="0" fontId="137" fillId="0" borderId="84"/>
    <xf numFmtId="0" fontId="38" fillId="0" borderId="84"/>
    <xf numFmtId="0" fontId="137" fillId="0" borderId="84"/>
    <xf numFmtId="0" fontId="137" fillId="0" borderId="84"/>
    <xf numFmtId="0" fontId="137" fillId="0" borderId="84"/>
    <xf numFmtId="0" fontId="137" fillId="0" borderId="84"/>
    <xf numFmtId="0" fontId="38" fillId="0" borderId="84"/>
    <xf numFmtId="0" fontId="38" fillId="0" borderId="84"/>
    <xf numFmtId="0" fontId="38" fillId="0" borderId="84"/>
    <xf numFmtId="0" fontId="38" fillId="0" borderId="84"/>
    <xf numFmtId="0" fontId="38" fillId="0" borderId="84"/>
    <xf numFmtId="0" fontId="38" fillId="0" borderId="84"/>
    <xf numFmtId="0" fontId="38" fillId="0" borderId="84"/>
    <xf numFmtId="0" fontId="38" fillId="0" borderId="84"/>
    <xf numFmtId="0" fontId="38" fillId="0" borderId="84"/>
    <xf numFmtId="0" fontId="126" fillId="0" borderId="13" applyNumberFormat="0" applyFont="0" applyFill="0" applyAlignment="0" applyProtection="0"/>
    <xf numFmtId="0" fontId="166" fillId="47" borderId="0" applyNumberFormat="0" applyBorder="0" applyAlignment="0" applyProtection="0">
      <alignment vertical="center"/>
    </xf>
    <xf numFmtId="0" fontId="110" fillId="16" borderId="0" applyNumberFormat="0" applyBorder="0" applyAlignment="0" applyProtection="0">
      <alignment vertical="center"/>
    </xf>
    <xf numFmtId="0" fontId="110" fillId="16" borderId="0" applyNumberFormat="0" applyBorder="0" applyAlignment="0" applyProtection="0">
      <alignment vertical="center"/>
    </xf>
    <xf numFmtId="0" fontId="202" fillId="47" borderId="0" applyNumberFormat="0" applyBorder="0" applyAlignment="0" applyProtection="0">
      <alignment vertical="center"/>
    </xf>
    <xf numFmtId="0" fontId="139" fillId="16" borderId="0" applyNumberFormat="0" applyBorder="0" applyAlignment="0" applyProtection="0">
      <alignment vertical="center"/>
    </xf>
    <xf numFmtId="0" fontId="166" fillId="48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202" fillId="48" borderId="0" applyNumberFormat="0" applyBorder="0" applyAlignment="0" applyProtection="0">
      <alignment vertical="center"/>
    </xf>
    <xf numFmtId="0" fontId="139" fillId="17" borderId="0" applyNumberFormat="0" applyBorder="0" applyAlignment="0" applyProtection="0">
      <alignment vertical="center"/>
    </xf>
    <xf numFmtId="0" fontId="166" fillId="49" borderId="0" applyNumberFormat="0" applyBorder="0" applyAlignment="0" applyProtection="0">
      <alignment vertical="center"/>
    </xf>
    <xf numFmtId="0" fontId="110" fillId="18" borderId="0" applyNumberFormat="0" applyBorder="0" applyAlignment="0" applyProtection="0">
      <alignment vertical="center"/>
    </xf>
    <xf numFmtId="0" fontId="110" fillId="18" borderId="0" applyNumberFormat="0" applyBorder="0" applyAlignment="0" applyProtection="0">
      <alignment vertical="center"/>
    </xf>
    <xf numFmtId="0" fontId="202" fillId="49" borderId="0" applyNumberFormat="0" applyBorder="0" applyAlignment="0" applyProtection="0">
      <alignment vertical="center"/>
    </xf>
    <xf numFmtId="0" fontId="139" fillId="18" borderId="0" applyNumberFormat="0" applyBorder="0" applyAlignment="0" applyProtection="0">
      <alignment vertical="center"/>
    </xf>
    <xf numFmtId="0" fontId="166" fillId="50" borderId="0" applyNumberFormat="0" applyBorder="0" applyAlignment="0" applyProtection="0">
      <alignment vertical="center"/>
    </xf>
    <xf numFmtId="0" fontId="110" fillId="13" borderId="0" applyNumberFormat="0" applyBorder="0" applyAlignment="0" applyProtection="0">
      <alignment vertical="center"/>
    </xf>
    <xf numFmtId="0" fontId="110" fillId="13" borderId="0" applyNumberFormat="0" applyBorder="0" applyAlignment="0" applyProtection="0">
      <alignment vertical="center"/>
    </xf>
    <xf numFmtId="0" fontId="202" fillId="50" borderId="0" applyNumberFormat="0" applyBorder="0" applyAlignment="0" applyProtection="0">
      <alignment vertical="center"/>
    </xf>
    <xf numFmtId="0" fontId="139" fillId="13" borderId="0" applyNumberFormat="0" applyBorder="0" applyAlignment="0" applyProtection="0">
      <alignment vertical="center"/>
    </xf>
    <xf numFmtId="0" fontId="166" fillId="51" borderId="0" applyNumberFormat="0" applyBorder="0" applyAlignment="0" applyProtection="0">
      <alignment vertical="center"/>
    </xf>
    <xf numFmtId="0" fontId="110" fillId="14" borderId="0" applyNumberFormat="0" applyBorder="0" applyAlignment="0" applyProtection="0">
      <alignment vertical="center"/>
    </xf>
    <xf numFmtId="0" fontId="110" fillId="14" borderId="0" applyNumberFormat="0" applyBorder="0" applyAlignment="0" applyProtection="0">
      <alignment vertical="center"/>
    </xf>
    <xf numFmtId="0" fontId="202" fillId="51" borderId="0" applyNumberFormat="0" applyBorder="0" applyAlignment="0" applyProtection="0">
      <alignment vertical="center"/>
    </xf>
    <xf numFmtId="0" fontId="139" fillId="14" borderId="0" applyNumberFormat="0" applyBorder="0" applyAlignment="0" applyProtection="0">
      <alignment vertical="center"/>
    </xf>
    <xf numFmtId="0" fontId="166" fillId="52" borderId="0" applyNumberFormat="0" applyBorder="0" applyAlignment="0" applyProtection="0">
      <alignment vertical="center"/>
    </xf>
    <xf numFmtId="0" fontId="110" fillId="19" borderId="0" applyNumberFormat="0" applyBorder="0" applyAlignment="0" applyProtection="0">
      <alignment vertical="center"/>
    </xf>
    <xf numFmtId="0" fontId="110" fillId="19" borderId="0" applyNumberFormat="0" applyBorder="0" applyAlignment="0" applyProtection="0">
      <alignment vertical="center"/>
    </xf>
    <xf numFmtId="0" fontId="202" fillId="52" borderId="0" applyNumberFormat="0" applyBorder="0" applyAlignment="0" applyProtection="0">
      <alignment vertical="center"/>
    </xf>
    <xf numFmtId="0" fontId="139" fillId="19" borderId="0" applyNumberFormat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41" fillId="23" borderId="1" applyNumberFormat="0" applyAlignment="0" applyProtection="0">
      <alignment vertical="center"/>
    </xf>
    <xf numFmtId="0" fontId="112" fillId="20" borderId="1" applyNumberFormat="0" applyAlignment="0" applyProtection="0">
      <alignment vertical="center"/>
    </xf>
    <xf numFmtId="0" fontId="112" fillId="20" borderId="1" applyNumberFormat="0" applyAlignment="0" applyProtection="0">
      <alignment vertical="center"/>
    </xf>
    <xf numFmtId="0" fontId="196" fillId="53" borderId="75" applyNumberFormat="0" applyAlignment="0" applyProtection="0">
      <alignment vertical="center"/>
    </xf>
    <xf numFmtId="0" fontId="141" fillId="20" borderId="1" applyNumberFormat="0" applyAlignment="0" applyProtection="0">
      <alignment vertical="center"/>
    </xf>
    <xf numFmtId="0" fontId="169" fillId="54" borderId="0" applyNumberFormat="0" applyBorder="0" applyAlignment="0" applyProtection="0">
      <alignment vertical="center"/>
    </xf>
    <xf numFmtId="0" fontId="113" fillId="3" borderId="0" applyNumberFormat="0" applyBorder="0" applyAlignment="0" applyProtection="0">
      <alignment vertical="center"/>
    </xf>
    <xf numFmtId="0" fontId="113" fillId="3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42" fillId="3" borderId="0" applyNumberFormat="0" applyBorder="0" applyAlignment="0" applyProtection="0">
      <alignment vertical="center"/>
    </xf>
    <xf numFmtId="0" fontId="33" fillId="24" borderId="11" applyNumberFormat="0" applyFont="0" applyAlignment="0" applyProtection="0">
      <alignment vertical="center"/>
    </xf>
    <xf numFmtId="0" fontId="14" fillId="55" borderId="76" applyNumberFormat="0" applyFont="0" applyAlignment="0" applyProtection="0">
      <alignment vertical="center"/>
    </xf>
    <xf numFmtId="0" fontId="14" fillId="55" borderId="76" applyNumberFormat="0" applyFont="0" applyAlignment="0" applyProtection="0">
      <alignment vertical="center"/>
    </xf>
    <xf numFmtId="0" fontId="14" fillId="55" borderId="76" applyNumberFormat="0" applyFont="0" applyAlignment="0" applyProtection="0">
      <alignment vertical="center"/>
    </xf>
    <xf numFmtId="0" fontId="14" fillId="55" borderId="76" applyNumberFormat="0" applyFont="0" applyAlignment="0" applyProtection="0">
      <alignment vertical="center"/>
    </xf>
    <xf numFmtId="0" fontId="32" fillId="26" borderId="11" applyNumberFormat="0" applyFont="0" applyAlignment="0" applyProtection="0">
      <alignment vertical="center"/>
    </xf>
    <xf numFmtId="0" fontId="33" fillId="24" borderId="11" applyNumberFormat="0" applyFont="0" applyAlignment="0" applyProtection="0">
      <alignment vertical="center"/>
    </xf>
    <xf numFmtId="0" fontId="3" fillId="55" borderId="76" applyNumberFormat="0" applyFont="0" applyAlignment="0" applyProtection="0">
      <alignment vertical="center"/>
    </xf>
    <xf numFmtId="0" fontId="3" fillId="55" borderId="76" applyNumberFormat="0" applyFont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170" fillId="56" borderId="0" applyNumberFormat="0" applyBorder="0" applyAlignment="0" applyProtection="0">
      <alignment vertical="center"/>
    </xf>
    <xf numFmtId="0" fontId="114" fillId="25" borderId="0" applyNumberFormat="0" applyBorder="0" applyAlignment="0" applyProtection="0">
      <alignment vertical="center"/>
    </xf>
    <xf numFmtId="0" fontId="114" fillId="25" borderId="0" applyNumberFormat="0" applyBorder="0" applyAlignment="0" applyProtection="0">
      <alignment vertical="center"/>
    </xf>
    <xf numFmtId="0" fontId="193" fillId="56" borderId="0" applyNumberFormat="0" applyBorder="0" applyAlignment="0" applyProtection="0">
      <alignment vertical="center"/>
    </xf>
    <xf numFmtId="0" fontId="143" fillId="25" borderId="0" applyNumberFormat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200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72" fillId="57" borderId="77" applyNumberFormat="0" applyAlignment="0" applyProtection="0">
      <alignment vertical="center"/>
    </xf>
    <xf numFmtId="0" fontId="116" fillId="21" borderId="2" applyNumberFormat="0" applyAlignment="0" applyProtection="0">
      <alignment vertical="center"/>
    </xf>
    <xf numFmtId="0" fontId="116" fillId="21" borderId="2" applyNumberFormat="0" applyAlignment="0" applyProtection="0">
      <alignment vertical="center"/>
    </xf>
    <xf numFmtId="0" fontId="198" fillId="57" borderId="77" applyNumberFormat="0" applyAlignment="0" applyProtection="0">
      <alignment vertical="center"/>
    </xf>
    <xf numFmtId="0" fontId="145" fillId="21" borderId="2" applyNumberFormat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219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177" fontId="33" fillId="0" borderId="0" applyProtection="0"/>
    <xf numFmtId="41" fontId="92" fillId="0" borderId="0" applyFont="0" applyFill="0" applyBorder="0" applyAlignment="0" applyProtection="0"/>
    <xf numFmtId="41" fontId="16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3" fillId="0" borderId="0" applyProtection="0"/>
    <xf numFmtId="177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73" fillId="0" borderId="78" applyNumberFormat="0" applyFill="0" applyAlignment="0" applyProtection="0">
      <alignment vertical="center"/>
    </xf>
    <xf numFmtId="0" fontId="117" fillId="0" borderId="9" applyNumberFormat="0" applyFill="0" applyAlignment="0" applyProtection="0">
      <alignment vertical="center"/>
    </xf>
    <xf numFmtId="0" fontId="117" fillId="0" borderId="9" applyNumberFormat="0" applyFill="0" applyAlignment="0" applyProtection="0">
      <alignment vertical="center"/>
    </xf>
    <xf numFmtId="0" fontId="197" fillId="0" borderId="78" applyNumberFormat="0" applyFill="0" applyAlignment="0" applyProtection="0">
      <alignment vertical="center"/>
    </xf>
    <xf numFmtId="0" fontId="146" fillId="0" borderId="9" applyNumberFormat="0" applyFill="0" applyAlignment="0" applyProtection="0">
      <alignment vertical="center"/>
    </xf>
    <xf numFmtId="0" fontId="118" fillId="0" borderId="14" applyNumberFormat="0" applyFill="0" applyAlignment="0" applyProtection="0">
      <alignment vertical="center"/>
    </xf>
    <xf numFmtId="0" fontId="118" fillId="0" borderId="14" applyNumberFormat="0" applyFill="0" applyAlignment="0" applyProtection="0">
      <alignment vertical="center"/>
    </xf>
    <xf numFmtId="0" fontId="201" fillId="0" borderId="79" applyNumberFormat="0" applyFill="0" applyAlignment="0" applyProtection="0">
      <alignment vertical="center"/>
    </xf>
    <xf numFmtId="0" fontId="147" fillId="0" borderId="14" applyNumberFormat="0" applyFill="0" applyAlignment="0" applyProtection="0">
      <alignment vertical="center"/>
    </xf>
    <xf numFmtId="0" fontId="53" fillId="27" borderId="1" applyNumberFormat="0" applyAlignment="0" applyProtection="0">
      <alignment vertical="center"/>
    </xf>
    <xf numFmtId="0" fontId="119" fillId="7" borderId="1" applyNumberFormat="0" applyAlignment="0" applyProtection="0">
      <alignment vertical="center"/>
    </xf>
    <xf numFmtId="0" fontId="119" fillId="7" borderId="1" applyNumberFormat="0" applyAlignment="0" applyProtection="0">
      <alignment vertical="center"/>
    </xf>
    <xf numFmtId="0" fontId="194" fillId="58" borderId="75" applyNumberFormat="0" applyAlignment="0" applyProtection="0">
      <alignment vertical="center"/>
    </xf>
    <xf numFmtId="0" fontId="148" fillId="7" borderId="1" applyNumberFormat="0" applyAlignment="0" applyProtection="0">
      <alignment vertical="center"/>
    </xf>
    <xf numFmtId="0" fontId="176" fillId="0" borderId="80" applyNumberFormat="0" applyFill="0" applyAlignment="0" applyProtection="0">
      <alignment vertical="center"/>
    </xf>
    <xf numFmtId="0" fontId="188" fillId="0" borderId="80" applyNumberFormat="0" applyFill="0" applyAlignment="0" applyProtection="0">
      <alignment vertical="center"/>
    </xf>
    <xf numFmtId="0" fontId="149" fillId="0" borderId="5" applyNumberFormat="0" applyFill="0" applyAlignment="0" applyProtection="0">
      <alignment vertical="center"/>
    </xf>
    <xf numFmtId="0" fontId="177" fillId="0" borderId="81" applyNumberFormat="0" applyFill="0" applyAlignment="0" applyProtection="0">
      <alignment vertical="center"/>
    </xf>
    <xf numFmtId="0" fontId="189" fillId="0" borderId="81" applyNumberFormat="0" applyFill="0" applyAlignment="0" applyProtection="0">
      <alignment vertical="center"/>
    </xf>
    <xf numFmtId="0" fontId="150" fillId="0" borderId="6" applyNumberFormat="0" applyFill="0" applyAlignment="0" applyProtection="0">
      <alignment vertical="center"/>
    </xf>
    <xf numFmtId="0" fontId="178" fillId="0" borderId="82" applyNumberFormat="0" applyFill="0" applyAlignment="0" applyProtection="0">
      <alignment vertical="center"/>
    </xf>
    <xf numFmtId="0" fontId="190" fillId="0" borderId="82" applyNumberFormat="0" applyFill="0" applyAlignment="0" applyProtection="0">
      <alignment vertical="center"/>
    </xf>
    <xf numFmtId="0" fontId="151" fillId="0" borderId="7" applyNumberFormat="0" applyFill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180" fillId="59" borderId="0" applyNumberFormat="0" applyBorder="0" applyAlignment="0" applyProtection="0">
      <alignment vertical="center"/>
    </xf>
    <xf numFmtId="0" fontId="120" fillId="4" borderId="0" applyNumberFormat="0" applyBorder="0" applyAlignment="0" applyProtection="0">
      <alignment vertical="center"/>
    </xf>
    <xf numFmtId="0" fontId="120" fillId="4" borderId="0" applyNumberFormat="0" applyBorder="0" applyAlignment="0" applyProtection="0">
      <alignment vertical="center"/>
    </xf>
    <xf numFmtId="0" fontId="191" fillId="59" borderId="0" applyNumberFormat="0" applyBorder="0" applyAlignment="0" applyProtection="0">
      <alignment vertical="center"/>
    </xf>
    <xf numFmtId="0" fontId="152" fillId="4" borderId="0" applyNumberFormat="0" applyBorder="0" applyAlignment="0" applyProtection="0">
      <alignment vertical="center"/>
    </xf>
    <xf numFmtId="0" fontId="60" fillId="23" borderId="12" applyNumberFormat="0" applyAlignment="0" applyProtection="0">
      <alignment vertical="center"/>
    </xf>
    <xf numFmtId="0" fontId="121" fillId="20" borderId="12" applyNumberFormat="0" applyAlignment="0" applyProtection="0">
      <alignment vertical="center"/>
    </xf>
    <xf numFmtId="0" fontId="121" fillId="20" borderId="12" applyNumberFormat="0" applyAlignment="0" applyProtection="0">
      <alignment vertical="center"/>
    </xf>
    <xf numFmtId="0" fontId="195" fillId="53" borderId="83" applyNumberFormat="0" applyAlignment="0" applyProtection="0">
      <alignment vertical="center"/>
    </xf>
    <xf numFmtId="0" fontId="153" fillId="20" borderId="12" applyNumberFormat="0" applyAlignment="0" applyProtection="0">
      <alignment vertical="center"/>
    </xf>
    <xf numFmtId="0" fontId="128" fillId="0" borderId="0">
      <alignment vertical="center"/>
    </xf>
    <xf numFmtId="176" fontId="33" fillId="0" borderId="0" applyFont="0" applyFill="0" applyBorder="0" applyAlignment="0" applyProtection="0"/>
    <xf numFmtId="0" fontId="33" fillId="0" borderId="0"/>
    <xf numFmtId="0" fontId="165" fillId="0" borderId="0">
      <alignment vertical="center"/>
    </xf>
    <xf numFmtId="0" fontId="14" fillId="0" borderId="0">
      <alignment vertical="center"/>
    </xf>
    <xf numFmtId="0" fontId="32" fillId="0" borderId="0">
      <alignment vertical="center"/>
    </xf>
    <xf numFmtId="0" fontId="32" fillId="0" borderId="0"/>
    <xf numFmtId="0" fontId="165" fillId="0" borderId="0">
      <alignment vertical="center"/>
    </xf>
    <xf numFmtId="0" fontId="32" fillId="0" borderId="0">
      <alignment vertical="center"/>
    </xf>
    <xf numFmtId="0" fontId="165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14" fillId="0" borderId="0">
      <alignment vertical="center"/>
    </xf>
    <xf numFmtId="0" fontId="32" fillId="0" borderId="0"/>
    <xf numFmtId="0" fontId="32" fillId="0" borderId="0">
      <alignment vertical="center"/>
    </xf>
    <xf numFmtId="0" fontId="14" fillId="0" borderId="0">
      <alignment vertical="center"/>
    </xf>
    <xf numFmtId="0" fontId="165" fillId="0" borderId="0">
      <alignment vertical="center"/>
    </xf>
    <xf numFmtId="0" fontId="3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/>
    <xf numFmtId="0" fontId="165" fillId="0" borderId="0">
      <alignment vertical="center"/>
    </xf>
    <xf numFmtId="0" fontId="32" fillId="0" borderId="0">
      <alignment vertical="center"/>
    </xf>
    <xf numFmtId="0" fontId="16" fillId="0" borderId="0"/>
    <xf numFmtId="0" fontId="32" fillId="0" borderId="0"/>
    <xf numFmtId="0" fontId="165" fillId="0" borderId="0">
      <alignment vertical="center"/>
    </xf>
    <xf numFmtId="0" fontId="165" fillId="0" borderId="0">
      <alignment vertical="center"/>
    </xf>
    <xf numFmtId="0" fontId="33" fillId="0" borderId="0"/>
    <xf numFmtId="0" fontId="3" fillId="0" borderId="0">
      <alignment vertical="center"/>
    </xf>
    <xf numFmtId="0" fontId="3" fillId="0" borderId="0">
      <alignment vertical="center"/>
    </xf>
    <xf numFmtId="0" fontId="165" fillId="0" borderId="0">
      <alignment vertical="center"/>
    </xf>
    <xf numFmtId="0" fontId="33" fillId="0" borderId="0" applyProtection="0"/>
    <xf numFmtId="0" fontId="33" fillId="0" borderId="0" applyProtection="0"/>
    <xf numFmtId="0" fontId="33" fillId="0" borderId="0"/>
    <xf numFmtId="0" fontId="33" fillId="0" borderId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32" fillId="0" borderId="0">
      <alignment vertical="center"/>
    </xf>
    <xf numFmtId="0" fontId="165" fillId="0" borderId="0">
      <alignment vertical="center"/>
    </xf>
    <xf numFmtId="0" fontId="16" fillId="0" borderId="0">
      <alignment vertical="center"/>
    </xf>
    <xf numFmtId="0" fontId="33" fillId="0" borderId="0"/>
    <xf numFmtId="0" fontId="33" fillId="0" borderId="0"/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37" fillId="0" borderId="84"/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0" borderId="1" applyNumberFormat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9" fontId="33" fillId="0" borderId="0" applyFont="0" applyFill="0" applyBorder="0" applyAlignment="0" applyProtection="0"/>
    <xf numFmtId="0" fontId="47" fillId="25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21" borderId="2" applyNumberFormat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1" fillId="0" borderId="9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3" fillId="7" borderId="1" applyNumberFormat="0" applyAlignment="0" applyProtection="0">
      <alignment vertical="center"/>
    </xf>
    <xf numFmtId="0" fontId="56" fillId="0" borderId="5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8" fillId="0" borderId="7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12" applyNumberFormat="0" applyAlignment="0" applyProtection="0">
      <alignment vertical="center"/>
    </xf>
    <xf numFmtId="0" fontId="14" fillId="0" borderId="0">
      <alignment vertical="center"/>
    </xf>
    <xf numFmtId="0" fontId="1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6" fillId="64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6" fillId="65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66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6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6" fillId="68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69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7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6" fillId="71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6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69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6" fillId="72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39" fillId="12" borderId="0" applyNumberFormat="0" applyBorder="0" applyAlignment="0" applyProtection="0">
      <alignment vertical="center"/>
    </xf>
    <xf numFmtId="0" fontId="139" fillId="9" borderId="0" applyNumberFormat="0" applyBorder="0" applyAlignment="0" applyProtection="0">
      <alignment vertical="center"/>
    </xf>
    <xf numFmtId="0" fontId="139" fillId="10" borderId="0" applyNumberFormat="0" applyBorder="0" applyAlignment="0" applyProtection="0">
      <alignment vertical="center"/>
    </xf>
    <xf numFmtId="0" fontId="139" fillId="13" borderId="0" applyNumberFormat="0" applyBorder="0" applyAlignment="0" applyProtection="0">
      <alignment vertical="center"/>
    </xf>
    <xf numFmtId="0" fontId="139" fillId="14" borderId="0" applyNumberFormat="0" applyBorder="0" applyAlignment="0" applyProtection="0">
      <alignment vertical="center"/>
    </xf>
    <xf numFmtId="0" fontId="139" fillId="15" borderId="0" applyNumberFormat="0" applyBorder="0" applyAlignment="0" applyProtection="0">
      <alignment vertical="center"/>
    </xf>
    <xf numFmtId="0" fontId="17" fillId="7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39" fillId="12" borderId="0" applyNumberFormat="0" applyBorder="0" applyAlignment="0" applyProtection="0">
      <alignment vertical="center"/>
    </xf>
    <xf numFmtId="0" fontId="139" fillId="12" borderId="0" applyNumberFormat="0" applyBorder="0" applyAlignment="0" applyProtection="0">
      <alignment vertical="center"/>
    </xf>
    <xf numFmtId="0" fontId="139" fillId="12" borderId="0" applyNumberFormat="0" applyBorder="0" applyAlignment="0" applyProtection="0">
      <alignment vertical="center"/>
    </xf>
    <xf numFmtId="0" fontId="17" fillId="7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39" fillId="9" borderId="0" applyNumberFormat="0" applyBorder="0" applyAlignment="0" applyProtection="0">
      <alignment vertical="center"/>
    </xf>
    <xf numFmtId="0" fontId="139" fillId="9" borderId="0" applyNumberFormat="0" applyBorder="0" applyAlignment="0" applyProtection="0">
      <alignment vertical="center"/>
    </xf>
    <xf numFmtId="0" fontId="139" fillId="9" borderId="0" applyNumberFormat="0" applyBorder="0" applyAlignment="0" applyProtection="0">
      <alignment vertical="center"/>
    </xf>
    <xf numFmtId="0" fontId="17" fillId="7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39" fillId="10" borderId="0" applyNumberFormat="0" applyBorder="0" applyAlignment="0" applyProtection="0">
      <alignment vertical="center"/>
    </xf>
    <xf numFmtId="0" fontId="139" fillId="10" borderId="0" applyNumberFormat="0" applyBorder="0" applyAlignment="0" applyProtection="0">
      <alignment vertical="center"/>
    </xf>
    <xf numFmtId="0" fontId="139" fillId="10" borderId="0" applyNumberFormat="0" applyBorder="0" applyAlignment="0" applyProtection="0">
      <alignment vertical="center"/>
    </xf>
    <xf numFmtId="0" fontId="17" fillId="7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39" fillId="13" borderId="0" applyNumberFormat="0" applyBorder="0" applyAlignment="0" applyProtection="0">
      <alignment vertical="center"/>
    </xf>
    <xf numFmtId="0" fontId="139" fillId="13" borderId="0" applyNumberFormat="0" applyBorder="0" applyAlignment="0" applyProtection="0">
      <alignment vertical="center"/>
    </xf>
    <xf numFmtId="0" fontId="139" fillId="13" borderId="0" applyNumberFormat="0" applyBorder="0" applyAlignment="0" applyProtection="0">
      <alignment vertical="center"/>
    </xf>
    <xf numFmtId="0" fontId="17" fillId="7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39" fillId="14" borderId="0" applyNumberFormat="0" applyBorder="0" applyAlignment="0" applyProtection="0">
      <alignment vertical="center"/>
    </xf>
    <xf numFmtId="0" fontId="139" fillId="14" borderId="0" applyNumberFormat="0" applyBorder="0" applyAlignment="0" applyProtection="0">
      <alignment vertical="center"/>
    </xf>
    <xf numFmtId="0" fontId="139" fillId="14" borderId="0" applyNumberFormat="0" applyBorder="0" applyAlignment="0" applyProtection="0">
      <alignment vertical="center"/>
    </xf>
    <xf numFmtId="0" fontId="17" fillId="7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39" fillId="15" borderId="0" applyNumberFormat="0" applyBorder="0" applyAlignment="0" applyProtection="0">
      <alignment vertical="center"/>
    </xf>
    <xf numFmtId="0" fontId="139" fillId="15" borderId="0" applyNumberFormat="0" applyBorder="0" applyAlignment="0" applyProtection="0">
      <alignment vertical="center"/>
    </xf>
    <xf numFmtId="0" fontId="139" fillId="15" borderId="0" applyNumberFormat="0" applyBorder="0" applyAlignment="0" applyProtection="0">
      <alignment vertical="center"/>
    </xf>
    <xf numFmtId="0" fontId="139" fillId="16" borderId="0" applyNumberFormat="0" applyBorder="0" applyAlignment="0" applyProtection="0">
      <alignment vertical="center"/>
    </xf>
    <xf numFmtId="0" fontId="139" fillId="17" borderId="0" applyNumberFormat="0" applyBorder="0" applyAlignment="0" applyProtection="0">
      <alignment vertical="center"/>
    </xf>
    <xf numFmtId="0" fontId="139" fillId="18" borderId="0" applyNumberFormat="0" applyBorder="0" applyAlignment="0" applyProtection="0">
      <alignment vertical="center"/>
    </xf>
    <xf numFmtId="0" fontId="139" fillId="13" borderId="0" applyNumberFormat="0" applyBorder="0" applyAlignment="0" applyProtection="0">
      <alignment vertical="center"/>
    </xf>
    <xf numFmtId="0" fontId="139" fillId="14" borderId="0" applyNumberFormat="0" applyBorder="0" applyAlignment="0" applyProtection="0">
      <alignment vertical="center"/>
    </xf>
    <xf numFmtId="0" fontId="139" fillId="19" borderId="0" applyNumberFormat="0" applyBorder="0" applyAlignment="0" applyProtection="0">
      <alignment vertical="center"/>
    </xf>
    <xf numFmtId="0" fontId="142" fillId="3" borderId="0" applyNumberFormat="0" applyBorder="0" applyAlignment="0" applyProtection="0">
      <alignment vertical="center"/>
    </xf>
    <xf numFmtId="0" fontId="145" fillId="21" borderId="2" applyNumberFormat="0" applyAlignment="0" applyProtection="0">
      <alignment vertical="center"/>
    </xf>
    <xf numFmtId="0" fontId="152" fillId="4" borderId="0" applyNumberFormat="0" applyBorder="0" applyAlignment="0" applyProtection="0">
      <alignment vertical="center"/>
    </xf>
    <xf numFmtId="0" fontId="143" fillId="25" borderId="0" applyNumberFormat="0" applyBorder="0" applyAlignment="0" applyProtection="0">
      <alignment vertical="center"/>
    </xf>
    <xf numFmtId="0" fontId="32" fillId="26" borderId="11" applyNumberFormat="0" applyFont="0" applyAlignment="0" applyProtection="0">
      <alignment vertical="center"/>
    </xf>
    <xf numFmtId="0" fontId="153" fillId="20" borderId="12" applyNumberFormat="0" applyAlignment="0" applyProtection="0">
      <alignment vertical="center"/>
    </xf>
    <xf numFmtId="0" fontId="17" fillId="7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39" fillId="16" borderId="0" applyNumberFormat="0" applyBorder="0" applyAlignment="0" applyProtection="0">
      <alignment vertical="center"/>
    </xf>
    <xf numFmtId="0" fontId="139" fillId="16" borderId="0" applyNumberFormat="0" applyBorder="0" applyAlignment="0" applyProtection="0">
      <alignment vertical="center"/>
    </xf>
    <xf numFmtId="0" fontId="139" fillId="16" borderId="0" applyNumberFormat="0" applyBorder="0" applyAlignment="0" applyProtection="0">
      <alignment vertical="center"/>
    </xf>
    <xf numFmtId="0" fontId="17" fillId="7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39" fillId="17" borderId="0" applyNumberFormat="0" applyBorder="0" applyAlignment="0" applyProtection="0">
      <alignment vertical="center"/>
    </xf>
    <xf numFmtId="0" fontId="139" fillId="17" borderId="0" applyNumberFormat="0" applyBorder="0" applyAlignment="0" applyProtection="0">
      <alignment vertical="center"/>
    </xf>
    <xf numFmtId="0" fontId="139" fillId="17" borderId="0" applyNumberFormat="0" applyBorder="0" applyAlignment="0" applyProtection="0">
      <alignment vertical="center"/>
    </xf>
    <xf numFmtId="0" fontId="17" fillId="7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39" fillId="18" borderId="0" applyNumberFormat="0" applyBorder="0" applyAlignment="0" applyProtection="0">
      <alignment vertical="center"/>
    </xf>
    <xf numFmtId="0" fontId="139" fillId="18" borderId="0" applyNumberFormat="0" applyBorder="0" applyAlignment="0" applyProtection="0">
      <alignment vertical="center"/>
    </xf>
    <xf numFmtId="0" fontId="139" fillId="18" borderId="0" applyNumberFormat="0" applyBorder="0" applyAlignment="0" applyProtection="0">
      <alignment vertical="center"/>
    </xf>
    <xf numFmtId="0" fontId="17" fillId="7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39" fillId="13" borderId="0" applyNumberFormat="0" applyBorder="0" applyAlignment="0" applyProtection="0">
      <alignment vertical="center"/>
    </xf>
    <xf numFmtId="0" fontId="139" fillId="13" borderId="0" applyNumberFormat="0" applyBorder="0" applyAlignment="0" applyProtection="0">
      <alignment vertical="center"/>
    </xf>
    <xf numFmtId="0" fontId="139" fillId="13" borderId="0" applyNumberFormat="0" applyBorder="0" applyAlignment="0" applyProtection="0">
      <alignment vertical="center"/>
    </xf>
    <xf numFmtId="0" fontId="17" fillId="7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39" fillId="14" borderId="0" applyNumberFormat="0" applyBorder="0" applyAlignment="0" applyProtection="0">
      <alignment vertical="center"/>
    </xf>
    <xf numFmtId="0" fontId="139" fillId="14" borderId="0" applyNumberFormat="0" applyBorder="0" applyAlignment="0" applyProtection="0">
      <alignment vertical="center"/>
    </xf>
    <xf numFmtId="0" fontId="139" fillId="14" borderId="0" applyNumberFormat="0" applyBorder="0" applyAlignment="0" applyProtection="0">
      <alignment vertical="center"/>
    </xf>
    <xf numFmtId="0" fontId="17" fillId="80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39" fillId="19" borderId="0" applyNumberFormat="0" applyBorder="0" applyAlignment="0" applyProtection="0">
      <alignment vertical="center"/>
    </xf>
    <xf numFmtId="0" fontId="139" fillId="19" borderId="0" applyNumberFormat="0" applyBorder="0" applyAlignment="0" applyProtection="0">
      <alignment vertical="center"/>
    </xf>
    <xf numFmtId="0" fontId="139" fillId="19" borderId="0" applyNumberFormat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41" fillId="20" borderId="1" applyNumberFormat="0" applyAlignment="0" applyProtection="0">
      <alignment vertical="center"/>
    </xf>
    <xf numFmtId="0" fontId="141" fillId="20" borderId="1" applyNumberFormat="0" applyAlignment="0" applyProtection="0">
      <alignment vertical="center"/>
    </xf>
    <xf numFmtId="0" fontId="141" fillId="20" borderId="1" applyNumberFormat="0" applyAlignment="0" applyProtection="0">
      <alignment vertical="center"/>
    </xf>
    <xf numFmtId="0" fontId="141" fillId="20" borderId="1" applyNumberFormat="0" applyAlignment="0" applyProtection="0">
      <alignment vertical="center"/>
    </xf>
    <xf numFmtId="0" fontId="43" fillId="65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142" fillId="3" borderId="0" applyNumberFormat="0" applyBorder="0" applyAlignment="0" applyProtection="0">
      <alignment vertical="center"/>
    </xf>
    <xf numFmtId="0" fontId="142" fillId="3" borderId="0" applyNumberFormat="0" applyBorder="0" applyAlignment="0" applyProtection="0">
      <alignment vertical="center"/>
    </xf>
    <xf numFmtId="0" fontId="142" fillId="3" borderId="0" applyNumberFormat="0" applyBorder="0" applyAlignment="0" applyProtection="0">
      <alignment vertical="center"/>
    </xf>
    <xf numFmtId="0" fontId="32" fillId="26" borderId="11" applyNumberFormat="0" applyFont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9" fontId="32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47" fillId="81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143" fillId="25" borderId="0" applyNumberFormat="0" applyBorder="0" applyAlignment="0" applyProtection="0">
      <alignment vertical="center"/>
    </xf>
    <xf numFmtId="0" fontId="143" fillId="25" borderId="0" applyNumberFormat="0" applyBorder="0" applyAlignment="0" applyProtection="0">
      <alignment vertical="center"/>
    </xf>
    <xf numFmtId="0" fontId="143" fillId="25" borderId="0" applyNumberFormat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50" fillId="82" borderId="2" applyNumberFormat="0" applyAlignment="0" applyProtection="0">
      <alignment vertical="center"/>
    </xf>
    <xf numFmtId="0" fontId="50" fillId="21" borderId="2" applyNumberFormat="0" applyAlignment="0" applyProtection="0">
      <alignment vertical="center"/>
    </xf>
    <xf numFmtId="0" fontId="50" fillId="21" borderId="2" applyNumberFormat="0" applyAlignment="0" applyProtection="0">
      <alignment vertical="center"/>
    </xf>
    <xf numFmtId="0" fontId="145" fillId="21" borderId="2" applyNumberFormat="0" applyAlignment="0" applyProtection="0">
      <alignment vertical="center"/>
    </xf>
    <xf numFmtId="0" fontId="145" fillId="21" borderId="2" applyNumberFormat="0" applyAlignment="0" applyProtection="0">
      <alignment vertical="center"/>
    </xf>
    <xf numFmtId="0" fontId="145" fillId="21" borderId="2" applyNumberFormat="0" applyAlignment="0" applyProtection="0">
      <alignment vertical="center"/>
    </xf>
    <xf numFmtId="177" fontId="33" fillId="0" borderId="0" applyFont="0" applyFill="0" applyBorder="0" applyAlignment="0" applyProtection="0"/>
    <xf numFmtId="0" fontId="33" fillId="0" borderId="0" applyProtection="0"/>
    <xf numFmtId="41" fontId="14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33" fillId="0" borderId="0" applyProtection="0"/>
    <xf numFmtId="219" fontId="32" fillId="0" borderId="0" applyFont="0" applyFill="0" applyBorder="0" applyAlignment="0" applyProtection="0"/>
    <xf numFmtId="178" fontId="33" fillId="0" borderId="0" applyFont="0" applyFill="0" applyBorder="0" applyAlignment="0" applyProtection="0"/>
    <xf numFmtId="41" fontId="203" fillId="0" borderId="0" applyFont="0" applyFill="0" applyBorder="0" applyAlignment="0" applyProtection="0"/>
    <xf numFmtId="41" fontId="203" fillId="0" borderId="0" applyFont="0" applyFill="0" applyBorder="0" applyAlignment="0" applyProtection="0"/>
    <xf numFmtId="41" fontId="203" fillId="0" borderId="0" applyFont="0" applyFill="0" applyBorder="0" applyAlignment="0" applyProtection="0"/>
    <xf numFmtId="211" fontId="33" fillId="0" borderId="0" applyFont="0" applyFill="0" applyBorder="0" applyAlignment="0" applyProtection="0"/>
    <xf numFmtId="177" fontId="33" fillId="0" borderId="0" applyProtection="0"/>
    <xf numFmtId="194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41" fontId="32" fillId="0" borderId="0" applyFont="0" applyFill="0" applyBorder="0" applyAlignment="0" applyProtection="0"/>
    <xf numFmtId="225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33" fillId="0" borderId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33" fillId="0" borderId="0" applyProtection="0"/>
    <xf numFmtId="194" fontId="33" fillId="0" borderId="0" applyFont="0" applyFill="0" applyBorder="0" applyAlignment="0" applyProtection="0"/>
    <xf numFmtId="223" fontId="33" fillId="0" borderId="0" applyFont="0" applyFill="0" applyBorder="0" applyAlignment="0" applyProtection="0"/>
    <xf numFmtId="226" fontId="33" fillId="0" borderId="0" applyFont="0" applyFill="0" applyBorder="0" applyAlignment="0" applyProtection="0"/>
    <xf numFmtId="227" fontId="33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41" fontId="32" fillId="0" borderId="0" applyFont="0" applyFill="0" applyBorder="0" applyAlignment="0" applyProtection="0"/>
    <xf numFmtId="228" fontId="33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46" fillId="0" borderId="9" applyNumberFormat="0" applyFill="0" applyAlignment="0" applyProtection="0">
      <alignment vertical="center"/>
    </xf>
    <xf numFmtId="0" fontId="51" fillId="0" borderId="9" applyNumberFormat="0" applyFill="0" applyAlignment="0" applyProtection="0">
      <alignment vertical="center"/>
    </xf>
    <xf numFmtId="0" fontId="146" fillId="0" borderId="9" applyNumberFormat="0" applyFill="0" applyAlignment="0" applyProtection="0">
      <alignment vertical="center"/>
    </xf>
    <xf numFmtId="0" fontId="146" fillId="0" borderId="9" applyNumberFormat="0" applyFill="0" applyAlignment="0" applyProtection="0">
      <alignment vertical="center"/>
    </xf>
    <xf numFmtId="0" fontId="146" fillId="0" borderId="9" applyNumberFormat="0" applyFill="0" applyAlignment="0" applyProtection="0">
      <alignment vertical="center"/>
    </xf>
    <xf numFmtId="0" fontId="147" fillId="0" borderId="14" applyNumberFormat="0" applyFill="0" applyAlignment="0" applyProtection="0">
      <alignment vertical="center"/>
    </xf>
    <xf numFmtId="0" fontId="147" fillId="0" borderId="14" applyNumberFormat="0" applyFill="0" applyAlignment="0" applyProtection="0">
      <alignment vertical="center"/>
    </xf>
    <xf numFmtId="0" fontId="147" fillId="0" borderId="14" applyNumberFormat="0" applyFill="0" applyAlignment="0" applyProtection="0">
      <alignment vertical="center"/>
    </xf>
    <xf numFmtId="0" fontId="53" fillId="7" borderId="1" applyNumberFormat="0" applyAlignment="0" applyProtection="0">
      <alignment vertical="center"/>
    </xf>
    <xf numFmtId="0" fontId="148" fillId="7" borderId="1" applyNumberFormat="0" applyAlignment="0" applyProtection="0">
      <alignment vertical="center"/>
    </xf>
    <xf numFmtId="0" fontId="148" fillId="7" borderId="1" applyNumberFormat="0" applyAlignment="0" applyProtection="0">
      <alignment vertical="center"/>
    </xf>
    <xf numFmtId="0" fontId="148" fillId="7" borderId="1" applyNumberFormat="0" applyAlignment="0" applyProtection="0">
      <alignment vertical="center"/>
    </xf>
    <xf numFmtId="0" fontId="149" fillId="0" borderId="5" applyNumberFormat="0" applyFill="0" applyAlignment="0" applyProtection="0">
      <alignment vertical="center"/>
    </xf>
    <xf numFmtId="0" fontId="56" fillId="0" borderId="5" applyNumberFormat="0" applyFill="0" applyAlignment="0" applyProtection="0">
      <alignment vertical="center"/>
    </xf>
    <xf numFmtId="0" fontId="149" fillId="0" borderId="5" applyNumberFormat="0" applyFill="0" applyAlignment="0" applyProtection="0">
      <alignment vertical="center"/>
    </xf>
    <xf numFmtId="0" fontId="149" fillId="0" borderId="5" applyNumberFormat="0" applyFill="0" applyAlignment="0" applyProtection="0">
      <alignment vertical="center"/>
    </xf>
    <xf numFmtId="0" fontId="149" fillId="0" borderId="5" applyNumberFormat="0" applyFill="0" applyAlignment="0" applyProtection="0">
      <alignment vertical="center"/>
    </xf>
    <xf numFmtId="0" fontId="150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150" fillId="0" borderId="6" applyNumberFormat="0" applyFill="0" applyAlignment="0" applyProtection="0">
      <alignment vertical="center"/>
    </xf>
    <xf numFmtId="0" fontId="150" fillId="0" borderId="6" applyNumberFormat="0" applyFill="0" applyAlignment="0" applyProtection="0">
      <alignment vertical="center"/>
    </xf>
    <xf numFmtId="0" fontId="150" fillId="0" borderId="6" applyNumberFormat="0" applyFill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151" fillId="0" borderId="7" applyNumberFormat="0" applyFill="0" applyAlignment="0" applyProtection="0">
      <alignment vertical="center"/>
    </xf>
    <xf numFmtId="0" fontId="58" fillId="0" borderId="7" applyNumberFormat="0" applyFill="0" applyAlignment="0" applyProtection="0">
      <alignment vertical="center"/>
    </xf>
    <xf numFmtId="0" fontId="151" fillId="0" borderId="7" applyNumberFormat="0" applyFill="0" applyAlignment="0" applyProtection="0">
      <alignment vertical="center"/>
    </xf>
    <xf numFmtId="0" fontId="151" fillId="0" borderId="7" applyNumberFormat="0" applyFill="0" applyAlignment="0" applyProtection="0">
      <alignment vertical="center"/>
    </xf>
    <xf numFmtId="0" fontId="151" fillId="0" borderId="7" applyNumberFormat="0" applyFill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9" fillId="6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152" fillId="4" borderId="0" applyNumberFormat="0" applyBorder="0" applyAlignment="0" applyProtection="0">
      <alignment vertical="center"/>
    </xf>
    <xf numFmtId="0" fontId="152" fillId="4" borderId="0" applyNumberFormat="0" applyBorder="0" applyAlignment="0" applyProtection="0">
      <alignment vertical="center"/>
    </xf>
    <xf numFmtId="0" fontId="152" fillId="4" borderId="0" applyNumberFormat="0" applyBorder="0" applyAlignment="0" applyProtection="0">
      <alignment vertical="center"/>
    </xf>
    <xf numFmtId="0" fontId="153" fillId="20" borderId="12" applyNumberFormat="0" applyAlignment="0" applyProtection="0">
      <alignment vertical="center"/>
    </xf>
    <xf numFmtId="0" fontId="153" fillId="20" borderId="12" applyNumberFormat="0" applyAlignment="0" applyProtection="0">
      <alignment vertical="center"/>
    </xf>
    <xf numFmtId="0" fontId="153" fillId="20" borderId="12" applyNumberFormat="0" applyAlignment="0" applyProtection="0">
      <alignment vertical="center"/>
    </xf>
    <xf numFmtId="218" fontId="33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32" fillId="0" borderId="0">
      <alignment vertical="center"/>
    </xf>
    <xf numFmtId="0" fontId="32" fillId="0" borderId="0"/>
    <xf numFmtId="0" fontId="165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165" fillId="0" borderId="0">
      <alignment vertical="center"/>
    </xf>
    <xf numFmtId="0" fontId="32" fillId="0" borderId="0"/>
    <xf numFmtId="0" fontId="203" fillId="0" borderId="0"/>
    <xf numFmtId="0" fontId="203" fillId="0" borderId="0"/>
    <xf numFmtId="0" fontId="203" fillId="0" borderId="0"/>
    <xf numFmtId="0" fontId="32" fillId="0" borderId="0"/>
    <xf numFmtId="0" fontId="33" fillId="0" borderId="0"/>
    <xf numFmtId="0" fontId="32" fillId="0" borderId="0"/>
    <xf numFmtId="0" fontId="81" fillId="0" borderId="0"/>
    <xf numFmtId="0" fontId="203" fillId="0" borderId="0"/>
    <xf numFmtId="0" fontId="203" fillId="0" borderId="0"/>
    <xf numFmtId="0" fontId="33" fillId="0" borderId="0"/>
    <xf numFmtId="0" fontId="33" fillId="0" borderId="0"/>
    <xf numFmtId="0" fontId="14" fillId="0" borderId="0">
      <alignment vertical="center"/>
    </xf>
    <xf numFmtId="0" fontId="32" fillId="0" borderId="0"/>
    <xf numFmtId="0" fontId="3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1" fillId="0" borderId="0"/>
    <xf numFmtId="0" fontId="14" fillId="0" borderId="0">
      <alignment vertical="center"/>
    </xf>
    <xf numFmtId="0" fontId="33" fillId="0" borderId="0"/>
    <xf numFmtId="0" fontId="33" fillId="0" borderId="0"/>
    <xf numFmtId="0" fontId="32" fillId="0" borderId="0">
      <alignment vertical="center"/>
    </xf>
    <xf numFmtId="0" fontId="14" fillId="0" borderId="0">
      <alignment vertical="center"/>
    </xf>
    <xf numFmtId="0" fontId="33" fillId="0" borderId="0"/>
    <xf numFmtId="0" fontId="33" fillId="0" borderId="0"/>
    <xf numFmtId="0" fontId="14" fillId="0" borderId="0">
      <alignment vertical="center"/>
    </xf>
    <xf numFmtId="0" fontId="165" fillId="0" borderId="0">
      <alignment vertical="center"/>
    </xf>
    <xf numFmtId="0" fontId="14" fillId="0" borderId="0">
      <alignment vertical="center"/>
    </xf>
    <xf numFmtId="0" fontId="3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2" fillId="0" borderId="0">
      <alignment vertical="center"/>
    </xf>
    <xf numFmtId="0" fontId="32" fillId="0" borderId="0"/>
    <xf numFmtId="0" fontId="32" fillId="0" borderId="0">
      <alignment vertical="center"/>
    </xf>
    <xf numFmtId="0" fontId="14" fillId="0" borderId="0">
      <alignment vertical="center"/>
    </xf>
    <xf numFmtId="0" fontId="32" fillId="0" borderId="0">
      <alignment vertical="center"/>
    </xf>
    <xf numFmtId="0" fontId="3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39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65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65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9" fontId="165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65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65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65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65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65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9" fontId="165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65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65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165" fillId="0" borderId="0">
      <alignment vertical="center"/>
    </xf>
    <xf numFmtId="0" fontId="1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65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32" fillId="0" borderId="0"/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165" fillId="0" borderId="0">
      <alignment vertical="center"/>
    </xf>
    <xf numFmtId="0" fontId="31" fillId="0" borderId="0"/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94" fillId="2" borderId="0" applyNumberFormat="0" applyBorder="0" applyAlignment="0" applyProtection="0"/>
    <xf numFmtId="0" fontId="94" fillId="3" borderId="0" applyNumberFormat="0" applyBorder="0" applyAlignment="0" applyProtection="0"/>
    <xf numFmtId="0" fontId="94" fillId="4" borderId="0" applyNumberFormat="0" applyBorder="0" applyAlignment="0" applyProtection="0"/>
    <xf numFmtId="0" fontId="94" fillId="5" borderId="0" applyNumberFormat="0" applyBorder="0" applyAlignment="0" applyProtection="0"/>
    <xf numFmtId="0" fontId="94" fillId="6" borderId="0" applyNumberFormat="0" applyBorder="0" applyAlignment="0" applyProtection="0"/>
    <xf numFmtId="0" fontId="94" fillId="7" borderId="0" applyNumberFormat="0" applyBorder="0" applyAlignment="0" applyProtection="0"/>
    <xf numFmtId="0" fontId="94" fillId="8" borderId="0" applyNumberFormat="0" applyBorder="0" applyAlignment="0" applyProtection="0"/>
    <xf numFmtId="0" fontId="94" fillId="9" borderId="0" applyNumberFormat="0" applyBorder="0" applyAlignment="0" applyProtection="0"/>
    <xf numFmtId="0" fontId="94" fillId="10" borderId="0" applyNumberFormat="0" applyBorder="0" applyAlignment="0" applyProtection="0"/>
    <xf numFmtId="0" fontId="94" fillId="5" borderId="0" applyNumberFormat="0" applyBorder="0" applyAlignment="0" applyProtection="0"/>
    <xf numFmtId="0" fontId="94" fillId="8" borderId="0" applyNumberFormat="0" applyBorder="0" applyAlignment="0" applyProtection="0"/>
    <xf numFmtId="0" fontId="94" fillId="11" borderId="0" applyNumberFormat="0" applyBorder="0" applyAlignment="0" applyProtection="0"/>
    <xf numFmtId="0" fontId="95" fillId="12" borderId="0" applyNumberFormat="0" applyBorder="0" applyAlignment="0" applyProtection="0"/>
    <xf numFmtId="0" fontId="95" fillId="9" borderId="0" applyNumberFormat="0" applyBorder="0" applyAlignment="0" applyProtection="0"/>
    <xf numFmtId="0" fontId="95" fillId="10" borderId="0" applyNumberFormat="0" applyBorder="0" applyAlignment="0" applyProtection="0"/>
    <xf numFmtId="0" fontId="95" fillId="13" borderId="0" applyNumberFormat="0" applyBorder="0" applyAlignment="0" applyProtection="0"/>
    <xf numFmtId="0" fontId="95" fillId="14" borderId="0" applyNumberFormat="0" applyBorder="0" applyAlignment="0" applyProtection="0"/>
    <xf numFmtId="0" fontId="95" fillId="15" borderId="0" applyNumberFormat="0" applyBorder="0" applyAlignment="0" applyProtection="0"/>
    <xf numFmtId="0" fontId="95" fillId="16" borderId="0" applyNumberFormat="0" applyBorder="0" applyAlignment="0" applyProtection="0"/>
    <xf numFmtId="0" fontId="95" fillId="17" borderId="0" applyNumberFormat="0" applyBorder="0" applyAlignment="0" applyProtection="0"/>
    <xf numFmtId="0" fontId="95" fillId="18" borderId="0" applyNumberFormat="0" applyBorder="0" applyAlignment="0" applyProtection="0"/>
    <xf numFmtId="0" fontId="95" fillId="13" borderId="0" applyNumberFormat="0" applyBorder="0" applyAlignment="0" applyProtection="0"/>
    <xf numFmtId="0" fontId="95" fillId="14" borderId="0" applyNumberFormat="0" applyBorder="0" applyAlignment="0" applyProtection="0"/>
    <xf numFmtId="0" fontId="95" fillId="19" borderId="0" applyNumberFormat="0" applyBorder="0" applyAlignment="0" applyProtection="0"/>
    <xf numFmtId="0" fontId="96" fillId="3" borderId="0" applyNumberFormat="0" applyBorder="0" applyAlignment="0" applyProtection="0"/>
    <xf numFmtId="0" fontId="97" fillId="20" borderId="1" applyNumberFormat="0" applyAlignment="0" applyProtection="0"/>
    <xf numFmtId="0" fontId="98" fillId="21" borderId="2" applyNumberFormat="0" applyAlignment="0" applyProtection="0"/>
    <xf numFmtId="0" fontId="99" fillId="0" borderId="0" applyNumberFormat="0" applyFill="0" applyBorder="0" applyAlignment="0" applyProtection="0"/>
    <xf numFmtId="0" fontId="100" fillId="4" borderId="0" applyNumberFormat="0" applyBorder="0" applyAlignment="0" applyProtection="0"/>
    <xf numFmtId="0" fontId="101" fillId="0" borderId="7" applyNumberFormat="0" applyFill="0" applyAlignment="0" applyProtection="0"/>
    <xf numFmtId="0" fontId="101" fillId="0" borderId="0" applyNumberFormat="0" applyFill="0" applyBorder="0" applyAlignment="0" applyProtection="0"/>
    <xf numFmtId="0" fontId="102" fillId="7" borderId="1" applyNumberFormat="0" applyAlignment="0" applyProtection="0"/>
    <xf numFmtId="0" fontId="102" fillId="7" borderId="1" applyNumberFormat="0" applyAlignment="0" applyProtection="0"/>
    <xf numFmtId="0" fontId="102" fillId="7" borderId="1" applyNumberFormat="0" applyAlignment="0" applyProtection="0"/>
    <xf numFmtId="0" fontId="102" fillId="7" borderId="1" applyNumberFormat="0" applyAlignment="0" applyProtection="0"/>
    <xf numFmtId="0" fontId="102" fillId="7" borderId="1" applyNumberFormat="0" applyAlignment="0" applyProtection="0"/>
    <xf numFmtId="0" fontId="102" fillId="7" borderId="1" applyNumberFormat="0" applyAlignment="0" applyProtection="0"/>
    <xf numFmtId="0" fontId="102" fillId="7" borderId="1" applyNumberFormat="0" applyAlignment="0" applyProtection="0"/>
    <xf numFmtId="0" fontId="102" fillId="7" borderId="1" applyNumberFormat="0" applyAlignment="0" applyProtection="0"/>
    <xf numFmtId="0" fontId="103" fillId="0" borderId="9" applyNumberFormat="0" applyFill="0" applyAlignment="0" applyProtection="0"/>
    <xf numFmtId="0" fontId="104" fillId="25" borderId="0" applyNumberFormat="0" applyBorder="0" applyAlignment="0" applyProtection="0"/>
    <xf numFmtId="0" fontId="32" fillId="26" borderId="11" applyNumberFormat="0" applyFont="0" applyAlignment="0" applyProtection="0"/>
    <xf numFmtId="0" fontId="105" fillId="20" borderId="12" applyNumberFormat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177" fontId="33" fillId="0" borderId="0" applyFont="0" applyFill="0" applyBorder="0" applyAlignment="0" applyProtection="0"/>
    <xf numFmtId="210" fontId="33" fillId="0" borderId="0" applyFont="0" applyFill="0" applyBorder="0" applyAlignment="0" applyProtection="0"/>
    <xf numFmtId="210" fontId="33" fillId="0" borderId="0" applyFont="0" applyFill="0" applyBorder="0" applyAlignment="0" applyProtection="0"/>
    <xf numFmtId="0" fontId="33" fillId="0" borderId="0"/>
    <xf numFmtId="0" fontId="32" fillId="0" borderId="0">
      <alignment vertical="center"/>
    </xf>
    <xf numFmtId="0" fontId="32" fillId="0" borderId="0"/>
    <xf numFmtId="0" fontId="33" fillId="0" borderId="0"/>
    <xf numFmtId="0" fontId="33" fillId="0" borderId="0"/>
    <xf numFmtId="0" fontId="14" fillId="0" borderId="0">
      <alignment vertical="center"/>
    </xf>
    <xf numFmtId="0" fontId="33" fillId="0" borderId="0"/>
    <xf numFmtId="0" fontId="32" fillId="0" borderId="0"/>
    <xf numFmtId="0" fontId="33" fillId="0" borderId="0"/>
    <xf numFmtId="0" fontId="32" fillId="0" borderId="0"/>
    <xf numFmtId="0" fontId="165" fillId="0" borderId="0">
      <alignment vertical="center"/>
    </xf>
    <xf numFmtId="0" fontId="33" fillId="0" borderId="0"/>
    <xf numFmtId="0" fontId="14" fillId="0" borderId="0">
      <alignment vertical="center"/>
    </xf>
    <xf numFmtId="0" fontId="16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33" fillId="0" borderId="0"/>
    <xf numFmtId="0" fontId="140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/>
    <xf numFmtId="0" fontId="146" fillId="0" borderId="9" applyNumberFormat="0" applyFill="0" applyAlignment="0" applyProtection="0">
      <alignment vertical="center"/>
    </xf>
    <xf numFmtId="0" fontId="149" fillId="0" borderId="5" applyNumberFormat="0" applyFill="0" applyAlignment="0" applyProtection="0">
      <alignment vertical="center"/>
    </xf>
    <xf numFmtId="0" fontId="150" fillId="0" borderId="6" applyNumberFormat="0" applyFill="0" applyAlignment="0" applyProtection="0">
      <alignment vertical="center"/>
    </xf>
    <xf numFmtId="0" fontId="151" fillId="0" borderId="7" applyNumberFormat="0" applyFill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0" fontId="165" fillId="0" borderId="0">
      <alignment vertical="center"/>
    </xf>
    <xf numFmtId="0" fontId="3" fillId="0" borderId="0">
      <alignment vertical="center"/>
    </xf>
    <xf numFmtId="0" fontId="33" fillId="0" borderId="0"/>
    <xf numFmtId="177" fontId="33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39">
    <xf numFmtId="0" fontId="0" fillId="0" borderId="0" xfId="0"/>
    <xf numFmtId="49" fontId="64" fillId="22" borderId="0" xfId="0" applyNumberFormat="1" applyFont="1" applyFill="1" applyBorder="1" applyAlignment="1" applyProtection="1">
      <alignment horizontal="center" vertical="center"/>
      <protection hidden="1"/>
    </xf>
    <xf numFmtId="0" fontId="64" fillId="22" borderId="0" xfId="0" applyFont="1" applyFill="1" applyBorder="1" applyAlignment="1" applyProtection="1">
      <alignment horizontal="center" vertical="center"/>
      <protection hidden="1"/>
    </xf>
    <xf numFmtId="49" fontId="0" fillId="22" borderId="0" xfId="0" applyNumberFormat="1" applyFill="1" applyBorder="1" applyAlignment="1" applyProtection="1">
      <alignment horizontal="center" vertical="center"/>
      <protection hidden="1"/>
    </xf>
    <xf numFmtId="0" fontId="0" fillId="22" borderId="0" xfId="0" applyFill="1" applyBorder="1" applyAlignment="1" applyProtection="1">
      <alignment horizontal="center" vertical="center"/>
      <protection hidden="1"/>
    </xf>
    <xf numFmtId="49" fontId="64" fillId="22" borderId="0" xfId="0" applyNumberFormat="1" applyFont="1" applyFill="1" applyBorder="1" applyAlignment="1" applyProtection="1">
      <alignment horizontal="left" vertical="center"/>
      <protection hidden="1"/>
    </xf>
    <xf numFmtId="49" fontId="66" fillId="22" borderId="0" xfId="0" applyNumberFormat="1" applyFont="1" applyFill="1" applyBorder="1" applyAlignment="1" applyProtection="1">
      <alignment horizontal="left" vertical="center"/>
      <protection hidden="1"/>
    </xf>
    <xf numFmtId="49" fontId="66" fillId="22" borderId="0" xfId="0" applyNumberFormat="1" applyFont="1" applyFill="1" applyBorder="1" applyAlignment="1" applyProtection="1">
      <alignment horizontal="center" vertical="center"/>
      <protection hidden="1"/>
    </xf>
    <xf numFmtId="0" fontId="66" fillId="22" borderId="0" xfId="0" applyFont="1" applyFill="1" applyBorder="1" applyAlignment="1" applyProtection="1">
      <alignment horizontal="center" vertical="center"/>
      <protection hidden="1"/>
    </xf>
    <xf numFmtId="49" fontId="66" fillId="22" borderId="0" xfId="0" applyNumberFormat="1" applyFont="1" applyFill="1" applyBorder="1" applyAlignment="1" applyProtection="1">
      <alignment horizontal="right" vertical="center"/>
      <protection hidden="1"/>
    </xf>
    <xf numFmtId="0" fontId="68" fillId="22" borderId="0" xfId="0" applyFont="1" applyFill="1" applyAlignment="1" applyProtection="1">
      <alignment horizontal="center" vertical="center"/>
      <protection hidden="1"/>
    </xf>
    <xf numFmtId="0" fontId="68" fillId="22" borderId="0" xfId="0" applyFont="1" applyFill="1" applyBorder="1" applyAlignment="1" applyProtection="1">
      <alignment horizontal="center" vertical="center"/>
      <protection hidden="1"/>
    </xf>
    <xf numFmtId="0" fontId="67" fillId="22" borderId="0" xfId="0" applyFont="1" applyFill="1" applyBorder="1" applyAlignment="1" applyProtection="1">
      <alignment horizontal="center" vertical="center"/>
      <protection hidden="1"/>
    </xf>
    <xf numFmtId="0" fontId="67" fillId="22" borderId="0" xfId="0" applyFont="1" applyFill="1" applyBorder="1" applyAlignment="1" applyProtection="1">
      <alignment horizontal="center" vertical="center" wrapText="1"/>
      <protection hidden="1"/>
    </xf>
    <xf numFmtId="0" fontId="67" fillId="22" borderId="16" xfId="0" quotePrefix="1" applyFont="1" applyFill="1" applyBorder="1" applyAlignment="1" applyProtection="1">
      <alignment horizontal="center" vertical="center"/>
      <protection hidden="1"/>
    </xf>
    <xf numFmtId="41" fontId="67" fillId="22" borderId="0" xfId="0" quotePrefix="1" applyNumberFormat="1" applyFont="1" applyFill="1" applyBorder="1" applyAlignment="1" applyProtection="1">
      <alignment horizontal="center" vertical="center"/>
      <protection hidden="1"/>
    </xf>
    <xf numFmtId="41" fontId="67" fillId="22" borderId="0" xfId="0" quotePrefix="1" applyNumberFormat="1" applyFont="1" applyFill="1" applyBorder="1" applyAlignment="1" applyProtection="1">
      <alignment horizontal="right" vertical="center"/>
      <protection hidden="1"/>
    </xf>
    <xf numFmtId="0" fontId="67" fillId="22" borderId="16" xfId="0" applyFont="1" applyFill="1" applyBorder="1" applyAlignment="1" applyProtection="1">
      <alignment horizontal="center" vertical="center"/>
      <protection hidden="1"/>
    </xf>
    <xf numFmtId="0" fontId="72" fillId="22" borderId="0" xfId="0" applyFont="1" applyFill="1" applyBorder="1" applyAlignment="1" applyProtection="1">
      <alignment horizontal="center" vertical="center"/>
      <protection hidden="1"/>
    </xf>
    <xf numFmtId="0" fontId="73" fillId="22" borderId="0" xfId="0" applyFont="1" applyFill="1" applyBorder="1" applyAlignment="1" applyProtection="1">
      <alignment horizontal="left"/>
      <protection hidden="1"/>
    </xf>
    <xf numFmtId="0" fontId="67" fillId="22" borderId="0" xfId="0" applyFont="1" applyFill="1" applyAlignment="1" applyProtection="1">
      <alignment horizontal="center" vertical="center"/>
      <protection hidden="1"/>
    </xf>
    <xf numFmtId="0" fontId="74" fillId="22" borderId="0" xfId="0" applyFont="1" applyFill="1" applyAlignment="1" applyProtection="1">
      <alignment horizontal="center" vertical="center"/>
      <protection hidden="1"/>
    </xf>
    <xf numFmtId="0" fontId="0" fillId="22" borderId="0" xfId="0" applyFill="1" applyAlignment="1" applyProtection="1">
      <alignment horizontal="center" vertical="center"/>
      <protection hidden="1"/>
    </xf>
    <xf numFmtId="181" fontId="0" fillId="22" borderId="0" xfId="0" applyNumberFormat="1" applyFill="1" applyAlignment="1" applyProtection="1">
      <alignment horizontal="center" vertical="center"/>
      <protection hidden="1"/>
    </xf>
    <xf numFmtId="0" fontId="67" fillId="22" borderId="0" xfId="0" applyFont="1" applyFill="1" applyAlignment="1" applyProtection="1">
      <alignment horizontal="right" vertical="center"/>
      <protection hidden="1"/>
    </xf>
    <xf numFmtId="0" fontId="67" fillId="22" borderId="0" xfId="0" applyNumberFormat="1" applyFont="1" applyFill="1" applyBorder="1" applyAlignment="1" applyProtection="1">
      <alignment horizontal="left" vertical="center"/>
      <protection hidden="1"/>
    </xf>
    <xf numFmtId="41" fontId="72" fillId="22" borderId="0" xfId="0" applyNumberFormat="1" applyFont="1" applyFill="1" applyBorder="1" applyAlignment="1" applyProtection="1">
      <alignment horizontal="center" vertical="center"/>
      <protection hidden="1"/>
    </xf>
    <xf numFmtId="41" fontId="67" fillId="22" borderId="0" xfId="0" applyNumberFormat="1" applyFont="1" applyFill="1" applyAlignment="1" applyProtection="1">
      <alignment horizontal="right" vertical="center"/>
      <protection hidden="1"/>
    </xf>
    <xf numFmtId="3" fontId="73" fillId="22" borderId="0" xfId="0" applyNumberFormat="1" applyFont="1" applyFill="1" applyBorder="1" applyAlignment="1" applyProtection="1">
      <alignment horizontal="left"/>
      <protection hidden="1"/>
    </xf>
    <xf numFmtId="181" fontId="67" fillId="22" borderId="0" xfId="0" applyNumberFormat="1" applyFont="1" applyFill="1" applyAlignment="1" applyProtection="1">
      <alignment horizontal="center" vertical="center"/>
      <protection hidden="1"/>
    </xf>
    <xf numFmtId="3" fontId="0" fillId="22" borderId="0" xfId="0" applyNumberFormat="1" applyFill="1" applyAlignment="1" applyProtection="1">
      <alignment horizontal="center" vertical="center"/>
      <protection hidden="1"/>
    </xf>
    <xf numFmtId="3" fontId="67" fillId="22" borderId="0" xfId="0" applyNumberFormat="1" applyFont="1" applyFill="1" applyBorder="1" applyAlignment="1" applyProtection="1">
      <alignment horizontal="left" vertical="center"/>
      <protection hidden="1"/>
    </xf>
    <xf numFmtId="3" fontId="67" fillId="22" borderId="0" xfId="0" applyNumberFormat="1" applyFont="1" applyFill="1" applyBorder="1" applyAlignment="1" applyProtection="1">
      <alignment horizontal="center" vertical="center"/>
      <protection hidden="1"/>
    </xf>
    <xf numFmtId="3" fontId="67" fillId="22" borderId="0" xfId="0" applyNumberFormat="1" applyFont="1" applyFill="1" applyAlignment="1" applyProtection="1">
      <alignment horizontal="center" vertical="center"/>
      <protection hidden="1"/>
    </xf>
    <xf numFmtId="0" fontId="74" fillId="22" borderId="0" xfId="0" applyFont="1" applyFill="1" applyBorder="1" applyAlignment="1" applyProtection="1">
      <alignment horizontal="center" vertical="center"/>
      <protection hidden="1"/>
    </xf>
    <xf numFmtId="182" fontId="73" fillId="22" borderId="0" xfId="0" applyNumberFormat="1" applyFont="1" applyFill="1" applyBorder="1" applyAlignment="1" applyProtection="1">
      <alignment horizontal="left"/>
      <protection hidden="1"/>
    </xf>
    <xf numFmtId="182" fontId="73" fillId="22" borderId="0" xfId="0" applyNumberFormat="1" applyFont="1" applyFill="1" applyBorder="1" applyAlignment="1" applyProtection="1">
      <alignment horizontal="right"/>
      <protection hidden="1"/>
    </xf>
    <xf numFmtId="3" fontId="81" fillId="22" borderId="0" xfId="0" applyNumberFormat="1" applyFont="1" applyFill="1" applyAlignment="1" applyProtection="1">
      <alignment horizontal="center" vertical="center"/>
      <protection hidden="1"/>
    </xf>
    <xf numFmtId="182" fontId="81" fillId="22" borderId="0" xfId="0" applyNumberFormat="1" applyFont="1" applyFill="1" applyAlignment="1" applyProtection="1">
      <alignment horizontal="center" vertical="center"/>
      <protection hidden="1"/>
    </xf>
    <xf numFmtId="1" fontId="81" fillId="22" borderId="0" xfId="0" applyNumberFormat="1" applyFont="1" applyFill="1" applyAlignment="1" applyProtection="1">
      <alignment horizontal="center" vertical="center"/>
      <protection hidden="1"/>
    </xf>
    <xf numFmtId="0" fontId="81" fillId="22" borderId="0" xfId="0" applyFont="1" applyFill="1" applyBorder="1" applyAlignment="1" applyProtection="1">
      <alignment horizontal="center" vertical="center"/>
      <protection hidden="1"/>
    </xf>
    <xf numFmtId="0" fontId="83" fillId="22" borderId="0" xfId="0" applyFont="1" applyFill="1" applyBorder="1" applyAlignment="1" applyProtection="1">
      <alignment horizontal="center" vertical="center"/>
      <protection hidden="1"/>
    </xf>
    <xf numFmtId="0" fontId="79" fillId="22" borderId="0" xfId="0" applyNumberFormat="1" applyFont="1" applyFill="1" applyBorder="1" applyAlignment="1" applyProtection="1">
      <alignment horizontal="left" vertical="center"/>
      <protection hidden="1"/>
    </xf>
    <xf numFmtId="0" fontId="79" fillId="22" borderId="0" xfId="0" applyFont="1" applyFill="1" applyBorder="1" applyAlignment="1" applyProtection="1">
      <alignment horizontal="center" vertical="center"/>
      <protection hidden="1"/>
    </xf>
    <xf numFmtId="0" fontId="85" fillId="22" borderId="0" xfId="0" applyFont="1" applyFill="1" applyBorder="1" applyAlignment="1" applyProtection="1">
      <alignment horizontal="center" vertical="center"/>
      <protection hidden="1"/>
    </xf>
    <xf numFmtId="0" fontId="84" fillId="22" borderId="0" xfId="0" applyFont="1" applyFill="1" applyBorder="1" applyAlignment="1" applyProtection="1">
      <alignment horizontal="left"/>
      <protection hidden="1"/>
    </xf>
    <xf numFmtId="49" fontId="79" fillId="22" borderId="0" xfId="0" applyNumberFormat="1" applyFont="1" applyFill="1" applyAlignment="1" applyProtection="1">
      <alignment horizontal="center" vertical="center"/>
      <protection hidden="1"/>
    </xf>
    <xf numFmtId="3" fontId="79" fillId="22" borderId="0" xfId="0" applyNumberFormat="1" applyFont="1" applyFill="1" applyAlignment="1" applyProtection="1">
      <alignment horizontal="center" vertical="center"/>
      <protection hidden="1"/>
    </xf>
    <xf numFmtId="182" fontId="79" fillId="22" borderId="0" xfId="0" applyNumberFormat="1" applyFont="1" applyFill="1" applyAlignment="1" applyProtection="1">
      <alignment horizontal="center" vertical="center"/>
      <protection hidden="1"/>
    </xf>
    <xf numFmtId="1" fontId="79" fillId="22" borderId="0" xfId="0" applyNumberFormat="1" applyFont="1" applyFill="1" applyAlignment="1" applyProtection="1">
      <alignment horizontal="center" vertical="center"/>
      <protection hidden="1"/>
    </xf>
    <xf numFmtId="180" fontId="79" fillId="22" borderId="0" xfId="0" applyNumberFormat="1" applyFont="1" applyFill="1" applyAlignment="1" applyProtection="1">
      <alignment horizontal="center" vertical="center"/>
      <protection hidden="1"/>
    </xf>
    <xf numFmtId="49" fontId="86" fillId="22" borderId="0" xfId="0" applyNumberFormat="1" applyFont="1" applyFill="1" applyAlignment="1" applyProtection="1">
      <alignment horizontal="center" vertical="center"/>
      <protection hidden="1"/>
    </xf>
    <xf numFmtId="1" fontId="0" fillId="22" borderId="0" xfId="0" applyNumberFormat="1" applyFill="1" applyAlignment="1" applyProtection="1">
      <alignment horizontal="center" vertical="center"/>
      <protection hidden="1"/>
    </xf>
    <xf numFmtId="3" fontId="0" fillId="22" borderId="0" xfId="0" applyNumberFormat="1" applyFill="1" applyBorder="1" applyAlignment="1" applyProtection="1">
      <alignment horizontal="center" vertical="center"/>
      <protection hidden="1"/>
    </xf>
    <xf numFmtId="0" fontId="69" fillId="22" borderId="0" xfId="0" applyFont="1" applyFill="1" applyBorder="1" applyAlignment="1" applyProtection="1">
      <alignment vertical="center"/>
      <protection hidden="1"/>
    </xf>
    <xf numFmtId="184" fontId="67" fillId="22" borderId="0" xfId="0" applyNumberFormat="1" applyFont="1" applyFill="1" applyBorder="1" applyAlignment="1" applyProtection="1">
      <alignment horizontal="center" vertical="center"/>
      <protection hidden="1"/>
    </xf>
    <xf numFmtId="1" fontId="67" fillId="22" borderId="0" xfId="0" applyNumberFormat="1" applyFont="1" applyFill="1" applyAlignment="1" applyProtection="1">
      <alignment horizontal="center" vertical="center"/>
      <protection hidden="1"/>
    </xf>
    <xf numFmtId="181" fontId="67" fillId="22" borderId="0" xfId="1568" applyNumberFormat="1" applyFont="1" applyFill="1" applyAlignment="1" applyProtection="1">
      <alignment horizontal="center" vertical="center"/>
      <protection hidden="1"/>
    </xf>
    <xf numFmtId="181" fontId="33" fillId="22" borderId="0" xfId="1568" applyNumberFormat="1" applyFill="1" applyAlignment="1" applyProtection="1">
      <alignment horizontal="center" vertical="center"/>
      <protection hidden="1"/>
    </xf>
    <xf numFmtId="3" fontId="74" fillId="22" borderId="0" xfId="0" applyNumberFormat="1" applyFont="1" applyFill="1" applyAlignment="1" applyProtection="1">
      <alignment horizontal="center" vertical="center"/>
      <protection hidden="1"/>
    </xf>
    <xf numFmtId="3" fontId="70" fillId="22" borderId="0" xfId="0" applyNumberFormat="1" applyFont="1" applyFill="1" applyBorder="1" applyAlignment="1" applyProtection="1">
      <alignment vertical="center"/>
      <protection hidden="1"/>
    </xf>
    <xf numFmtId="0" fontId="73" fillId="22" borderId="0" xfId="0" applyFont="1" applyFill="1" applyBorder="1" applyAlignment="1" applyProtection="1">
      <alignment horizontal="center"/>
      <protection hidden="1"/>
    </xf>
    <xf numFmtId="181" fontId="73" fillId="22" borderId="0" xfId="0" applyNumberFormat="1" applyFont="1" applyFill="1" applyAlignment="1" applyProtection="1">
      <alignment horizontal="center"/>
      <protection hidden="1"/>
    </xf>
    <xf numFmtId="0" fontId="73" fillId="22" borderId="0" xfId="0" applyFont="1" applyFill="1" applyAlignment="1" applyProtection="1">
      <alignment horizontal="center"/>
      <protection hidden="1"/>
    </xf>
    <xf numFmtId="3" fontId="68" fillId="22" borderId="0" xfId="0" applyNumberFormat="1" applyFont="1" applyFill="1" applyAlignment="1" applyProtection="1">
      <alignment horizontal="center" vertical="center"/>
      <protection hidden="1"/>
    </xf>
    <xf numFmtId="41" fontId="68" fillId="0" borderId="0" xfId="1358" applyNumberFormat="1" applyFont="1" applyAlignment="1" applyProtection="1">
      <alignment vertical="center"/>
      <protection hidden="1"/>
    </xf>
    <xf numFmtId="0" fontId="67" fillId="22" borderId="10" xfId="0" applyNumberFormat="1" applyFont="1" applyFill="1" applyBorder="1" applyAlignment="1" applyProtection="1">
      <alignment horizontal="left" vertical="center"/>
      <protection hidden="1"/>
    </xf>
    <xf numFmtId="0" fontId="67" fillId="22" borderId="10" xfId="0" applyNumberFormat="1" applyFont="1" applyFill="1" applyBorder="1" applyAlignment="1" applyProtection="1">
      <alignment horizontal="right" vertical="center"/>
      <protection hidden="1"/>
    </xf>
    <xf numFmtId="41" fontId="67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72" fillId="22" borderId="16" xfId="0" quotePrefix="1" applyNumberFormat="1" applyFont="1" applyFill="1" applyBorder="1" applyAlignment="1" applyProtection="1">
      <alignment horizontal="center" vertical="center"/>
      <protection hidden="1"/>
    </xf>
    <xf numFmtId="184" fontId="67" fillId="22" borderId="0" xfId="0" applyNumberFormat="1" applyFont="1" applyFill="1" applyAlignment="1" applyProtection="1">
      <alignment horizontal="right" vertical="center"/>
      <protection hidden="1"/>
    </xf>
    <xf numFmtId="41" fontId="72" fillId="22" borderId="0" xfId="0" applyNumberFormat="1" applyFont="1" applyFill="1" applyAlignment="1" applyProtection="1">
      <alignment horizontal="right" vertical="center"/>
      <protection hidden="1"/>
    </xf>
    <xf numFmtId="0" fontId="73" fillId="22" borderId="22" xfId="0" applyFont="1" applyFill="1" applyBorder="1" applyAlignment="1" applyProtection="1">
      <alignment horizontal="left"/>
      <protection hidden="1"/>
    </xf>
    <xf numFmtId="3" fontId="73" fillId="22" borderId="22" xfId="0" applyNumberFormat="1" applyFont="1" applyFill="1" applyBorder="1" applyAlignment="1" applyProtection="1">
      <alignment horizontal="left"/>
      <protection hidden="1"/>
    </xf>
    <xf numFmtId="3" fontId="73" fillId="22" borderId="22" xfId="0" applyNumberFormat="1" applyFont="1" applyFill="1" applyBorder="1" applyAlignment="1" applyProtection="1">
      <alignment horizontal="right"/>
      <protection hidden="1"/>
    </xf>
    <xf numFmtId="3" fontId="73" fillId="22" borderId="0" xfId="0" applyNumberFormat="1" applyFont="1" applyFill="1" applyBorder="1" applyAlignment="1" applyProtection="1">
      <alignment horizontal="right"/>
      <protection hidden="1"/>
    </xf>
    <xf numFmtId="0" fontId="72" fillId="22" borderId="16" xfId="0" quotePrefix="1" applyNumberFormat="1" applyFont="1" applyFill="1" applyBorder="1" applyAlignment="1" applyProtection="1">
      <alignment horizontal="center" vertical="center"/>
      <protection hidden="1"/>
    </xf>
    <xf numFmtId="182" fontId="67" fillId="22" borderId="0" xfId="0" applyNumberFormat="1" applyFont="1" applyFill="1" applyBorder="1" applyAlignment="1" applyProtection="1">
      <alignment horizontal="right" vertical="center"/>
      <protection hidden="1"/>
    </xf>
    <xf numFmtId="3" fontId="67" fillId="22" borderId="23" xfId="0" applyNumberFormat="1" applyFont="1" applyFill="1" applyBorder="1" applyAlignment="1" applyProtection="1">
      <alignment horizontal="center" vertical="center"/>
      <protection hidden="1"/>
    </xf>
    <xf numFmtId="0" fontId="72" fillId="22" borderId="16" xfId="0" quotePrefix="1" applyFont="1" applyFill="1" applyBorder="1" applyAlignment="1" applyProtection="1">
      <alignment horizontal="center" vertical="center"/>
      <protection hidden="1"/>
    </xf>
    <xf numFmtId="180" fontId="72" fillId="22" borderId="21" xfId="0" applyNumberFormat="1" applyFont="1" applyFill="1" applyBorder="1" applyAlignment="1" applyProtection="1">
      <alignment horizontal="right" vertical="center"/>
      <protection hidden="1"/>
    </xf>
    <xf numFmtId="180" fontId="72" fillId="22" borderId="0" xfId="0" applyNumberFormat="1" applyFont="1" applyFill="1" applyBorder="1" applyAlignment="1" applyProtection="1">
      <alignment horizontal="right" vertical="center"/>
      <protection hidden="1"/>
    </xf>
    <xf numFmtId="41" fontId="67" fillId="22" borderId="21" xfId="0" applyNumberFormat="1" applyFont="1" applyFill="1" applyBorder="1" applyAlignment="1" applyProtection="1">
      <alignment horizontal="right" vertical="center"/>
      <protection hidden="1"/>
    </xf>
    <xf numFmtId="41" fontId="67" fillId="22" borderId="0" xfId="1820" applyNumberFormat="1" applyFont="1" applyFill="1" applyBorder="1" applyAlignment="1" applyProtection="1">
      <alignment vertical="center"/>
      <protection hidden="1"/>
    </xf>
    <xf numFmtId="180" fontId="67" fillId="22" borderId="21" xfId="0" applyNumberFormat="1" applyFont="1" applyFill="1" applyBorder="1" applyAlignment="1" applyProtection="1">
      <alignment horizontal="right" vertical="center"/>
      <protection hidden="1"/>
    </xf>
    <xf numFmtId="180" fontId="67" fillId="22" borderId="0" xfId="0" applyNumberFormat="1" applyFont="1" applyFill="1" applyBorder="1" applyAlignment="1" applyProtection="1">
      <alignment horizontal="right" vertical="center"/>
      <protection hidden="1"/>
    </xf>
    <xf numFmtId="0" fontId="72" fillId="22" borderId="20" xfId="0" quotePrefix="1" applyFont="1" applyFill="1" applyBorder="1" applyAlignment="1" applyProtection="1">
      <alignment horizontal="center" vertical="center"/>
      <protection hidden="1"/>
    </xf>
    <xf numFmtId="41" fontId="67" fillId="22" borderId="16" xfId="0" applyNumberFormat="1" applyFont="1" applyFill="1" applyBorder="1" applyAlignment="1" applyProtection="1">
      <alignment horizontal="center" vertical="center"/>
      <protection hidden="1"/>
    </xf>
    <xf numFmtId="41" fontId="79" fillId="22" borderId="0" xfId="1821" applyNumberFormat="1" applyFont="1" applyFill="1" applyBorder="1" applyAlignment="1" applyProtection="1">
      <alignment vertical="center"/>
      <protection hidden="1"/>
    </xf>
    <xf numFmtId="0" fontId="79" fillId="22" borderId="0" xfId="0" applyFont="1" applyFill="1" applyBorder="1" applyAlignment="1" applyProtection="1">
      <alignment horizontal="left" vertical="center"/>
      <protection hidden="1"/>
    </xf>
    <xf numFmtId="0" fontId="79" fillId="22" borderId="0" xfId="0" applyFont="1" applyFill="1" applyAlignment="1" applyProtection="1">
      <alignment horizontal="right" vertical="center"/>
      <protection hidden="1"/>
    </xf>
    <xf numFmtId="182" fontId="81" fillId="22" borderId="0" xfId="0" applyNumberFormat="1" applyFont="1" applyFill="1" applyBorder="1" applyAlignment="1" applyProtection="1">
      <alignment horizontal="center" vertical="center"/>
      <protection hidden="1"/>
    </xf>
    <xf numFmtId="1" fontId="81" fillId="22" borderId="0" xfId="0" applyNumberFormat="1" applyFont="1" applyFill="1" applyBorder="1" applyAlignment="1" applyProtection="1">
      <alignment horizontal="center" vertical="center"/>
      <protection hidden="1"/>
    </xf>
    <xf numFmtId="0" fontId="79" fillId="22" borderId="0" xfId="0" applyFont="1" applyFill="1" applyBorder="1" applyAlignment="1" applyProtection="1">
      <alignment horizontal="right" vertical="center"/>
      <protection hidden="1"/>
    </xf>
    <xf numFmtId="0" fontId="79" fillId="22" borderId="10" xfId="0" applyNumberFormat="1" applyFont="1" applyFill="1" applyBorder="1" applyAlignment="1" applyProtection="1">
      <alignment horizontal="left" vertical="center"/>
      <protection hidden="1"/>
    </xf>
    <xf numFmtId="0" fontId="79" fillId="22" borderId="10" xfId="0" applyNumberFormat="1" applyFont="1" applyFill="1" applyBorder="1" applyAlignment="1" applyProtection="1">
      <alignment horizontal="right" vertical="center"/>
      <protection hidden="1"/>
    </xf>
    <xf numFmtId="3" fontId="79" fillId="22" borderId="25" xfId="0" applyNumberFormat="1" applyFont="1" applyFill="1" applyBorder="1" applyAlignment="1" applyProtection="1">
      <alignment horizontal="center" vertical="center"/>
      <protection hidden="1"/>
    </xf>
    <xf numFmtId="0" fontId="79" fillId="22" borderId="26" xfId="0" applyFont="1" applyFill="1" applyBorder="1" applyAlignment="1" applyProtection="1">
      <alignment horizontal="center" vertical="center"/>
      <protection hidden="1"/>
    </xf>
    <xf numFmtId="3" fontId="79" fillId="22" borderId="26" xfId="0" applyNumberFormat="1" applyFont="1" applyFill="1" applyBorder="1" applyAlignment="1" applyProtection="1">
      <alignment horizontal="center" vertical="center"/>
      <protection hidden="1"/>
    </xf>
    <xf numFmtId="3" fontId="79" fillId="22" borderId="27" xfId="0" applyNumberFormat="1" applyFont="1" applyFill="1" applyBorder="1" applyAlignment="1" applyProtection="1">
      <alignment horizontal="center" vertical="center"/>
      <protection hidden="1"/>
    </xf>
    <xf numFmtId="3" fontId="79" fillId="22" borderId="28" xfId="0" applyNumberFormat="1" applyFont="1" applyFill="1" applyBorder="1" applyAlignment="1" applyProtection="1">
      <alignment horizontal="center" vertical="center"/>
      <protection hidden="1"/>
    </xf>
    <xf numFmtId="1" fontId="79" fillId="22" borderId="29" xfId="0" applyNumberFormat="1" applyFont="1" applyFill="1" applyBorder="1" applyAlignment="1" applyProtection="1">
      <alignment horizontal="center" vertical="center"/>
      <protection hidden="1"/>
    </xf>
    <xf numFmtId="3" fontId="79" fillId="22" borderId="29" xfId="0" applyNumberFormat="1" applyFont="1" applyFill="1" applyBorder="1" applyAlignment="1" applyProtection="1">
      <alignment horizontal="center" vertical="center"/>
      <protection hidden="1"/>
    </xf>
    <xf numFmtId="3" fontId="79" fillId="22" borderId="30" xfId="0" applyNumberFormat="1" applyFont="1" applyFill="1" applyBorder="1" applyAlignment="1" applyProtection="1">
      <alignment horizontal="center" vertical="center"/>
      <protection hidden="1"/>
    </xf>
    <xf numFmtId="49" fontId="79" fillId="22" borderId="16" xfId="0" quotePrefix="1" applyNumberFormat="1" applyFont="1" applyFill="1" applyBorder="1" applyAlignment="1" applyProtection="1">
      <alignment horizontal="center" vertical="center"/>
      <protection hidden="1"/>
    </xf>
    <xf numFmtId="49" fontId="79" fillId="22" borderId="0" xfId="0" quotePrefix="1" applyNumberFormat="1" applyFont="1" applyFill="1" applyBorder="1" applyAlignment="1" applyProtection="1">
      <alignment horizontal="center" vertical="center"/>
      <protection hidden="1"/>
    </xf>
    <xf numFmtId="41" fontId="79" fillId="22" borderId="0" xfId="1822" applyNumberFormat="1" applyFont="1" applyFill="1" applyBorder="1" applyAlignment="1" applyProtection="1">
      <alignment vertical="center"/>
      <protection hidden="1"/>
    </xf>
    <xf numFmtId="184" fontId="79" fillId="22" borderId="0" xfId="1822" applyNumberFormat="1" applyFont="1" applyFill="1" applyBorder="1" applyAlignment="1" applyProtection="1">
      <alignment vertical="center"/>
      <protection hidden="1"/>
    </xf>
    <xf numFmtId="41" fontId="79" fillId="22" borderId="16" xfId="1822" applyNumberFormat="1" applyFont="1" applyFill="1" applyBorder="1" applyAlignment="1" applyProtection="1">
      <alignment vertical="center"/>
      <protection hidden="1"/>
    </xf>
    <xf numFmtId="49" fontId="79" fillId="22" borderId="16" xfId="0" applyNumberFormat="1" applyFont="1" applyFill="1" applyBorder="1" applyAlignment="1" applyProtection="1">
      <alignment horizontal="center" vertical="center"/>
      <protection hidden="1"/>
    </xf>
    <xf numFmtId="49" fontId="79" fillId="22" borderId="0" xfId="0" applyNumberFormat="1" applyFont="1" applyFill="1" applyBorder="1" applyAlignment="1" applyProtection="1">
      <alignment horizontal="center" vertical="center"/>
      <protection hidden="1"/>
    </xf>
    <xf numFmtId="0" fontId="84" fillId="22" borderId="22" xfId="0" applyFont="1" applyFill="1" applyBorder="1" applyAlignment="1" applyProtection="1">
      <alignment horizontal="left"/>
      <protection hidden="1"/>
    </xf>
    <xf numFmtId="3" fontId="84" fillId="22" borderId="22" xfId="0" applyNumberFormat="1" applyFont="1" applyFill="1" applyBorder="1" applyAlignment="1" applyProtection="1">
      <alignment horizontal="left"/>
      <protection hidden="1"/>
    </xf>
    <xf numFmtId="182" fontId="84" fillId="22" borderId="22" xfId="0" applyNumberFormat="1" applyFont="1" applyFill="1" applyBorder="1" applyAlignment="1" applyProtection="1">
      <protection hidden="1"/>
    </xf>
    <xf numFmtId="0" fontId="84" fillId="22" borderId="22" xfId="0" applyNumberFormat="1" applyFont="1" applyFill="1" applyBorder="1" applyAlignment="1" applyProtection="1">
      <alignment horizontal="right"/>
      <protection hidden="1"/>
    </xf>
    <xf numFmtId="181" fontId="33" fillId="22" borderId="0" xfId="1568" applyNumberFormat="1" applyFill="1" applyBorder="1" applyAlignment="1" applyProtection="1">
      <alignment horizontal="center" vertical="center"/>
      <protection hidden="1"/>
    </xf>
    <xf numFmtId="1" fontId="67" fillId="22" borderId="0" xfId="0" applyNumberFormat="1" applyFont="1" applyFill="1" applyBorder="1" applyAlignment="1" applyProtection="1">
      <alignment horizontal="left" vertical="center"/>
      <protection hidden="1"/>
    </xf>
    <xf numFmtId="182" fontId="67" fillId="22" borderId="0" xfId="0" applyNumberFormat="1" applyFont="1" applyFill="1" applyBorder="1" applyAlignment="1" applyProtection="1">
      <alignment horizontal="left" vertical="center"/>
      <protection hidden="1"/>
    </xf>
    <xf numFmtId="179" fontId="79" fillId="22" borderId="16" xfId="0" quotePrefix="1" applyNumberFormat="1" applyFont="1" applyFill="1" applyBorder="1" applyAlignment="1" applyProtection="1">
      <alignment horizontal="center" vertical="center"/>
      <protection hidden="1"/>
    </xf>
    <xf numFmtId="183" fontId="79" fillId="22" borderId="0" xfId="0" applyNumberFormat="1" applyFont="1" applyFill="1" applyBorder="1" applyAlignment="1" applyProtection="1">
      <alignment horizontal="right" vertical="center"/>
      <protection hidden="1"/>
    </xf>
    <xf numFmtId="183" fontId="79" fillId="22" borderId="16" xfId="0" applyNumberFormat="1" applyFont="1" applyFill="1" applyBorder="1" applyAlignment="1" applyProtection="1">
      <alignment horizontal="right" vertical="center"/>
      <protection hidden="1"/>
    </xf>
    <xf numFmtId="179" fontId="79" fillId="22" borderId="0" xfId="0" quotePrefix="1" applyNumberFormat="1" applyFont="1" applyFill="1" applyBorder="1" applyAlignment="1" applyProtection="1">
      <alignment horizontal="center" vertical="center"/>
      <protection hidden="1"/>
    </xf>
    <xf numFmtId="41" fontId="79" fillId="22" borderId="0" xfId="1824" applyNumberFormat="1" applyFont="1" applyFill="1" applyBorder="1" applyAlignment="1" applyProtection="1">
      <alignment horizontal="right" vertical="center"/>
      <protection hidden="1"/>
    </xf>
    <xf numFmtId="41" fontId="79" fillId="22" borderId="0" xfId="1824" applyNumberFormat="1" applyFont="1" applyFill="1" applyBorder="1" applyAlignment="1" applyProtection="1">
      <alignment vertical="center"/>
      <protection hidden="1"/>
    </xf>
    <xf numFmtId="179" fontId="85" fillId="22" borderId="16" xfId="0" quotePrefix="1" applyNumberFormat="1" applyFont="1" applyFill="1" applyBorder="1" applyAlignment="1" applyProtection="1">
      <alignment horizontal="center" vertical="center"/>
      <protection hidden="1"/>
    </xf>
    <xf numFmtId="179" fontId="85" fillId="22" borderId="0" xfId="0" quotePrefix="1" applyNumberFormat="1" applyFont="1" applyFill="1" applyBorder="1" applyAlignment="1" applyProtection="1">
      <alignment horizontal="center" vertical="center"/>
      <protection hidden="1"/>
    </xf>
    <xf numFmtId="179" fontId="79" fillId="22" borderId="16" xfId="0" applyNumberFormat="1" applyFont="1" applyFill="1" applyBorder="1" applyAlignment="1" applyProtection="1">
      <alignment horizontal="center" vertical="center"/>
      <protection hidden="1"/>
    </xf>
    <xf numFmtId="179" fontId="79" fillId="22" borderId="0" xfId="0" applyNumberFormat="1" applyFont="1" applyFill="1" applyBorder="1" applyAlignment="1" applyProtection="1">
      <alignment horizontal="center" vertical="center"/>
      <protection hidden="1"/>
    </xf>
    <xf numFmtId="179" fontId="79" fillId="22" borderId="20" xfId="0" quotePrefix="1" applyNumberFormat="1" applyFont="1" applyFill="1" applyBorder="1" applyAlignment="1" applyProtection="1">
      <alignment horizontal="center" vertical="center"/>
      <protection hidden="1"/>
    </xf>
    <xf numFmtId="179" fontId="79" fillId="22" borderId="10" xfId="0" applyNumberFormat="1" applyFont="1" applyFill="1" applyBorder="1" applyAlignment="1" applyProtection="1">
      <alignment horizontal="center" vertical="center"/>
      <protection hidden="1"/>
    </xf>
    <xf numFmtId="182" fontId="73" fillId="22" borderId="22" xfId="0" applyNumberFormat="1" applyFont="1" applyFill="1" applyBorder="1" applyAlignment="1" applyProtection="1">
      <alignment horizontal="left"/>
      <protection hidden="1"/>
    </xf>
    <xf numFmtId="182" fontId="73" fillId="22" borderId="22" xfId="0" applyNumberFormat="1" applyFont="1" applyFill="1" applyBorder="1" applyAlignment="1" applyProtection="1">
      <alignment horizontal="right"/>
      <protection hidden="1"/>
    </xf>
    <xf numFmtId="0" fontId="73" fillId="22" borderId="0" xfId="0" applyFont="1" applyFill="1" applyBorder="1" applyAlignment="1" applyProtection="1">
      <protection hidden="1"/>
    </xf>
    <xf numFmtId="0" fontId="73" fillId="22" borderId="0" xfId="0" applyFont="1" applyFill="1" applyAlignment="1" applyProtection="1">
      <protection hidden="1"/>
    </xf>
    <xf numFmtId="3" fontId="73" fillId="22" borderId="0" xfId="0" applyNumberFormat="1" applyFont="1" applyFill="1" applyAlignment="1" applyProtection="1">
      <alignment horizontal="center"/>
      <protection hidden="1"/>
    </xf>
    <xf numFmtId="1" fontId="73" fillId="22" borderId="0" xfId="0" applyNumberFormat="1" applyFont="1" applyFill="1" applyAlignment="1" applyProtection="1">
      <alignment horizontal="center"/>
      <protection hidden="1"/>
    </xf>
    <xf numFmtId="181" fontId="73" fillId="22" borderId="0" xfId="1568" applyNumberFormat="1" applyFont="1" applyFill="1" applyAlignment="1" applyProtection="1">
      <alignment horizontal="center"/>
      <protection hidden="1"/>
    </xf>
    <xf numFmtId="213" fontId="72" fillId="22" borderId="0" xfId="0" applyNumberFormat="1" applyFont="1" applyFill="1" applyBorder="1" applyAlignment="1" applyProtection="1">
      <alignment horizontal="center" vertical="center"/>
      <protection hidden="1"/>
    </xf>
    <xf numFmtId="0" fontId="73" fillId="22" borderId="0" xfId="0" applyFont="1" applyFill="1" applyAlignment="1" applyProtection="1">
      <alignment horizontal="left"/>
      <protection hidden="1"/>
    </xf>
    <xf numFmtId="3" fontId="73" fillId="22" borderId="0" xfId="0" applyNumberFormat="1" applyFont="1" applyFill="1" applyAlignment="1" applyProtection="1">
      <alignment horizontal="right"/>
      <protection hidden="1"/>
    </xf>
    <xf numFmtId="0" fontId="0" fillId="0" borderId="0" xfId="0" applyProtection="1">
      <protection hidden="1"/>
    </xf>
    <xf numFmtId="0" fontId="0" fillId="22" borderId="0" xfId="0" applyFill="1" applyProtection="1">
      <protection hidden="1"/>
    </xf>
    <xf numFmtId="49" fontId="85" fillId="22" borderId="16" xfId="0" quotePrefix="1" applyNumberFormat="1" applyFont="1" applyFill="1" applyBorder="1" applyAlignment="1" applyProtection="1">
      <alignment horizontal="center" vertical="center"/>
      <protection hidden="1"/>
    </xf>
    <xf numFmtId="49" fontId="85" fillId="22" borderId="0" xfId="0" quotePrefix="1" applyNumberFormat="1" applyFont="1" applyFill="1" applyBorder="1" applyAlignment="1" applyProtection="1">
      <alignment horizontal="center" vertical="center"/>
      <protection hidden="1"/>
    </xf>
    <xf numFmtId="185" fontId="72" fillId="22" borderId="0" xfId="0" applyNumberFormat="1" applyFont="1" applyFill="1" applyAlignment="1" applyProtection="1">
      <alignment horizontal="right" vertical="center"/>
      <protection hidden="1"/>
    </xf>
    <xf numFmtId="41" fontId="72" fillId="22" borderId="21" xfId="0" applyNumberFormat="1" applyFont="1" applyFill="1" applyBorder="1" applyAlignment="1" applyProtection="1">
      <alignment horizontal="right" vertical="center"/>
      <protection hidden="1"/>
    </xf>
    <xf numFmtId="41" fontId="72" fillId="22" borderId="31" xfId="0" applyNumberFormat="1" applyFont="1" applyFill="1" applyBorder="1" applyAlignment="1" applyProtection="1">
      <alignment horizontal="right" vertical="center"/>
      <protection hidden="1"/>
    </xf>
    <xf numFmtId="41" fontId="80" fillId="22" borderId="0" xfId="1821" applyNumberFormat="1" applyFont="1" applyFill="1" applyBorder="1" applyAlignment="1" applyProtection="1">
      <alignment vertical="center"/>
      <protection hidden="1"/>
    </xf>
    <xf numFmtId="41" fontId="79" fillId="22" borderId="0" xfId="0" applyNumberFormat="1" applyFont="1" applyFill="1" applyAlignment="1" applyProtection="1">
      <alignment horizontal="right" vertical="center"/>
      <protection hidden="1"/>
    </xf>
    <xf numFmtId="184" fontId="79" fillId="22" borderId="0" xfId="0" applyNumberFormat="1" applyFont="1" applyFill="1" applyAlignment="1" applyProtection="1">
      <alignment horizontal="right" vertical="center"/>
      <protection hidden="1"/>
    </xf>
    <xf numFmtId="41" fontId="79" fillId="22" borderId="0" xfId="0" applyNumberFormat="1" applyFont="1" applyFill="1" applyBorder="1" applyAlignment="1" applyProtection="1">
      <alignment horizontal="right" vertical="center"/>
      <protection hidden="1"/>
    </xf>
    <xf numFmtId="184" fontId="79" fillId="22" borderId="0" xfId="0" applyNumberFormat="1" applyFont="1" applyFill="1" applyBorder="1" applyAlignment="1" applyProtection="1">
      <alignment horizontal="right" vertical="center"/>
      <protection hidden="1"/>
    </xf>
    <xf numFmtId="41" fontId="79" fillId="22" borderId="16" xfId="0" applyNumberFormat="1" applyFont="1" applyFill="1" applyBorder="1" applyAlignment="1" applyProtection="1">
      <alignment horizontal="right" vertical="center"/>
      <protection hidden="1"/>
    </xf>
    <xf numFmtId="41" fontId="67" fillId="22" borderId="0" xfId="0" applyNumberFormat="1" applyFont="1" applyFill="1" applyBorder="1" applyAlignment="1" applyProtection="1">
      <alignment horizontal="right" vertical="center"/>
      <protection hidden="1"/>
    </xf>
    <xf numFmtId="0" fontId="69" fillId="22" borderId="0" xfId="0" applyFont="1" applyFill="1" applyBorder="1" applyAlignment="1" applyProtection="1">
      <alignment horizontal="center" vertical="center"/>
      <protection hidden="1"/>
    </xf>
    <xf numFmtId="0" fontId="70" fillId="22" borderId="0" xfId="0" applyFont="1" applyFill="1" applyBorder="1" applyAlignment="1" applyProtection="1">
      <alignment horizontal="center" vertical="center"/>
      <protection hidden="1"/>
    </xf>
    <xf numFmtId="0" fontId="82" fillId="22" borderId="0" xfId="0" applyFont="1" applyFill="1" applyBorder="1" applyAlignment="1" applyProtection="1">
      <alignment horizontal="center" vertical="center"/>
      <protection hidden="1"/>
    </xf>
    <xf numFmtId="0" fontId="67" fillId="22" borderId="0" xfId="0" applyFont="1" applyFill="1" applyBorder="1" applyAlignment="1" applyProtection="1">
      <alignment horizontal="right" vertical="center"/>
      <protection hidden="1"/>
    </xf>
    <xf numFmtId="0" fontId="67" fillId="22" borderId="0" xfId="0" applyFont="1" applyFill="1" applyBorder="1" applyAlignment="1" applyProtection="1">
      <alignment horizontal="left" vertical="center"/>
      <protection hidden="1"/>
    </xf>
    <xf numFmtId="41" fontId="67" fillId="22" borderId="0" xfId="0" applyNumberFormat="1" applyFont="1" applyFill="1" applyBorder="1" applyAlignment="1" applyProtection="1">
      <alignment horizontal="center" vertical="center"/>
      <protection hidden="1"/>
    </xf>
    <xf numFmtId="41" fontId="72" fillId="22" borderId="0" xfId="0" applyNumberFormat="1" applyFont="1" applyFill="1" applyBorder="1" applyAlignment="1" applyProtection="1">
      <alignment horizontal="right" vertical="center"/>
      <protection hidden="1"/>
    </xf>
    <xf numFmtId="0" fontId="69" fillId="22" borderId="0" xfId="0" applyFont="1" applyFill="1" applyBorder="1" applyAlignment="1" applyProtection="1">
      <alignment horizontal="center" vertical="center"/>
      <protection hidden="1"/>
    </xf>
    <xf numFmtId="0" fontId="70" fillId="22" borderId="0" xfId="0" applyFont="1" applyFill="1" applyBorder="1" applyAlignment="1" applyProtection="1">
      <alignment horizontal="center" vertical="center"/>
      <protection hidden="1"/>
    </xf>
    <xf numFmtId="0" fontId="67" fillId="22" borderId="0" xfId="0" applyFont="1" applyFill="1" applyBorder="1" applyAlignment="1" applyProtection="1">
      <alignment horizontal="left" vertical="center"/>
      <protection hidden="1"/>
    </xf>
    <xf numFmtId="41" fontId="67" fillId="22" borderId="0" xfId="0" applyNumberFormat="1" applyFont="1" applyFill="1" applyBorder="1" applyAlignment="1" applyProtection="1">
      <alignment horizontal="center" vertical="center"/>
      <protection hidden="1"/>
    </xf>
    <xf numFmtId="41" fontId="67" fillId="22" borderId="0" xfId="0" applyNumberFormat="1" applyFont="1" applyFill="1" applyBorder="1" applyAlignment="1" applyProtection="1">
      <alignment horizontal="right" vertical="center"/>
      <protection hidden="1"/>
    </xf>
    <xf numFmtId="0" fontId="69" fillId="22" borderId="0" xfId="0" applyFont="1" applyFill="1" applyBorder="1" applyAlignment="1" applyProtection="1">
      <alignment horizontal="center" vertical="center"/>
      <protection hidden="1"/>
    </xf>
    <xf numFmtId="0" fontId="70" fillId="22" borderId="0" xfId="0" applyFont="1" applyFill="1" applyBorder="1" applyAlignment="1" applyProtection="1">
      <alignment horizontal="center" vertical="center"/>
      <protection hidden="1"/>
    </xf>
    <xf numFmtId="0" fontId="67" fillId="22" borderId="0" xfId="0" applyFont="1" applyFill="1" applyBorder="1" applyAlignment="1" applyProtection="1">
      <alignment horizontal="left" vertical="center"/>
      <protection hidden="1"/>
    </xf>
    <xf numFmtId="0" fontId="67" fillId="22" borderId="0" xfId="0" applyFont="1" applyFill="1" applyBorder="1" applyAlignment="1" applyProtection="1">
      <alignment horizontal="right" vertical="center"/>
      <protection hidden="1"/>
    </xf>
    <xf numFmtId="41" fontId="72" fillId="22" borderId="31" xfId="0" quotePrefix="1" applyNumberFormat="1" applyFont="1" applyFill="1" applyBorder="1" applyAlignment="1" applyProtection="1">
      <alignment horizontal="center" vertical="center"/>
      <protection locked="0" hidden="1"/>
    </xf>
    <xf numFmtId="41" fontId="72" fillId="22" borderId="10" xfId="0" quotePrefix="1" applyNumberFormat="1" applyFont="1" applyFill="1" applyBorder="1" applyAlignment="1" applyProtection="1">
      <alignment horizontal="center" vertical="center"/>
      <protection locked="0" hidden="1"/>
    </xf>
    <xf numFmtId="41" fontId="67" fillId="22" borderId="0" xfId="0" applyNumberFormat="1" applyFont="1" applyFill="1" applyBorder="1" applyAlignment="1" applyProtection="1">
      <alignment horizontal="right" vertical="center"/>
      <protection locked="0" hidden="1"/>
    </xf>
    <xf numFmtId="41" fontId="67" fillId="22" borderId="0" xfId="0" applyNumberFormat="1" applyFont="1" applyFill="1" applyBorder="1" applyAlignment="1" applyProtection="1">
      <alignment horizontal="center" vertical="center"/>
      <protection locked="0" hidden="1"/>
    </xf>
    <xf numFmtId="214" fontId="67" fillId="22" borderId="0" xfId="0" applyNumberFormat="1" applyFont="1" applyFill="1" applyBorder="1" applyAlignment="1" applyProtection="1">
      <alignment horizontal="center" vertical="center"/>
      <protection locked="0" hidden="1"/>
    </xf>
    <xf numFmtId="41" fontId="67" fillId="22" borderId="0" xfId="1819" applyNumberFormat="1" applyFont="1" applyFill="1" applyBorder="1" applyProtection="1">
      <alignment vertical="center"/>
      <protection locked="0" hidden="1"/>
    </xf>
    <xf numFmtId="41" fontId="78" fillId="22" borderId="0" xfId="1819" applyNumberFormat="1" applyFont="1" applyFill="1" applyBorder="1" applyAlignment="1" applyProtection="1">
      <alignment vertical="center"/>
      <protection locked="0" hidden="1"/>
    </xf>
    <xf numFmtId="184" fontId="67" fillId="22" borderId="0" xfId="0" applyNumberFormat="1" applyFont="1" applyFill="1" applyAlignment="1" applyProtection="1">
      <alignment horizontal="right" vertical="center"/>
      <protection locked="0" hidden="1"/>
    </xf>
    <xf numFmtId="41" fontId="67" fillId="22" borderId="0" xfId="0" applyNumberFormat="1" applyFont="1" applyFill="1" applyAlignment="1" applyProtection="1">
      <alignment horizontal="right" vertical="center"/>
      <protection locked="0" hidden="1"/>
    </xf>
    <xf numFmtId="41" fontId="72" fillId="22" borderId="0" xfId="1820" applyNumberFormat="1" applyFont="1" applyFill="1" applyBorder="1" applyAlignment="1" applyProtection="1">
      <alignment vertical="center"/>
      <protection locked="0" hidden="1"/>
    </xf>
    <xf numFmtId="41" fontId="72" fillId="22" borderId="10" xfId="1820" applyNumberFormat="1" applyFont="1" applyFill="1" applyBorder="1" applyAlignment="1" applyProtection="1">
      <alignment vertical="center"/>
      <protection locked="0" hidden="1"/>
    </xf>
    <xf numFmtId="41" fontId="72" fillId="22" borderId="0" xfId="0" applyNumberFormat="1" applyFont="1" applyFill="1" applyAlignment="1" applyProtection="1">
      <alignment horizontal="right" vertical="center"/>
      <protection locked="0" hidden="1"/>
    </xf>
    <xf numFmtId="41" fontId="72" fillId="22" borderId="0" xfId="0" applyNumberFormat="1" applyFont="1" applyFill="1" applyAlignment="1" applyProtection="1">
      <alignment horizontal="right" vertical="center"/>
      <protection locked="0" hidden="1"/>
    </xf>
    <xf numFmtId="41" fontId="79" fillId="22" borderId="0" xfId="1822" applyNumberFormat="1" applyFont="1" applyFill="1" applyBorder="1" applyAlignment="1" applyProtection="1">
      <alignment vertical="center"/>
      <protection locked="0" hidden="1"/>
    </xf>
    <xf numFmtId="183" fontId="79" fillId="22" borderId="0" xfId="1822" applyNumberFormat="1" applyFont="1" applyFill="1" applyBorder="1" applyAlignment="1" applyProtection="1">
      <alignment vertical="center"/>
      <protection locked="0" hidden="1"/>
    </xf>
    <xf numFmtId="41" fontId="79" fillId="22" borderId="16" xfId="1822" applyNumberFormat="1" applyFont="1" applyFill="1" applyBorder="1" applyAlignment="1" applyProtection="1">
      <alignment vertical="center"/>
      <protection locked="0" hidden="1"/>
    </xf>
    <xf numFmtId="41" fontId="79" fillId="22" borderId="20" xfId="1822" applyNumberFormat="1" applyFont="1" applyFill="1" applyBorder="1" applyAlignment="1" applyProtection="1">
      <alignment vertical="center"/>
      <protection locked="0" hidden="1"/>
    </xf>
    <xf numFmtId="214" fontId="79" fillId="22" borderId="0" xfId="1822" applyNumberFormat="1" applyFont="1" applyFill="1" applyBorder="1" applyAlignment="1" applyProtection="1">
      <alignment vertical="center"/>
      <protection locked="0" hidden="1"/>
    </xf>
    <xf numFmtId="41" fontId="85" fillId="22" borderId="0" xfId="1822" applyNumberFormat="1" applyFont="1" applyFill="1" applyBorder="1" applyAlignment="1" applyProtection="1">
      <alignment vertical="center"/>
      <protection hidden="1"/>
    </xf>
    <xf numFmtId="41" fontId="85" fillId="22" borderId="16" xfId="1822" applyNumberFormat="1" applyFont="1" applyFill="1" applyBorder="1" applyAlignment="1" applyProtection="1">
      <alignment vertical="center"/>
      <protection hidden="1"/>
    </xf>
    <xf numFmtId="183" fontId="85" fillId="22" borderId="0" xfId="1822" applyNumberFormat="1" applyFont="1" applyFill="1" applyBorder="1" applyAlignment="1" applyProtection="1">
      <alignment vertical="center"/>
      <protection locked="0" hidden="1"/>
    </xf>
    <xf numFmtId="41" fontId="79" fillId="22" borderId="0" xfId="1824" applyNumberFormat="1" applyFont="1" applyFill="1" applyBorder="1" applyAlignment="1" applyProtection="1">
      <alignment vertical="center"/>
      <protection hidden="1"/>
    </xf>
    <xf numFmtId="180" fontId="79" fillId="22" borderId="10" xfId="0" applyNumberFormat="1" applyFont="1" applyFill="1" applyBorder="1" applyAlignment="1" applyProtection="1">
      <alignment horizontal="right" vertical="center"/>
      <protection hidden="1"/>
    </xf>
    <xf numFmtId="183" fontId="79" fillId="22" borderId="10" xfId="0" applyNumberFormat="1" applyFont="1" applyFill="1" applyBorder="1" applyAlignment="1" applyProtection="1">
      <alignment horizontal="right" vertical="center"/>
      <protection hidden="1"/>
    </xf>
    <xf numFmtId="183" fontId="79" fillId="22" borderId="20" xfId="0" applyNumberFormat="1" applyFont="1" applyFill="1" applyBorder="1" applyAlignment="1" applyProtection="1">
      <alignment horizontal="right" vertical="center"/>
      <protection hidden="1"/>
    </xf>
    <xf numFmtId="41" fontId="85" fillId="22" borderId="0" xfId="1824" applyNumberFormat="1" applyFont="1" applyFill="1" applyBorder="1" applyAlignment="1" applyProtection="1">
      <alignment horizontal="right" vertical="center"/>
      <protection hidden="1"/>
    </xf>
    <xf numFmtId="203" fontId="79" fillId="22" borderId="0" xfId="1824" applyNumberFormat="1" applyFont="1" applyFill="1" applyBorder="1" applyAlignment="1" applyProtection="1">
      <alignment vertical="center"/>
      <protection hidden="1"/>
    </xf>
    <xf numFmtId="184" fontId="85" fillId="22" borderId="0" xfId="1824" applyNumberFormat="1" applyFont="1" applyFill="1" applyBorder="1" applyAlignment="1" applyProtection="1">
      <alignment vertical="center"/>
      <protection hidden="1"/>
    </xf>
    <xf numFmtId="184" fontId="85" fillId="22" borderId="16" xfId="1824" applyNumberFormat="1" applyFont="1" applyFill="1" applyBorder="1" applyAlignment="1" applyProtection="1">
      <alignment vertical="center"/>
      <protection hidden="1"/>
    </xf>
    <xf numFmtId="41" fontId="79" fillId="22" borderId="0" xfId="1824" applyNumberFormat="1" applyFont="1" applyFill="1" applyBorder="1" applyAlignment="1" applyProtection="1">
      <alignment horizontal="right" vertical="center"/>
      <protection locked="0" hidden="1"/>
    </xf>
    <xf numFmtId="41" fontId="79" fillId="22" borderId="0" xfId="1824" applyNumberFormat="1" applyFont="1" applyFill="1" applyBorder="1" applyAlignment="1" applyProtection="1">
      <alignment vertical="center"/>
      <protection locked="0" hidden="1"/>
    </xf>
    <xf numFmtId="224" fontId="79" fillId="22" borderId="0" xfId="1824" applyNumberFormat="1" applyFont="1" applyFill="1" applyBorder="1" applyAlignment="1" applyProtection="1">
      <alignment vertical="center"/>
      <protection hidden="1"/>
    </xf>
    <xf numFmtId="224" fontId="79" fillId="22" borderId="16" xfId="1824" applyNumberFormat="1" applyFont="1" applyFill="1" applyBorder="1" applyAlignment="1" applyProtection="1">
      <alignment vertical="center"/>
      <protection hidden="1"/>
    </xf>
    <xf numFmtId="0" fontId="73" fillId="22" borderId="0" xfId="0" applyFont="1" applyFill="1" applyBorder="1" applyAlignment="1" applyProtection="1">
      <alignment horizontal="left"/>
      <protection hidden="1"/>
    </xf>
    <xf numFmtId="0" fontId="67" fillId="22" borderId="0" xfId="0" applyFont="1" applyFill="1" applyBorder="1" applyAlignment="1" applyProtection="1">
      <alignment horizontal="left" vertical="center"/>
      <protection hidden="1"/>
    </xf>
    <xf numFmtId="0" fontId="67" fillId="22" borderId="0" xfId="0" applyFont="1" applyFill="1" applyBorder="1" applyAlignment="1" applyProtection="1">
      <alignment horizontal="right" vertical="center"/>
      <protection hidden="1"/>
    </xf>
    <xf numFmtId="3" fontId="210" fillId="0" borderId="0" xfId="0" applyNumberFormat="1" applyFont="1" applyFill="1" applyBorder="1" applyAlignment="1" applyProtection="1">
      <alignment horizontal="left" vertical="center"/>
      <protection hidden="1"/>
    </xf>
    <xf numFmtId="0" fontId="210" fillId="0" borderId="0" xfId="1823" applyFont="1" applyFill="1" applyBorder="1" applyAlignment="1" applyProtection="1">
      <alignment horizontal="left"/>
      <protection hidden="1"/>
    </xf>
    <xf numFmtId="41" fontId="205" fillId="0" borderId="0" xfId="1826" applyNumberFormat="1" applyFont="1" applyFill="1" applyAlignment="1" applyProtection="1">
      <alignment horizontal="right" vertical="center"/>
      <protection locked="0" hidden="1"/>
    </xf>
    <xf numFmtId="221" fontId="205" fillId="60" borderId="0" xfId="1817" applyNumberFormat="1" applyFont="1" applyFill="1" applyBorder="1" applyAlignment="1" applyProtection="1">
      <alignment vertical="center"/>
      <protection hidden="1"/>
    </xf>
    <xf numFmtId="221" fontId="205" fillId="22" borderId="0" xfId="1817" applyNumberFormat="1" applyFont="1" applyFill="1" applyBorder="1" applyAlignment="1" applyProtection="1">
      <alignment vertical="center"/>
      <protection locked="0" hidden="1"/>
    </xf>
    <xf numFmtId="3" fontId="212" fillId="22" borderId="0" xfId="0" applyNumberFormat="1" applyFont="1" applyFill="1" applyBorder="1" applyAlignment="1" applyProtection="1">
      <alignment horizontal="center" vertical="center"/>
      <protection hidden="1"/>
    </xf>
    <xf numFmtId="221" fontId="205" fillId="60" borderId="0" xfId="1817" applyNumberFormat="1" applyFont="1" applyFill="1" applyBorder="1" applyAlignment="1" applyProtection="1">
      <alignment vertical="center"/>
      <protection locked="0" hidden="1"/>
    </xf>
    <xf numFmtId="41" fontId="205" fillId="60" borderId="0" xfId="1817" applyNumberFormat="1" applyFont="1" applyFill="1" applyBorder="1" applyAlignment="1" applyProtection="1">
      <alignment horizontal="center" vertical="center"/>
      <protection hidden="1"/>
    </xf>
    <xf numFmtId="177" fontId="205" fillId="60" borderId="21" xfId="1569" applyFont="1" applyFill="1" applyBorder="1" applyAlignment="1" applyProtection="1">
      <alignment horizontal="left" vertical="center"/>
      <protection hidden="1"/>
    </xf>
    <xf numFmtId="41" fontId="205" fillId="0" borderId="21" xfId="1569" applyNumberFormat="1" applyFont="1" applyFill="1" applyBorder="1" applyAlignment="1" applyProtection="1">
      <alignment horizontal="left" vertical="center"/>
      <protection hidden="1"/>
    </xf>
    <xf numFmtId="41" fontId="205" fillId="0" borderId="21" xfId="1823" applyNumberFormat="1" applyFont="1" applyFill="1" applyBorder="1" applyAlignment="1" applyProtection="1">
      <alignment horizontal="center" vertical="center"/>
      <protection hidden="1"/>
    </xf>
    <xf numFmtId="41" fontId="205" fillId="0" borderId="0" xfId="1823" quotePrefix="1" applyNumberFormat="1" applyFont="1" applyFill="1" applyBorder="1" applyAlignment="1" applyProtection="1">
      <alignment horizontal="center" vertical="center"/>
      <protection hidden="1"/>
    </xf>
    <xf numFmtId="41" fontId="205" fillId="0" borderId="21" xfId="1570" applyNumberFormat="1" applyFont="1" applyFill="1" applyBorder="1" applyAlignment="1" applyProtection="1">
      <alignment horizontal="left" vertical="center"/>
      <protection hidden="1"/>
    </xf>
    <xf numFmtId="41" fontId="205" fillId="0" borderId="0" xfId="1826" applyNumberFormat="1" applyFont="1" applyFill="1" applyBorder="1" applyAlignment="1" applyProtection="1">
      <alignment horizontal="right" vertical="center"/>
      <protection locked="0" hidden="1"/>
    </xf>
    <xf numFmtId="41" fontId="205" fillId="0" borderId="16" xfId="1823" applyNumberFormat="1" applyFont="1" applyFill="1" applyBorder="1" applyAlignment="1" applyProtection="1">
      <alignment horizontal="right" vertical="center"/>
      <protection hidden="1"/>
    </xf>
    <xf numFmtId="41" fontId="205" fillId="0" borderId="10" xfId="1826" quotePrefix="1" applyNumberFormat="1" applyFont="1" applyFill="1" applyBorder="1" applyAlignment="1" applyProtection="1">
      <alignment horizontal="right" vertical="center"/>
      <protection locked="0" hidden="1"/>
    </xf>
    <xf numFmtId="0" fontId="205" fillId="22" borderId="0" xfId="0" applyFont="1" applyFill="1" applyBorder="1" applyAlignment="1" applyProtection="1">
      <alignment horizontal="center" vertical="center"/>
      <protection hidden="1"/>
    </xf>
    <xf numFmtId="0" fontId="208" fillId="22" borderId="0" xfId="0" applyFont="1" applyFill="1" applyBorder="1" applyAlignment="1" applyProtection="1">
      <alignment horizontal="center" vertical="center"/>
      <protection hidden="1"/>
    </xf>
    <xf numFmtId="3" fontId="205" fillId="22" borderId="0" xfId="0" applyNumberFormat="1" applyFont="1" applyFill="1" applyBorder="1" applyAlignment="1" applyProtection="1">
      <alignment horizontal="left" vertical="center"/>
      <protection hidden="1"/>
    </xf>
    <xf numFmtId="0" fontId="210" fillId="0" borderId="0" xfId="0" applyFont="1" applyFill="1" applyBorder="1" applyAlignment="1" applyProtection="1">
      <alignment horizontal="left" vertical="center"/>
      <protection hidden="1"/>
    </xf>
    <xf numFmtId="41" fontId="205" fillId="0" borderId="0" xfId="1826" quotePrefix="1" applyNumberFormat="1" applyFont="1" applyFill="1" applyAlignment="1" applyProtection="1">
      <alignment horizontal="right" vertical="center"/>
      <protection locked="0"/>
    </xf>
    <xf numFmtId="41" fontId="205" fillId="0" borderId="0" xfId="1628" quotePrefix="1" applyNumberFormat="1" applyFont="1" applyFill="1" applyBorder="1" applyAlignment="1" applyProtection="1">
      <alignment horizontal="right" vertical="center"/>
      <protection locked="0" hidden="1"/>
    </xf>
    <xf numFmtId="41" fontId="205" fillId="0" borderId="0" xfId="1826" quotePrefix="1" applyNumberFormat="1" applyFont="1" applyFill="1" applyAlignment="1" applyProtection="1">
      <alignment horizontal="right" vertical="center"/>
      <protection locked="0" hidden="1"/>
    </xf>
    <xf numFmtId="41" fontId="209" fillId="0" borderId="0" xfId="1823" applyNumberFormat="1" applyFont="1" applyFill="1" applyBorder="1" applyAlignment="1" applyProtection="1">
      <alignment horizontal="center" vertical="center"/>
      <protection hidden="1"/>
    </xf>
    <xf numFmtId="41" fontId="205" fillId="0" borderId="0" xfId="1823" quotePrefix="1" applyNumberFormat="1" applyFont="1" applyFill="1" applyBorder="1" applyAlignment="1" applyProtection="1">
      <alignment horizontal="right" vertical="center"/>
      <protection hidden="1"/>
    </xf>
    <xf numFmtId="41" fontId="209" fillId="0" borderId="16" xfId="1823" quotePrefix="1" applyNumberFormat="1" applyFont="1" applyFill="1" applyBorder="1" applyAlignment="1" applyProtection="1">
      <alignment horizontal="center" vertical="center"/>
      <protection hidden="1"/>
    </xf>
    <xf numFmtId="41" fontId="205" fillId="0" borderId="20" xfId="1823" applyNumberFormat="1" applyFont="1" applyFill="1" applyBorder="1" applyAlignment="1" applyProtection="1">
      <alignment horizontal="center" vertical="center"/>
      <protection hidden="1"/>
    </xf>
    <xf numFmtId="41" fontId="205" fillId="0" borderId="0" xfId="1823" applyNumberFormat="1" applyFont="1" applyFill="1" applyBorder="1" applyAlignment="1" applyProtection="1">
      <alignment horizontal="right" vertical="center"/>
      <protection hidden="1"/>
    </xf>
    <xf numFmtId="41" fontId="205" fillId="0" borderId="16" xfId="1818" applyNumberFormat="1" applyFont="1" applyFill="1" applyBorder="1" applyAlignment="1" applyProtection="1">
      <alignment horizontal="center" vertical="center"/>
      <protection hidden="1"/>
    </xf>
    <xf numFmtId="41" fontId="205" fillId="0" borderId="0" xfId="1826" quotePrefix="1" applyNumberFormat="1" applyFont="1" applyFill="1" applyBorder="1" applyAlignment="1" applyProtection="1">
      <alignment horizontal="right" vertical="center"/>
      <protection locked="0"/>
    </xf>
    <xf numFmtId="41" fontId="205" fillId="0" borderId="16" xfId="1823" quotePrefix="1" applyNumberFormat="1" applyFont="1" applyFill="1" applyBorder="1" applyAlignment="1" applyProtection="1">
      <alignment horizontal="center" vertical="center"/>
      <protection hidden="1"/>
    </xf>
    <xf numFmtId="179" fontId="205" fillId="60" borderId="16" xfId="1823" applyNumberFormat="1" applyFont="1" applyFill="1" applyBorder="1" applyAlignment="1" applyProtection="1">
      <alignment horizontal="center" vertical="center"/>
      <protection hidden="1"/>
    </xf>
    <xf numFmtId="41" fontId="205" fillId="0" borderId="0" xfId="0" quotePrefix="1" applyNumberFormat="1" applyFont="1" applyFill="1" applyAlignment="1" applyProtection="1">
      <alignment horizontal="right" vertical="center"/>
      <protection locked="0" hidden="1"/>
    </xf>
    <xf numFmtId="3" fontId="210" fillId="0" borderId="0" xfId="1823" applyNumberFormat="1" applyFont="1" applyFill="1" applyAlignment="1" applyProtection="1">
      <alignment horizontal="right"/>
      <protection hidden="1"/>
    </xf>
    <xf numFmtId="179" fontId="205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205" fillId="0" borderId="0" xfId="1823" applyNumberFormat="1" applyFont="1" applyFill="1" applyBorder="1" applyAlignment="1" applyProtection="1">
      <alignment horizontal="center" vertical="center"/>
      <protection hidden="1"/>
    </xf>
    <xf numFmtId="0" fontId="210" fillId="0" borderId="0" xfId="0" applyFont="1" applyFill="1" applyBorder="1" applyAlignment="1" applyProtection="1">
      <alignment horizontal="right" vertical="center"/>
      <protection hidden="1"/>
    </xf>
    <xf numFmtId="41" fontId="205" fillId="22" borderId="0" xfId="1817" applyNumberFormat="1" applyFont="1" applyFill="1" applyBorder="1" applyAlignment="1" applyProtection="1">
      <alignment horizontal="right" vertical="center"/>
      <protection hidden="1"/>
    </xf>
    <xf numFmtId="177" fontId="205" fillId="60" borderId="21" xfId="1569" applyNumberFormat="1" applyFont="1" applyFill="1" applyBorder="1" applyAlignment="1" applyProtection="1">
      <alignment horizontal="left" vertical="center"/>
      <protection hidden="1"/>
    </xf>
    <xf numFmtId="3" fontId="205" fillId="22" borderId="0" xfId="0" applyNumberFormat="1" applyFont="1" applyFill="1" applyBorder="1" applyAlignment="1" applyProtection="1">
      <alignment horizontal="right" vertical="center"/>
      <protection hidden="1"/>
    </xf>
    <xf numFmtId="41" fontId="205" fillId="0" borderId="0" xfId="1628" quotePrefix="1" applyNumberFormat="1" applyFont="1" applyFill="1" applyAlignment="1" applyProtection="1">
      <alignment horizontal="right" vertical="center"/>
      <protection locked="0" hidden="1"/>
    </xf>
    <xf numFmtId="0" fontId="210" fillId="0" borderId="0" xfId="1823" applyFont="1" applyFill="1" applyBorder="1" applyAlignment="1" applyProtection="1">
      <alignment horizontal="right"/>
      <protection hidden="1"/>
    </xf>
    <xf numFmtId="3" fontId="211" fillId="22" borderId="0" xfId="0" applyNumberFormat="1" applyFont="1" applyFill="1" applyBorder="1" applyAlignment="1" applyProtection="1">
      <alignment horizontal="center" vertical="center"/>
      <protection hidden="1"/>
    </xf>
    <xf numFmtId="179" fontId="205" fillId="0" borderId="20" xfId="1823" applyNumberFormat="1" applyFont="1" applyFill="1" applyBorder="1" applyAlignment="1" applyProtection="1">
      <alignment horizontal="center" vertical="center"/>
      <protection hidden="1"/>
    </xf>
    <xf numFmtId="0" fontId="212" fillId="0" borderId="0" xfId="1823" applyFont="1" applyFill="1" applyAlignment="1" applyProtection="1">
      <alignment horizontal="center" vertical="center"/>
      <protection hidden="1"/>
    </xf>
    <xf numFmtId="177" fontId="205" fillId="0" borderId="31" xfId="1569" applyFont="1" applyFill="1" applyBorder="1" applyAlignment="1" applyProtection="1">
      <alignment horizontal="left" vertical="center"/>
      <protection hidden="1"/>
    </xf>
    <xf numFmtId="41" fontId="205" fillId="0" borderId="0" xfId="1635" applyNumberFormat="1" applyFont="1" applyFill="1" applyBorder="1" applyAlignment="1" applyProtection="1">
      <alignment horizontal="right" vertical="center" shrinkToFit="1"/>
      <protection locked="0" hidden="1"/>
    </xf>
    <xf numFmtId="41" fontId="205" fillId="0" borderId="21" xfId="1571" applyNumberFormat="1" applyFont="1" applyFill="1" applyBorder="1" applyAlignment="1" applyProtection="1">
      <alignment horizontal="left" vertical="center"/>
      <protection hidden="1"/>
    </xf>
    <xf numFmtId="41" fontId="205" fillId="0" borderId="0" xfId="1826" quotePrefix="1" applyNumberFormat="1" applyFont="1" applyFill="1" applyBorder="1" applyAlignment="1" applyProtection="1">
      <alignment horizontal="right" vertical="center"/>
      <protection locked="0" hidden="1"/>
    </xf>
    <xf numFmtId="0" fontId="208" fillId="0" borderId="0" xfId="1823" applyFont="1" applyFill="1" applyAlignment="1" applyProtection="1">
      <alignment horizontal="center" vertical="center"/>
      <protection hidden="1"/>
    </xf>
    <xf numFmtId="0" fontId="208" fillId="0" borderId="0" xfId="1823" applyFont="1" applyFill="1" applyAlignment="1" applyProtection="1">
      <alignment vertical="center"/>
      <protection hidden="1"/>
    </xf>
    <xf numFmtId="0" fontId="207" fillId="0" borderId="0" xfId="1823" applyFont="1" applyFill="1" applyBorder="1" applyAlignment="1" applyProtection="1">
      <alignment horizontal="center" vertical="center"/>
      <protection hidden="1"/>
    </xf>
    <xf numFmtId="0" fontId="205" fillId="0" borderId="0" xfId="1823" applyFont="1" applyFill="1" applyAlignment="1" applyProtection="1">
      <alignment horizontal="right" vertical="center"/>
      <protection hidden="1"/>
    </xf>
    <xf numFmtId="0" fontId="206" fillId="0" borderId="0" xfId="1823" applyFont="1" applyFill="1" applyAlignment="1" applyProtection="1">
      <alignment horizontal="center" vertical="center"/>
      <protection hidden="1"/>
    </xf>
    <xf numFmtId="0" fontId="205" fillId="0" borderId="0" xfId="1823" applyFont="1" applyFill="1" applyBorder="1" applyAlignment="1" applyProtection="1">
      <alignment horizontal="right" vertical="center"/>
      <protection hidden="1"/>
    </xf>
    <xf numFmtId="0" fontId="206" fillId="0" borderId="0" xfId="1823" applyFont="1" applyFill="1" applyBorder="1" applyAlignment="1" applyProtection="1">
      <alignment horizontal="center" vertical="center"/>
      <protection hidden="1"/>
    </xf>
    <xf numFmtId="41" fontId="205" fillId="0" borderId="31" xfId="1823" applyNumberFormat="1" applyFont="1" applyFill="1" applyBorder="1" applyAlignment="1" applyProtection="1">
      <alignment horizontal="right" vertical="center"/>
      <protection hidden="1"/>
    </xf>
    <xf numFmtId="41" fontId="209" fillId="0" borderId="21" xfId="1823" quotePrefix="1" applyNumberFormat="1" applyFont="1" applyFill="1" applyBorder="1" applyAlignment="1" applyProtection="1">
      <alignment horizontal="center" vertical="center"/>
      <protection hidden="1"/>
    </xf>
    <xf numFmtId="0" fontId="205" fillId="0" borderId="0" xfId="1823" applyFont="1" applyFill="1" applyBorder="1" applyAlignment="1" applyProtection="1">
      <alignment horizontal="left" vertical="center"/>
      <protection hidden="1"/>
    </xf>
    <xf numFmtId="221" fontId="205" fillId="22" borderId="0" xfId="1817" applyNumberFormat="1" applyFont="1" applyFill="1" applyBorder="1" applyAlignment="1" applyProtection="1">
      <alignment horizontal="right" vertical="center"/>
      <protection hidden="1"/>
    </xf>
    <xf numFmtId="41" fontId="209" fillId="0" borderId="0" xfId="1823" quotePrefix="1" applyNumberFormat="1" applyFont="1" applyFill="1" applyBorder="1" applyAlignment="1" applyProtection="1">
      <alignment horizontal="center" vertical="center"/>
      <protection hidden="1"/>
    </xf>
    <xf numFmtId="222" fontId="205" fillId="60" borderId="0" xfId="1817" applyNumberFormat="1" applyFont="1" applyFill="1" applyBorder="1" applyAlignment="1" applyProtection="1">
      <alignment horizontal="right" vertical="center"/>
      <protection locked="0" hidden="1"/>
    </xf>
    <xf numFmtId="41" fontId="205" fillId="22" borderId="0" xfId="1817" applyNumberFormat="1" applyFont="1" applyFill="1" applyBorder="1" applyAlignment="1" applyProtection="1">
      <alignment horizontal="center" vertical="center"/>
      <protection locked="0" hidden="1"/>
    </xf>
    <xf numFmtId="41" fontId="205" fillId="0" borderId="10" xfId="1823" applyNumberFormat="1" applyFont="1" applyFill="1" applyBorder="1" applyAlignment="1" applyProtection="1">
      <alignment horizontal="right" vertical="center"/>
      <protection locked="0" hidden="1"/>
    </xf>
    <xf numFmtId="0" fontId="205" fillId="22" borderId="21" xfId="0" quotePrefix="1" applyNumberFormat="1" applyFont="1" applyFill="1" applyBorder="1" applyAlignment="1" applyProtection="1">
      <alignment horizontal="center" vertical="center"/>
      <protection hidden="1"/>
    </xf>
    <xf numFmtId="0" fontId="205" fillId="0" borderId="16" xfId="1823" quotePrefix="1" applyNumberFormat="1" applyFont="1" applyFill="1" applyBorder="1" applyAlignment="1" applyProtection="1">
      <alignment horizontal="center" vertical="center"/>
      <protection hidden="1"/>
    </xf>
    <xf numFmtId="0" fontId="205" fillId="0" borderId="0" xfId="1823" applyFont="1" applyFill="1" applyAlignment="1" applyProtection="1">
      <alignment horizontal="center" vertical="center"/>
      <protection hidden="1"/>
    </xf>
    <xf numFmtId="41" fontId="205" fillId="0" borderId="0" xfId="0" quotePrefix="1" applyNumberFormat="1" applyFont="1" applyFill="1" applyBorder="1" applyAlignment="1" applyProtection="1">
      <alignment horizontal="right" vertical="center"/>
      <protection locked="0" hidden="1"/>
    </xf>
    <xf numFmtId="0" fontId="210" fillId="0" borderId="0" xfId="1823" applyFont="1" applyFill="1" applyAlignment="1" applyProtection="1">
      <alignment horizontal="left"/>
      <protection hidden="1"/>
    </xf>
    <xf numFmtId="0" fontId="205" fillId="0" borderId="0" xfId="1823" applyFont="1" applyFill="1" applyBorder="1" applyAlignment="1" applyProtection="1">
      <alignment horizontal="center" vertical="center"/>
      <protection hidden="1"/>
    </xf>
    <xf numFmtId="41" fontId="205" fillId="0" borderId="21" xfId="1635" applyNumberFormat="1" applyFont="1" applyFill="1" applyBorder="1" applyAlignment="1" applyProtection="1">
      <alignment horizontal="right" vertical="center" shrinkToFit="1"/>
      <protection locked="0" hidden="1"/>
    </xf>
    <xf numFmtId="41" fontId="205" fillId="0" borderId="16" xfId="1635" applyNumberFormat="1" applyFont="1" applyFill="1" applyBorder="1" applyAlignment="1" applyProtection="1">
      <alignment horizontal="right" vertical="center" shrinkToFit="1"/>
      <protection locked="0" hidden="1"/>
    </xf>
    <xf numFmtId="41" fontId="205" fillId="0" borderId="16" xfId="1817" applyNumberFormat="1" applyFont="1" applyFill="1" applyBorder="1" applyAlignment="1" applyProtection="1">
      <alignment horizontal="center" vertical="center"/>
      <protection hidden="1"/>
    </xf>
    <xf numFmtId="41" fontId="205" fillId="0" borderId="16" xfId="1826" applyNumberFormat="1" applyFont="1" applyFill="1" applyBorder="1" applyAlignment="1" applyProtection="1">
      <alignment horizontal="center" vertical="center"/>
      <protection hidden="1"/>
    </xf>
    <xf numFmtId="41" fontId="205" fillId="0" borderId="0" xfId="1823" quotePrefix="1" applyNumberFormat="1" applyFont="1" applyFill="1" applyAlignment="1" applyProtection="1">
      <alignment horizontal="right" vertical="center"/>
      <protection hidden="1"/>
    </xf>
    <xf numFmtId="41" fontId="209" fillId="0" borderId="16" xfId="1823" applyNumberFormat="1" applyFont="1" applyFill="1" applyBorder="1" applyAlignment="1" applyProtection="1">
      <alignment horizontal="right" vertical="center"/>
      <protection hidden="1"/>
    </xf>
    <xf numFmtId="41" fontId="209" fillId="0" borderId="0" xfId="1823" applyNumberFormat="1" applyFont="1" applyFill="1" applyBorder="1" applyAlignment="1" applyProtection="1">
      <alignment horizontal="right" vertical="center"/>
      <protection hidden="1"/>
    </xf>
    <xf numFmtId="0" fontId="205" fillId="0" borderId="21" xfId="1823" quotePrefix="1" applyNumberFormat="1" applyFont="1" applyFill="1" applyBorder="1" applyAlignment="1" applyProtection="1">
      <alignment horizontal="center" vertical="center"/>
      <protection hidden="1"/>
    </xf>
    <xf numFmtId="0" fontId="205" fillId="0" borderId="0" xfId="1823" applyNumberFormat="1" applyFont="1" applyFill="1" applyBorder="1" applyAlignment="1" applyProtection="1">
      <alignment horizontal="right" vertical="center"/>
      <protection hidden="1"/>
    </xf>
    <xf numFmtId="0" fontId="205" fillId="0" borderId="0" xfId="1823" applyNumberFormat="1" applyFont="1" applyFill="1" applyBorder="1" applyAlignment="1" applyProtection="1">
      <alignment horizontal="left" vertical="center"/>
      <protection hidden="1"/>
    </xf>
    <xf numFmtId="0" fontId="208" fillId="0" borderId="0" xfId="1823" applyFont="1" applyFill="1" applyBorder="1" applyAlignment="1" applyProtection="1">
      <alignment horizontal="center" vertical="center"/>
      <protection hidden="1"/>
    </xf>
    <xf numFmtId="41" fontId="205" fillId="0" borderId="10" xfId="1823" applyNumberFormat="1" applyFont="1" applyFill="1" applyBorder="1" applyAlignment="1" applyProtection="1">
      <alignment horizontal="right" vertical="center"/>
      <protection hidden="1"/>
    </xf>
    <xf numFmtId="3" fontId="210" fillId="22" borderId="0" xfId="0" applyNumberFormat="1" applyFont="1" applyFill="1" applyBorder="1" applyAlignment="1" applyProtection="1">
      <alignment horizontal="left" vertical="center"/>
      <protection hidden="1"/>
    </xf>
    <xf numFmtId="3" fontId="206" fillId="22" borderId="0" xfId="0" applyNumberFormat="1" applyFont="1" applyFill="1" applyAlignment="1" applyProtection="1">
      <alignment horizontal="center" vertical="center"/>
      <protection hidden="1"/>
    </xf>
    <xf numFmtId="0" fontId="205" fillId="22" borderId="0" xfId="0" applyFont="1" applyFill="1" applyBorder="1" applyAlignment="1" applyProtection="1">
      <alignment horizontal="left" vertical="center"/>
      <protection hidden="1"/>
    </xf>
    <xf numFmtId="0" fontId="211" fillId="0" borderId="0" xfId="1823" applyFont="1" applyFill="1" applyAlignment="1" applyProtection="1">
      <alignment horizontal="center" vertical="center"/>
      <protection hidden="1"/>
    </xf>
    <xf numFmtId="0" fontId="205" fillId="0" borderId="0" xfId="1823" quotePrefix="1" applyNumberFormat="1" applyFont="1" applyFill="1" applyBorder="1" applyAlignment="1" applyProtection="1">
      <alignment horizontal="center" vertical="center"/>
      <protection hidden="1"/>
    </xf>
    <xf numFmtId="0" fontId="207" fillId="22" borderId="0" xfId="0" applyFont="1" applyFill="1" applyAlignment="1" applyProtection="1">
      <alignment horizontal="center" vertical="center"/>
      <protection hidden="1"/>
    </xf>
    <xf numFmtId="177" fontId="205" fillId="0" borderId="21" xfId="1569" applyFont="1" applyFill="1" applyBorder="1" applyAlignment="1" applyProtection="1">
      <alignment horizontal="left" vertical="center"/>
      <protection hidden="1"/>
    </xf>
    <xf numFmtId="0" fontId="205" fillId="22" borderId="0" xfId="0" applyFont="1" applyFill="1" applyBorder="1" applyAlignment="1" applyProtection="1">
      <alignment horizontal="right" vertical="center"/>
      <protection hidden="1"/>
    </xf>
    <xf numFmtId="41" fontId="205" fillId="0" borderId="16" xfId="1823" applyNumberFormat="1" applyFont="1" applyFill="1" applyBorder="1" applyAlignment="1" applyProtection="1">
      <alignment horizontal="center" vertical="center"/>
      <protection hidden="1"/>
    </xf>
    <xf numFmtId="41" fontId="205" fillId="60" borderId="0" xfId="1817" applyNumberFormat="1" applyFont="1" applyFill="1" applyBorder="1" applyAlignment="1" applyProtection="1">
      <alignment horizontal="center" vertical="center"/>
      <protection locked="0" hidden="1"/>
    </xf>
    <xf numFmtId="0" fontId="66" fillId="0" borderId="0" xfId="0" applyFont="1" applyProtection="1">
      <protection hidden="1"/>
    </xf>
    <xf numFmtId="3" fontId="205" fillId="22" borderId="0" xfId="0" applyNumberFormat="1" applyFont="1" applyFill="1" applyAlignment="1" applyProtection="1">
      <alignment horizontal="center" vertical="center"/>
      <protection hidden="1"/>
    </xf>
    <xf numFmtId="0" fontId="66" fillId="22" borderId="0" xfId="0" applyFont="1" applyFill="1" applyProtection="1">
      <protection hidden="1"/>
    </xf>
    <xf numFmtId="3" fontId="66" fillId="22" borderId="0" xfId="0" applyNumberFormat="1" applyFont="1" applyFill="1" applyBorder="1" applyAlignment="1" applyProtection="1">
      <alignment horizontal="center" vertical="center"/>
      <protection hidden="1"/>
    </xf>
    <xf numFmtId="181" fontId="66" fillId="22" borderId="0" xfId="1568" applyNumberFormat="1" applyFont="1" applyFill="1" applyBorder="1" applyAlignment="1" applyProtection="1">
      <alignment horizontal="center" vertical="center"/>
      <protection hidden="1"/>
    </xf>
    <xf numFmtId="182" fontId="215" fillId="22" borderId="0" xfId="0" applyNumberFormat="1" applyFont="1" applyFill="1" applyBorder="1" applyAlignment="1" applyProtection="1">
      <alignment horizontal="center" vertical="center"/>
      <protection hidden="1"/>
    </xf>
    <xf numFmtId="1" fontId="215" fillId="22" borderId="0" xfId="0" applyNumberFormat="1" applyFont="1" applyFill="1" applyBorder="1" applyAlignment="1" applyProtection="1">
      <alignment horizontal="center" vertical="center"/>
      <protection hidden="1"/>
    </xf>
    <xf numFmtId="0" fontId="215" fillId="22" borderId="0" xfId="0" applyFont="1" applyFill="1" applyBorder="1" applyAlignment="1" applyProtection="1">
      <alignment horizontal="center" vertical="center"/>
      <protection hidden="1"/>
    </xf>
    <xf numFmtId="0" fontId="205" fillId="22" borderId="0" xfId="1828" applyNumberFormat="1" applyFont="1" applyFill="1" applyBorder="1" applyAlignment="1" applyProtection="1">
      <alignment horizontal="center" vertical="center"/>
      <protection hidden="1"/>
    </xf>
    <xf numFmtId="0" fontId="216" fillId="22" borderId="0" xfId="1828" applyNumberFormat="1" applyFont="1" applyFill="1" applyBorder="1" applyAlignment="1" applyProtection="1">
      <alignment horizontal="center" vertical="center"/>
      <protection hidden="1"/>
    </xf>
    <xf numFmtId="0" fontId="217" fillId="22" borderId="0" xfId="1823" applyFont="1" applyFill="1" applyBorder="1" applyAlignment="1" applyProtection="1">
      <alignment horizontal="center" vertical="center"/>
      <protection hidden="1"/>
    </xf>
    <xf numFmtId="0" fontId="217" fillId="22" borderId="0" xfId="1823" applyFont="1" applyFill="1" applyAlignment="1" applyProtection="1">
      <alignment horizontal="center" vertical="center"/>
      <protection hidden="1"/>
    </xf>
    <xf numFmtId="0" fontId="205" fillId="22" borderId="0" xfId="1823" applyFont="1" applyFill="1" applyBorder="1" applyAlignment="1" applyProtection="1">
      <alignment horizontal="right" vertical="center"/>
      <protection hidden="1"/>
    </xf>
    <xf numFmtId="0" fontId="205" fillId="0" borderId="0" xfId="1823" applyFont="1" applyAlignment="1" applyProtection="1">
      <alignment horizontal="left" vertical="center"/>
      <protection hidden="1"/>
    </xf>
    <xf numFmtId="0" fontId="205" fillId="22" borderId="0" xfId="1823" applyFont="1" applyFill="1" applyAlignment="1" applyProtection="1">
      <alignment horizontal="right" vertical="center"/>
      <protection hidden="1"/>
    </xf>
    <xf numFmtId="0" fontId="218" fillId="22" borderId="0" xfId="1828" applyNumberFormat="1" applyFont="1" applyFill="1" applyBorder="1" applyAlignment="1" applyProtection="1">
      <alignment horizontal="center" vertical="center"/>
      <protection hidden="1"/>
    </xf>
    <xf numFmtId="0" fontId="219" fillId="22" borderId="0" xfId="1828" applyNumberFormat="1" applyFont="1" applyFill="1" applyBorder="1" applyAlignment="1" applyProtection="1">
      <alignment horizontal="center" vertical="center"/>
      <protection hidden="1"/>
    </xf>
    <xf numFmtId="0" fontId="212" fillId="22" borderId="0" xfId="1823" applyFont="1" applyFill="1" applyBorder="1" applyAlignment="1" applyProtection="1">
      <alignment horizontal="center" vertical="center"/>
      <protection hidden="1"/>
    </xf>
    <xf numFmtId="0" fontId="212" fillId="0" borderId="0" xfId="1823" applyFont="1" applyAlignment="1" applyProtection="1">
      <alignment vertical="center"/>
      <protection hidden="1"/>
    </xf>
    <xf numFmtId="0" fontId="212" fillId="22" borderId="0" xfId="1823" applyFont="1" applyFill="1" applyAlignment="1" applyProtection="1">
      <alignment horizontal="center" vertical="center"/>
      <protection hidden="1"/>
    </xf>
    <xf numFmtId="0" fontId="207" fillId="22" borderId="0" xfId="1823" applyFont="1" applyFill="1" applyAlignment="1" applyProtection="1">
      <alignment vertical="center"/>
      <protection hidden="1"/>
    </xf>
    <xf numFmtId="0" fontId="207" fillId="22" borderId="0" xfId="1823" applyFont="1" applyFill="1" applyAlignment="1" applyProtection="1">
      <alignment horizontal="center" vertical="center"/>
      <protection hidden="1"/>
    </xf>
    <xf numFmtId="0" fontId="208" fillId="22" borderId="0" xfId="1823" applyFont="1" applyFill="1" applyAlignment="1" applyProtection="1">
      <alignment vertical="center"/>
      <protection hidden="1"/>
    </xf>
    <xf numFmtId="0" fontId="208" fillId="22" borderId="0" xfId="1823" applyFont="1" applyFill="1" applyAlignment="1" applyProtection="1">
      <alignment horizontal="center" vertical="center"/>
      <protection hidden="1"/>
    </xf>
    <xf numFmtId="0" fontId="205" fillId="22" borderId="0" xfId="1823" applyNumberFormat="1" applyFont="1" applyFill="1" applyBorder="1" applyAlignment="1" applyProtection="1">
      <alignment horizontal="left" vertical="center"/>
      <protection hidden="1"/>
    </xf>
    <xf numFmtId="0" fontId="205" fillId="22" borderId="0" xfId="1823" applyNumberFormat="1" applyFont="1" applyFill="1" applyBorder="1" applyAlignment="1" applyProtection="1">
      <alignment horizontal="center" vertical="center"/>
      <protection hidden="1"/>
    </xf>
    <xf numFmtId="0" fontId="205" fillId="22" borderId="0" xfId="1823" applyNumberFormat="1" applyFont="1" applyFill="1" applyBorder="1" applyAlignment="1" applyProtection="1">
      <alignment horizontal="right" vertical="center"/>
      <protection hidden="1"/>
    </xf>
    <xf numFmtId="0" fontId="205" fillId="22" borderId="0" xfId="1823" applyNumberFormat="1" applyFont="1" applyFill="1" applyAlignment="1" applyProtection="1">
      <alignment horizontal="left" vertical="center"/>
      <protection hidden="1"/>
    </xf>
    <xf numFmtId="0" fontId="205" fillId="22" borderId="0" xfId="1823" applyNumberFormat="1" applyFont="1" applyFill="1" applyAlignment="1" applyProtection="1">
      <alignment horizontal="right" vertical="center"/>
      <protection hidden="1"/>
    </xf>
    <xf numFmtId="0" fontId="205" fillId="22" borderId="0" xfId="1823" applyNumberFormat="1" applyFont="1" applyFill="1" applyAlignment="1" applyProtection="1">
      <alignment horizontal="center" vertical="center"/>
      <protection hidden="1"/>
    </xf>
    <xf numFmtId="0" fontId="205" fillId="22" borderId="0" xfId="1823" applyFont="1" applyFill="1" applyAlignment="1" applyProtection="1">
      <alignment horizontal="center" vertical="center"/>
      <protection hidden="1"/>
    </xf>
    <xf numFmtId="0" fontId="205" fillId="22" borderId="17" xfId="1823" applyFont="1" applyFill="1" applyBorder="1" applyAlignment="1" applyProtection="1">
      <alignment horizontal="center" vertical="center"/>
      <protection hidden="1"/>
    </xf>
    <xf numFmtId="0" fontId="205" fillId="22" borderId="18" xfId="1823" applyFont="1" applyFill="1" applyBorder="1" applyAlignment="1" applyProtection="1">
      <alignment horizontal="center" vertical="center"/>
      <protection hidden="1"/>
    </xf>
    <xf numFmtId="0" fontId="209" fillId="22" borderId="0" xfId="1823" applyFont="1" applyFill="1" applyAlignment="1" applyProtection="1">
      <alignment horizontal="center" vertical="center"/>
      <protection hidden="1"/>
    </xf>
    <xf numFmtId="0" fontId="205" fillId="22" borderId="19" xfId="1823" applyFont="1" applyFill="1" applyBorder="1" applyAlignment="1" applyProtection="1">
      <alignment horizontal="center" vertical="center"/>
      <protection hidden="1"/>
    </xf>
    <xf numFmtId="41" fontId="205" fillId="22" borderId="0" xfId="1823" applyNumberFormat="1" applyFont="1" applyFill="1" applyBorder="1" applyAlignment="1" applyProtection="1">
      <alignment horizontal="right" vertical="center"/>
      <protection hidden="1"/>
    </xf>
    <xf numFmtId="41" fontId="205" fillId="22" borderId="21" xfId="1823" applyNumberFormat="1" applyFont="1" applyFill="1" applyBorder="1" applyAlignment="1" applyProtection="1">
      <alignment horizontal="right" vertical="center"/>
      <protection hidden="1"/>
    </xf>
    <xf numFmtId="41" fontId="209" fillId="22" borderId="0" xfId="1823" applyNumberFormat="1" applyFont="1" applyFill="1" applyBorder="1" applyAlignment="1" applyProtection="1">
      <alignment horizontal="right" vertical="center"/>
      <protection hidden="1"/>
    </xf>
    <xf numFmtId="41" fontId="209" fillId="22" borderId="21" xfId="1823" applyNumberFormat="1" applyFont="1" applyFill="1" applyBorder="1" applyAlignment="1" applyProtection="1">
      <alignment horizontal="right" vertical="center"/>
      <protection hidden="1"/>
    </xf>
    <xf numFmtId="179" fontId="205" fillId="22" borderId="0" xfId="1823" applyNumberFormat="1" applyFont="1" applyFill="1" applyBorder="1" applyAlignment="1" applyProtection="1">
      <alignment horizontal="center" vertical="center"/>
      <protection hidden="1"/>
    </xf>
    <xf numFmtId="177" fontId="205" fillId="22" borderId="16" xfId="1567" applyFont="1" applyFill="1" applyBorder="1" applyAlignment="1" applyProtection="1">
      <alignment horizontal="center" vertical="center"/>
      <protection hidden="1"/>
    </xf>
    <xf numFmtId="41" fontId="205" fillId="22" borderId="0" xfId="1823" quotePrefix="1" applyNumberFormat="1" applyFont="1" applyFill="1" applyBorder="1" applyAlignment="1" applyProtection="1">
      <alignment horizontal="right" vertical="center"/>
      <protection hidden="1"/>
    </xf>
    <xf numFmtId="0" fontId="205" fillId="22" borderId="0" xfId="1823" applyFont="1" applyFill="1" applyBorder="1" applyAlignment="1" applyProtection="1">
      <alignment horizontal="center" vertical="center"/>
      <protection hidden="1"/>
    </xf>
    <xf numFmtId="0" fontId="205" fillId="22" borderId="16" xfId="1823" applyFont="1" applyFill="1" applyBorder="1" applyAlignment="1" applyProtection="1">
      <alignment horizontal="center" vertical="center"/>
      <protection hidden="1"/>
    </xf>
    <xf numFmtId="41" fontId="205" fillId="22" borderId="21" xfId="1823" quotePrefix="1" applyNumberFormat="1" applyFont="1" applyFill="1" applyBorder="1" applyAlignment="1" applyProtection="1">
      <alignment horizontal="right" vertical="center"/>
      <protection hidden="1"/>
    </xf>
    <xf numFmtId="179" fontId="205" fillId="60" borderId="0" xfId="1823" applyNumberFormat="1" applyFont="1" applyFill="1" applyBorder="1" applyAlignment="1" applyProtection="1">
      <alignment horizontal="center" vertical="center"/>
      <protection hidden="1"/>
    </xf>
    <xf numFmtId="0" fontId="205" fillId="60" borderId="16" xfId="1823" applyFont="1" applyFill="1" applyBorder="1" applyAlignment="1" applyProtection="1">
      <alignment horizontal="left" vertical="center"/>
      <protection hidden="1"/>
    </xf>
    <xf numFmtId="41" fontId="205" fillId="60" borderId="0" xfId="1823" applyNumberFormat="1" applyFont="1" applyFill="1" applyBorder="1" applyAlignment="1" applyProtection="1">
      <alignment horizontal="right" vertical="center"/>
      <protection hidden="1"/>
    </xf>
    <xf numFmtId="41" fontId="205" fillId="60" borderId="0" xfId="1823" applyNumberFormat="1" applyFont="1" applyFill="1" applyBorder="1" applyAlignment="1" applyProtection="1">
      <alignment horizontal="right" vertical="center"/>
      <protection locked="0" hidden="1"/>
    </xf>
    <xf numFmtId="41" fontId="205" fillId="60" borderId="21" xfId="1823" applyNumberFormat="1" applyFont="1" applyFill="1" applyBorder="1" applyAlignment="1" applyProtection="1">
      <alignment horizontal="right" vertical="center"/>
      <protection locked="0" hidden="1"/>
    </xf>
    <xf numFmtId="0" fontId="205" fillId="28" borderId="0" xfId="1823" applyFont="1" applyFill="1" applyAlignment="1" applyProtection="1">
      <alignment horizontal="center" vertical="center"/>
      <protection hidden="1"/>
    </xf>
    <xf numFmtId="41" fontId="205" fillId="60" borderId="21" xfId="0" applyNumberFormat="1" applyFont="1" applyFill="1" applyBorder="1" applyAlignment="1" applyProtection="1">
      <alignment horizontal="right" vertical="center"/>
      <protection locked="0" hidden="1"/>
    </xf>
    <xf numFmtId="41" fontId="205" fillId="60" borderId="0" xfId="0" applyNumberFormat="1" applyFont="1" applyFill="1" applyBorder="1" applyAlignment="1" applyProtection="1">
      <alignment horizontal="right" vertical="center"/>
      <protection locked="0" hidden="1"/>
    </xf>
    <xf numFmtId="0" fontId="205" fillId="22" borderId="16" xfId="1823" applyFont="1" applyFill="1" applyBorder="1" applyAlignment="1" applyProtection="1">
      <alignment horizontal="left" vertical="center"/>
      <protection hidden="1"/>
    </xf>
    <xf numFmtId="41" fontId="205" fillId="22" borderId="0" xfId="1823" applyNumberFormat="1" applyFont="1" applyFill="1" applyBorder="1" applyAlignment="1" applyProtection="1">
      <alignment horizontal="right" vertical="center"/>
      <protection locked="0" hidden="1"/>
    </xf>
    <xf numFmtId="41" fontId="205" fillId="22" borderId="21" xfId="1823" applyNumberFormat="1" applyFont="1" applyFill="1" applyBorder="1" applyAlignment="1" applyProtection="1">
      <alignment horizontal="right" vertical="center"/>
      <protection locked="0" hidden="1"/>
    </xf>
    <xf numFmtId="179" fontId="205" fillId="0" borderId="0" xfId="1823" applyNumberFormat="1" applyFont="1" applyFill="1" applyBorder="1" applyAlignment="1" applyProtection="1">
      <alignment horizontal="center" vertical="center"/>
      <protection hidden="1"/>
    </xf>
    <xf numFmtId="0" fontId="205" fillId="0" borderId="16" xfId="1823" applyFont="1" applyFill="1" applyBorder="1" applyAlignment="1" applyProtection="1">
      <alignment horizontal="left" vertical="center"/>
      <protection hidden="1"/>
    </xf>
    <xf numFmtId="41" fontId="205" fillId="60" borderId="0" xfId="1823" applyNumberFormat="1" applyFont="1" applyFill="1" applyBorder="1" applyAlignment="1" applyProtection="1">
      <alignment horizontal="right" vertical="center"/>
      <protection locked="0"/>
    </xf>
    <xf numFmtId="41" fontId="205" fillId="60" borderId="21" xfId="1823" applyNumberFormat="1" applyFont="1" applyFill="1" applyBorder="1" applyAlignment="1" applyProtection="1">
      <alignment horizontal="right" vertical="center"/>
      <protection locked="0"/>
    </xf>
    <xf numFmtId="0" fontId="210" fillId="22" borderId="0" xfId="1823" applyFont="1" applyFill="1" applyAlignment="1" applyProtection="1">
      <alignment horizontal="center" vertical="center"/>
      <protection hidden="1"/>
    </xf>
    <xf numFmtId="0" fontId="205" fillId="60" borderId="0" xfId="1823" applyFont="1" applyFill="1" applyAlignment="1" applyProtection="1">
      <alignment horizontal="center" vertical="center"/>
      <protection hidden="1"/>
    </xf>
    <xf numFmtId="41" fontId="205" fillId="22" borderId="0" xfId="1818" applyNumberFormat="1" applyFont="1" applyFill="1" applyBorder="1" applyAlignment="1" applyProtection="1">
      <alignment horizontal="right" vertical="center"/>
      <protection locked="0" hidden="1"/>
    </xf>
    <xf numFmtId="41" fontId="205" fillId="22" borderId="21" xfId="1818" applyNumberFormat="1" applyFont="1" applyFill="1" applyBorder="1" applyAlignment="1" applyProtection="1">
      <alignment horizontal="right" vertical="center"/>
      <protection locked="0" hidden="1"/>
    </xf>
    <xf numFmtId="179" fontId="205" fillId="22" borderId="84" xfId="1823" applyNumberFormat="1" applyFont="1" applyFill="1" applyBorder="1" applyAlignment="1" applyProtection="1">
      <alignment horizontal="center" vertical="center"/>
      <protection hidden="1"/>
    </xf>
    <xf numFmtId="0" fontId="205" fillId="22" borderId="20" xfId="1823" applyFont="1" applyFill="1" applyBorder="1" applyAlignment="1" applyProtection="1">
      <alignment horizontal="left" vertical="center"/>
      <protection hidden="1"/>
    </xf>
    <xf numFmtId="41" fontId="205" fillId="22" borderId="31" xfId="1823" applyNumberFormat="1" applyFont="1" applyFill="1" applyBorder="1" applyAlignment="1" applyProtection="1">
      <alignment horizontal="right" vertical="center"/>
      <protection hidden="1"/>
    </xf>
    <xf numFmtId="41" fontId="205" fillId="22" borderId="84" xfId="1823" applyNumberFormat="1" applyFont="1" applyFill="1" applyBorder="1" applyAlignment="1" applyProtection="1">
      <alignment horizontal="right" vertical="center"/>
      <protection hidden="1"/>
    </xf>
    <xf numFmtId="41" fontId="205" fillId="22" borderId="84" xfId="1823" applyNumberFormat="1" applyFont="1" applyFill="1" applyBorder="1" applyAlignment="1" applyProtection="1">
      <alignment horizontal="right" vertical="center"/>
      <protection locked="0" hidden="1"/>
    </xf>
    <xf numFmtId="179" fontId="205" fillId="22" borderId="10" xfId="1823" applyNumberFormat="1" applyFont="1" applyFill="1" applyBorder="1" applyAlignment="1" applyProtection="1">
      <alignment horizontal="center" vertical="center"/>
      <protection hidden="1"/>
    </xf>
    <xf numFmtId="41" fontId="205" fillId="22" borderId="31" xfId="1823" applyNumberFormat="1" applyFont="1" applyFill="1" applyBorder="1" applyAlignment="1" applyProtection="1">
      <alignment horizontal="right" vertical="center"/>
      <protection locked="0" hidden="1"/>
    </xf>
    <xf numFmtId="0" fontId="205" fillId="22" borderId="10" xfId="1823" applyFont="1" applyFill="1" applyBorder="1" applyAlignment="1" applyProtection="1">
      <alignment horizontal="center" vertical="center"/>
      <protection hidden="1"/>
    </xf>
    <xf numFmtId="0" fontId="210" fillId="22" borderId="0" xfId="1823" applyFont="1" applyFill="1" applyBorder="1" applyAlignment="1" applyProtection="1">
      <alignment horizontal="left"/>
      <protection hidden="1"/>
    </xf>
    <xf numFmtId="0" fontId="210" fillId="22" borderId="0" xfId="1823" applyFont="1" applyFill="1" applyBorder="1" applyAlignment="1" applyProtection="1">
      <alignment horizontal="center"/>
      <protection hidden="1"/>
    </xf>
    <xf numFmtId="3" fontId="210" fillId="22" borderId="0" xfId="1823" applyNumberFormat="1" applyFont="1" applyFill="1" applyAlignment="1" applyProtection="1">
      <alignment horizontal="right"/>
      <protection hidden="1"/>
    </xf>
    <xf numFmtId="3" fontId="210" fillId="22" borderId="0" xfId="1823" applyNumberFormat="1" applyFont="1" applyFill="1" applyBorder="1" applyAlignment="1" applyProtection="1">
      <alignment horizontal="right"/>
      <protection hidden="1"/>
    </xf>
    <xf numFmtId="0" fontId="210" fillId="22" borderId="0" xfId="1823" applyFont="1" applyFill="1" applyAlignment="1" applyProtection="1">
      <alignment horizontal="left"/>
      <protection hidden="1"/>
    </xf>
    <xf numFmtId="0" fontId="210" fillId="22" borderId="0" xfId="1823" applyFont="1" applyFill="1" applyAlignment="1" applyProtection="1">
      <alignment horizontal="right"/>
      <protection hidden="1"/>
    </xf>
    <xf numFmtId="0" fontId="210" fillId="22" borderId="0" xfId="1823" applyFont="1" applyFill="1" applyAlignment="1" applyProtection="1">
      <alignment horizontal="center"/>
      <protection hidden="1"/>
    </xf>
    <xf numFmtId="0" fontId="210" fillId="22" borderId="0" xfId="1828" applyNumberFormat="1" applyFont="1" applyFill="1" applyAlignment="1" applyProtection="1">
      <alignment horizontal="left" vertical="center"/>
      <protection hidden="1"/>
    </xf>
    <xf numFmtId="0" fontId="210" fillId="22" borderId="0" xfId="1827" applyFont="1" applyFill="1" applyBorder="1" applyAlignment="1" applyProtection="1">
      <alignment horizontal="center" vertical="center"/>
      <protection hidden="1"/>
    </xf>
    <xf numFmtId="0" fontId="210" fillId="22" borderId="0" xfId="1823" applyFont="1" applyFill="1" applyAlignment="1" applyProtection="1">
      <alignment horizontal="left" vertical="center"/>
      <protection hidden="1"/>
    </xf>
    <xf numFmtId="0" fontId="205" fillId="22" borderId="0" xfId="1828" applyNumberFormat="1" applyFont="1" applyFill="1" applyAlignment="1" applyProtection="1">
      <alignment horizontal="center" vertical="center"/>
      <protection hidden="1"/>
    </xf>
    <xf numFmtId="41" fontId="205" fillId="63" borderId="21" xfId="1823" applyNumberFormat="1" applyFont="1" applyFill="1" applyBorder="1" applyAlignment="1" applyProtection="1">
      <alignment horizontal="right" vertical="center"/>
      <protection locked="0" hidden="1"/>
    </xf>
    <xf numFmtId="41" fontId="205" fillId="63" borderId="0" xfId="1823" applyNumberFormat="1" applyFont="1" applyFill="1" applyBorder="1" applyAlignment="1" applyProtection="1">
      <alignment horizontal="right" vertical="center"/>
      <protection locked="0" hidden="1"/>
    </xf>
    <xf numFmtId="0" fontId="218" fillId="22" borderId="0" xfId="1828" applyNumberFormat="1" applyFont="1" applyFill="1" applyAlignment="1" applyProtection="1">
      <alignment horizontal="center" vertical="center"/>
      <protection hidden="1"/>
    </xf>
    <xf numFmtId="0" fontId="212" fillId="0" borderId="0" xfId="1823" applyFont="1" applyProtection="1">
      <protection hidden="1"/>
    </xf>
    <xf numFmtId="0" fontId="205" fillId="60" borderId="0" xfId="0" applyFont="1" applyFill="1" applyBorder="1" applyAlignment="1" applyProtection="1">
      <alignment horizontal="center" vertical="center"/>
      <protection hidden="1"/>
    </xf>
    <xf numFmtId="0" fontId="206" fillId="60" borderId="0" xfId="0" applyFont="1" applyFill="1" applyBorder="1" applyAlignment="1" applyProtection="1">
      <alignment horizontal="center" vertical="center"/>
      <protection hidden="1"/>
    </xf>
    <xf numFmtId="0" fontId="207" fillId="60" borderId="0" xfId="0" applyFont="1" applyFill="1" applyBorder="1" applyAlignment="1" applyProtection="1">
      <alignment horizontal="center" vertical="center"/>
      <protection hidden="1"/>
    </xf>
    <xf numFmtId="0" fontId="208" fillId="60" borderId="0" xfId="0" applyFont="1" applyFill="1" applyBorder="1" applyAlignment="1" applyProtection="1">
      <alignment horizontal="center" vertical="center"/>
      <protection hidden="1"/>
    </xf>
    <xf numFmtId="0" fontId="205" fillId="60" borderId="0" xfId="0" applyFont="1" applyFill="1" applyBorder="1" applyAlignment="1" applyProtection="1">
      <alignment horizontal="left" vertical="center"/>
      <protection hidden="1"/>
    </xf>
    <xf numFmtId="41" fontId="205" fillId="22" borderId="0" xfId="1817" applyNumberFormat="1" applyFont="1" applyFill="1" applyBorder="1" applyAlignment="1" applyProtection="1">
      <alignment horizontal="center" vertical="center"/>
      <protection hidden="1"/>
    </xf>
    <xf numFmtId="179" fontId="209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209" fillId="22" borderId="0" xfId="1817" applyNumberFormat="1" applyFont="1" applyFill="1" applyBorder="1" applyAlignment="1" applyProtection="1">
      <alignment horizontal="center" vertical="center"/>
      <protection hidden="1"/>
    </xf>
    <xf numFmtId="41" fontId="209" fillId="60" borderId="0" xfId="1817" applyNumberFormat="1" applyFont="1" applyFill="1" applyBorder="1" applyAlignment="1" applyProtection="1">
      <alignment horizontal="center" vertical="center"/>
      <protection hidden="1"/>
    </xf>
    <xf numFmtId="221" fontId="209" fillId="22" borderId="0" xfId="1817" applyNumberFormat="1" applyFont="1" applyFill="1" applyBorder="1" applyAlignment="1" applyProtection="1">
      <alignment vertical="center"/>
      <protection hidden="1"/>
    </xf>
    <xf numFmtId="220" fontId="209" fillId="22" borderId="0" xfId="1817" applyNumberFormat="1" applyFont="1" applyFill="1" applyBorder="1" applyAlignment="1" applyProtection="1">
      <alignment vertical="center"/>
      <protection hidden="1"/>
    </xf>
    <xf numFmtId="0" fontId="209" fillId="22" borderId="21" xfId="0" quotePrefix="1" applyNumberFormat="1" applyFont="1" applyFill="1" applyBorder="1" applyAlignment="1" applyProtection="1">
      <alignment horizontal="center" vertical="center"/>
      <protection hidden="1"/>
    </xf>
    <xf numFmtId="0" fontId="209" fillId="60" borderId="0" xfId="0" applyFont="1" applyFill="1" applyBorder="1" applyAlignment="1" applyProtection="1">
      <alignment horizontal="center" vertical="center"/>
      <protection hidden="1"/>
    </xf>
    <xf numFmtId="179" fontId="205" fillId="22" borderId="16" xfId="0" applyNumberFormat="1" applyFont="1" applyFill="1" applyBorder="1" applyAlignment="1" applyProtection="1">
      <alignment horizontal="center" vertical="center"/>
      <protection hidden="1"/>
    </xf>
    <xf numFmtId="41" fontId="205" fillId="22" borderId="0" xfId="0" applyNumberFormat="1" applyFont="1" applyFill="1" applyBorder="1" applyAlignment="1" applyProtection="1">
      <alignment horizontal="right" vertical="center"/>
      <protection hidden="1"/>
    </xf>
    <xf numFmtId="221" fontId="205" fillId="22" borderId="0" xfId="0" applyNumberFormat="1" applyFont="1" applyFill="1" applyBorder="1" applyAlignment="1" applyProtection="1">
      <alignment vertical="center"/>
      <protection hidden="1"/>
    </xf>
    <xf numFmtId="220" fontId="205" fillId="22" borderId="0" xfId="0" applyNumberFormat="1" applyFont="1" applyFill="1" applyBorder="1" applyAlignment="1" applyProtection="1">
      <alignment vertical="center"/>
      <protection hidden="1"/>
    </xf>
    <xf numFmtId="179" fontId="205" fillId="22" borderId="21" xfId="0" applyNumberFormat="1" applyFont="1" applyFill="1" applyBorder="1" applyAlignment="1" applyProtection="1">
      <alignment horizontal="center" vertical="center"/>
      <protection hidden="1"/>
    </xf>
    <xf numFmtId="221" fontId="205" fillId="22" borderId="0" xfId="1817" applyNumberFormat="1" applyFont="1" applyFill="1" applyBorder="1" applyAlignment="1" applyProtection="1">
      <alignment vertical="center"/>
      <protection hidden="1"/>
    </xf>
    <xf numFmtId="220" fontId="205" fillId="22" borderId="0" xfId="1817" applyNumberFormat="1" applyFont="1" applyFill="1" applyBorder="1" applyAlignment="1" applyProtection="1">
      <alignment vertical="center"/>
      <protection locked="0" hidden="1"/>
    </xf>
    <xf numFmtId="0" fontId="205" fillId="22" borderId="21" xfId="0" applyFont="1" applyFill="1" applyBorder="1" applyAlignment="1" applyProtection="1">
      <alignment horizontal="left" vertical="center" shrinkToFit="1"/>
      <protection hidden="1"/>
    </xf>
    <xf numFmtId="0" fontId="205" fillId="22" borderId="16" xfId="0" applyFont="1" applyFill="1" applyBorder="1" applyAlignment="1" applyProtection="1">
      <alignment horizontal="center" vertical="center"/>
      <protection hidden="1"/>
    </xf>
    <xf numFmtId="0" fontId="205" fillId="22" borderId="20" xfId="0" applyFont="1" applyFill="1" applyBorder="1" applyAlignment="1" applyProtection="1">
      <alignment horizontal="center" vertical="center"/>
      <protection hidden="1"/>
    </xf>
    <xf numFmtId="41" fontId="205" fillId="60" borderId="10" xfId="1817" applyNumberFormat="1" applyFont="1" applyFill="1" applyBorder="1" applyAlignment="1" applyProtection="1">
      <alignment horizontal="center" vertical="center"/>
      <protection hidden="1"/>
    </xf>
    <xf numFmtId="41" fontId="205" fillId="60" borderId="10" xfId="1817" applyNumberFormat="1" applyFont="1" applyFill="1" applyBorder="1" applyAlignment="1" applyProtection="1">
      <alignment horizontal="center" vertical="center"/>
      <protection locked="0" hidden="1"/>
    </xf>
    <xf numFmtId="41" fontId="205" fillId="60" borderId="84" xfId="1817" applyNumberFormat="1" applyFont="1" applyFill="1" applyBorder="1" applyAlignment="1" applyProtection="1">
      <alignment horizontal="center" vertical="center"/>
      <protection hidden="1"/>
    </xf>
    <xf numFmtId="221" fontId="205" fillId="60" borderId="10" xfId="1817" applyNumberFormat="1" applyFont="1" applyFill="1" applyBorder="1" applyAlignment="1" applyProtection="1">
      <alignment vertical="center"/>
      <protection hidden="1"/>
    </xf>
    <xf numFmtId="221" fontId="205" fillId="60" borderId="10" xfId="1817" applyNumberFormat="1" applyFont="1" applyFill="1" applyBorder="1" applyAlignment="1" applyProtection="1">
      <alignment vertical="center"/>
      <protection locked="0" hidden="1"/>
    </xf>
    <xf numFmtId="221" fontId="205" fillId="60" borderId="84" xfId="1817" applyNumberFormat="1" applyFont="1" applyFill="1" applyBorder="1" applyAlignment="1" applyProtection="1">
      <alignment vertical="center"/>
      <protection locked="0" hidden="1"/>
    </xf>
    <xf numFmtId="221" fontId="205" fillId="22" borderId="10" xfId="1817" applyNumberFormat="1" applyFont="1" applyFill="1" applyBorder="1" applyAlignment="1" applyProtection="1">
      <alignment vertical="center"/>
      <protection locked="0" hidden="1"/>
    </xf>
    <xf numFmtId="221" fontId="205" fillId="22" borderId="10" xfId="1817" applyNumberFormat="1" applyFont="1" applyFill="1" applyBorder="1" applyAlignment="1" applyProtection="1">
      <alignment vertical="center"/>
      <protection hidden="1"/>
    </xf>
    <xf numFmtId="220" fontId="205" fillId="22" borderId="10" xfId="1817" applyNumberFormat="1" applyFont="1" applyFill="1" applyBorder="1" applyAlignment="1" applyProtection="1">
      <alignment vertical="center"/>
      <protection locked="0" hidden="1"/>
    </xf>
    <xf numFmtId="0" fontId="205" fillId="22" borderId="31" xfId="0" applyFont="1" applyFill="1" applyBorder="1" applyAlignment="1" applyProtection="1">
      <alignment horizontal="left" vertical="center" shrinkToFit="1"/>
      <protection hidden="1"/>
    </xf>
    <xf numFmtId="0" fontId="210" fillId="22" borderId="0" xfId="0" applyFont="1" applyFill="1" applyAlignment="1" applyProtection="1">
      <alignment horizontal="left"/>
      <protection hidden="1"/>
    </xf>
    <xf numFmtId="3" fontId="210" fillId="22" borderId="0" xfId="0" applyNumberFormat="1" applyFont="1" applyFill="1" applyAlignment="1" applyProtection="1">
      <alignment horizontal="left"/>
      <protection hidden="1"/>
    </xf>
    <xf numFmtId="3" fontId="210" fillId="22" borderId="0" xfId="0" applyNumberFormat="1" applyFont="1" applyFill="1" applyAlignment="1" applyProtection="1">
      <alignment horizontal="right"/>
      <protection hidden="1"/>
    </xf>
    <xf numFmtId="0" fontId="210" fillId="60" borderId="0" xfId="0" applyFont="1" applyFill="1" applyBorder="1" applyAlignment="1" applyProtection="1">
      <alignment horizontal="left"/>
      <protection hidden="1"/>
    </xf>
    <xf numFmtId="0" fontId="210" fillId="60" borderId="0" xfId="0" applyFont="1" applyFill="1" applyBorder="1" applyAlignment="1" applyProtection="1">
      <alignment horizontal="left" vertical="center"/>
      <protection hidden="1"/>
    </xf>
    <xf numFmtId="179" fontId="209" fillId="22" borderId="55" xfId="0" applyNumberFormat="1" applyFont="1" applyFill="1" applyBorder="1" applyAlignment="1" applyProtection="1">
      <alignment horizontal="center" vertical="center" wrapText="1"/>
      <protection hidden="1"/>
    </xf>
    <xf numFmtId="41" fontId="209" fillId="22" borderId="22" xfId="1817" applyNumberFormat="1" applyFont="1" applyFill="1" applyBorder="1" applyAlignment="1" applyProtection="1">
      <alignment horizontal="center" vertical="center"/>
      <protection hidden="1"/>
    </xf>
    <xf numFmtId="0" fontId="209" fillId="22" borderId="48" xfId="0" quotePrefix="1" applyNumberFormat="1" applyFont="1" applyFill="1" applyBorder="1" applyAlignment="1" applyProtection="1">
      <alignment horizontal="center" vertical="center"/>
      <protection hidden="1"/>
    </xf>
    <xf numFmtId="41" fontId="205" fillId="60" borderId="31" xfId="1817" applyNumberFormat="1" applyFont="1" applyFill="1" applyBorder="1" applyAlignment="1" applyProtection="1">
      <alignment horizontal="center" vertical="center"/>
      <protection hidden="1"/>
    </xf>
    <xf numFmtId="179" fontId="209" fillId="61" borderId="16" xfId="0" applyNumberFormat="1" applyFont="1" applyFill="1" applyBorder="1" applyAlignment="1" applyProtection="1">
      <alignment horizontal="center" vertical="center"/>
      <protection hidden="1"/>
    </xf>
    <xf numFmtId="0" fontId="209" fillId="61" borderId="21" xfId="0" quotePrefix="1" applyNumberFormat="1" applyFont="1" applyFill="1" applyBorder="1" applyAlignment="1" applyProtection="1">
      <alignment horizontal="center" vertical="center"/>
      <protection hidden="1"/>
    </xf>
    <xf numFmtId="179" fontId="209" fillId="22" borderId="16" xfId="0" applyNumberFormat="1" applyFont="1" applyFill="1" applyBorder="1" applyAlignment="1" applyProtection="1">
      <alignment horizontal="center" vertical="center"/>
      <protection hidden="1"/>
    </xf>
    <xf numFmtId="0" fontId="209" fillId="60" borderId="0" xfId="1585" applyFont="1" applyFill="1" applyBorder="1" applyAlignment="1" applyProtection="1">
      <alignment horizontal="center" vertical="center"/>
      <protection hidden="1"/>
    </xf>
    <xf numFmtId="0" fontId="205" fillId="60" borderId="0" xfId="1585" applyFont="1" applyFill="1" applyBorder="1" applyAlignment="1" applyProtection="1">
      <alignment horizontal="center" vertical="center"/>
      <protection hidden="1"/>
    </xf>
    <xf numFmtId="41" fontId="205" fillId="22" borderId="84" xfId="1817" applyNumberFormat="1" applyFont="1" applyFill="1" applyBorder="1" applyAlignment="1" applyProtection="1">
      <alignment horizontal="center" vertical="center"/>
      <protection locked="0" hidden="1"/>
    </xf>
    <xf numFmtId="41" fontId="205" fillId="60" borderId="84" xfId="1817" applyNumberFormat="1" applyFont="1" applyFill="1" applyBorder="1" applyAlignment="1" applyProtection="1">
      <alignment horizontal="center" vertical="center"/>
      <protection locked="0" hidden="1"/>
    </xf>
    <xf numFmtId="179" fontId="209" fillId="22" borderId="16" xfId="1585" applyNumberFormat="1" applyFont="1" applyFill="1" applyBorder="1" applyAlignment="1" applyProtection="1">
      <alignment horizontal="center" vertical="center"/>
      <protection hidden="1"/>
    </xf>
    <xf numFmtId="0" fontId="209" fillId="22" borderId="21" xfId="1585" quotePrefix="1" applyNumberFormat="1" applyFont="1" applyFill="1" applyBorder="1" applyAlignment="1" applyProtection="1">
      <alignment horizontal="center" vertical="center"/>
      <protection hidden="1"/>
    </xf>
    <xf numFmtId="179" fontId="205" fillId="22" borderId="16" xfId="1585" applyNumberFormat="1" applyFont="1" applyFill="1" applyBorder="1" applyAlignment="1" applyProtection="1">
      <alignment horizontal="center" vertical="center"/>
      <protection hidden="1"/>
    </xf>
    <xf numFmtId="41" fontId="205" fillId="22" borderId="0" xfId="1585" applyNumberFormat="1" applyFont="1" applyFill="1" applyBorder="1" applyAlignment="1" applyProtection="1">
      <alignment horizontal="right" vertical="center"/>
      <protection hidden="1"/>
    </xf>
    <xf numFmtId="221" fontId="205" fillId="22" borderId="0" xfId="1585" applyNumberFormat="1" applyFont="1" applyFill="1" applyBorder="1" applyAlignment="1" applyProtection="1">
      <alignment vertical="center"/>
      <protection hidden="1"/>
    </xf>
    <xf numFmtId="220" fontId="205" fillId="22" borderId="0" xfId="1585" applyNumberFormat="1" applyFont="1" applyFill="1" applyBorder="1" applyAlignment="1" applyProtection="1">
      <alignment vertical="center"/>
      <protection hidden="1"/>
    </xf>
    <xf numFmtId="179" fontId="205" fillId="22" borderId="21" xfId="1585" applyNumberFormat="1" applyFont="1" applyFill="1" applyBorder="1" applyAlignment="1" applyProtection="1">
      <alignment horizontal="center" vertical="center"/>
      <protection hidden="1"/>
    </xf>
    <xf numFmtId="0" fontId="205" fillId="22" borderId="21" xfId="1585" applyFont="1" applyFill="1" applyBorder="1" applyAlignment="1" applyProtection="1">
      <alignment horizontal="left" vertical="center" shrinkToFit="1"/>
      <protection hidden="1"/>
    </xf>
    <xf numFmtId="0" fontId="205" fillId="22" borderId="16" xfId="1585" applyFont="1" applyFill="1" applyBorder="1" applyAlignment="1" applyProtection="1">
      <alignment horizontal="center" vertical="center"/>
      <protection hidden="1"/>
    </xf>
    <xf numFmtId="0" fontId="205" fillId="22" borderId="20" xfId="1585" applyFont="1" applyFill="1" applyBorder="1" applyAlignment="1" applyProtection="1">
      <alignment horizontal="center" vertical="center"/>
      <protection hidden="1"/>
    </xf>
    <xf numFmtId="221" fontId="205" fillId="60" borderId="84" xfId="1817" applyNumberFormat="1" applyFont="1" applyFill="1" applyBorder="1" applyAlignment="1" applyProtection="1">
      <alignment vertical="center"/>
      <protection hidden="1"/>
    </xf>
    <xf numFmtId="221" fontId="205" fillId="22" borderId="84" xfId="1817" applyNumberFormat="1" applyFont="1" applyFill="1" applyBorder="1" applyAlignment="1" applyProtection="1">
      <alignment vertical="center"/>
      <protection locked="0" hidden="1"/>
    </xf>
    <xf numFmtId="221" fontId="205" fillId="22" borderId="84" xfId="1817" applyNumberFormat="1" applyFont="1" applyFill="1" applyBorder="1" applyAlignment="1" applyProtection="1">
      <alignment vertical="center"/>
      <protection hidden="1"/>
    </xf>
    <xf numFmtId="220" fontId="205" fillId="22" borderId="84" xfId="1817" applyNumberFormat="1" applyFont="1" applyFill="1" applyBorder="1" applyAlignment="1" applyProtection="1">
      <alignment vertical="center"/>
      <protection locked="0" hidden="1"/>
    </xf>
    <xf numFmtId="0" fontId="205" fillId="22" borderId="31" xfId="1585" applyFont="1" applyFill="1" applyBorder="1" applyAlignment="1" applyProtection="1">
      <alignment horizontal="left" vertical="center" shrinkToFit="1"/>
      <protection hidden="1"/>
    </xf>
    <xf numFmtId="0" fontId="212" fillId="60" borderId="0" xfId="0" applyFont="1" applyFill="1" applyAlignment="1">
      <alignment vertical="center"/>
    </xf>
    <xf numFmtId="41" fontId="205" fillId="60" borderId="48" xfId="1817" applyNumberFormat="1" applyFont="1" applyFill="1" applyBorder="1" applyAlignment="1" applyProtection="1">
      <alignment horizontal="center" vertical="center"/>
      <protection hidden="1"/>
    </xf>
    <xf numFmtId="41" fontId="205" fillId="60" borderId="22" xfId="1817" applyNumberFormat="1" applyFont="1" applyFill="1" applyBorder="1" applyAlignment="1" applyProtection="1">
      <alignment horizontal="center" vertical="center"/>
      <protection hidden="1"/>
    </xf>
    <xf numFmtId="221" fontId="205" fillId="60" borderId="22" xfId="1817" applyNumberFormat="1" applyFont="1" applyFill="1" applyBorder="1" applyAlignment="1" applyProtection="1">
      <alignment vertical="center"/>
      <protection hidden="1"/>
    </xf>
    <xf numFmtId="221" fontId="205" fillId="22" borderId="23" xfId="1817" applyNumberFormat="1" applyFont="1" applyFill="1" applyBorder="1" applyAlignment="1" applyProtection="1">
      <alignment vertical="center"/>
      <protection hidden="1"/>
    </xf>
    <xf numFmtId="0" fontId="209" fillId="60" borderId="0" xfId="0" applyFont="1" applyFill="1" applyBorder="1" applyAlignment="1" applyProtection="1">
      <alignment horizontal="center" vertical="center"/>
    </xf>
    <xf numFmtId="179" fontId="209" fillId="22" borderId="16" xfId="0" applyNumberFormat="1" applyFont="1" applyFill="1" applyBorder="1" applyAlignment="1" applyProtection="1">
      <alignment horizontal="center" vertical="center"/>
    </xf>
    <xf numFmtId="41" fontId="209" fillId="22" borderId="0" xfId="1817" applyNumberFormat="1" applyFont="1" applyFill="1" applyBorder="1" applyAlignment="1" applyProtection="1">
      <alignment horizontal="center" vertical="center"/>
    </xf>
    <xf numFmtId="41" fontId="209" fillId="60" borderId="0" xfId="1817" applyNumberFormat="1" applyFont="1" applyFill="1" applyBorder="1" applyAlignment="1" applyProtection="1">
      <alignment horizontal="center" vertical="center"/>
    </xf>
    <xf numFmtId="221" fontId="209" fillId="22" borderId="0" xfId="1817" applyNumberFormat="1" applyFont="1" applyFill="1" applyBorder="1" applyAlignment="1" applyProtection="1">
      <alignment vertical="center"/>
    </xf>
    <xf numFmtId="220" fontId="209" fillId="22" borderId="0" xfId="1817" applyNumberFormat="1" applyFont="1" applyFill="1" applyBorder="1" applyAlignment="1" applyProtection="1">
      <alignment vertical="center"/>
    </xf>
    <xf numFmtId="0" fontId="209" fillId="22" borderId="21" xfId="0" quotePrefix="1" applyNumberFormat="1" applyFont="1" applyFill="1" applyBorder="1" applyAlignment="1" applyProtection="1">
      <alignment horizontal="center" vertical="center"/>
    </xf>
    <xf numFmtId="0" fontId="212" fillId="60" borderId="0" xfId="0" applyFont="1" applyFill="1" applyBorder="1" applyAlignment="1" applyProtection="1">
      <alignment horizontal="center" vertical="center"/>
      <protection hidden="1"/>
    </xf>
    <xf numFmtId="179" fontId="205" fillId="22" borderId="16" xfId="0" applyNumberFormat="1" applyFont="1" applyFill="1" applyBorder="1" applyAlignment="1" applyProtection="1">
      <alignment horizontal="center" vertical="center"/>
    </xf>
    <xf numFmtId="0" fontId="205" fillId="22" borderId="16" xfId="0" applyFont="1" applyFill="1" applyBorder="1" applyAlignment="1" applyProtection="1">
      <alignment horizontal="center" vertical="center"/>
    </xf>
    <xf numFmtId="0" fontId="205" fillId="22" borderId="20" xfId="0" applyFont="1" applyFill="1" applyBorder="1" applyAlignment="1" applyProtection="1">
      <alignment horizontal="center" vertical="center"/>
    </xf>
    <xf numFmtId="41" fontId="209" fillId="61" borderId="0" xfId="1817" applyNumberFormat="1" applyFont="1" applyFill="1" applyBorder="1" applyAlignment="1" applyProtection="1">
      <alignment horizontal="center" vertical="center"/>
      <protection hidden="1"/>
    </xf>
    <xf numFmtId="221" fontId="209" fillId="61" borderId="0" xfId="1817" applyNumberFormat="1" applyFont="1" applyFill="1" applyBorder="1" applyAlignment="1" applyProtection="1">
      <alignment vertical="center"/>
      <protection hidden="1"/>
    </xf>
    <xf numFmtId="220" fontId="209" fillId="61" borderId="0" xfId="1817" applyNumberFormat="1" applyFont="1" applyFill="1" applyBorder="1" applyAlignment="1" applyProtection="1">
      <alignment vertical="center"/>
      <protection hidden="1"/>
    </xf>
    <xf numFmtId="41" fontId="205" fillId="61" borderId="0" xfId="1585" applyNumberFormat="1" applyFont="1" applyFill="1" applyBorder="1" applyAlignment="1" applyProtection="1">
      <alignment horizontal="right" vertical="center"/>
      <protection hidden="1"/>
    </xf>
    <xf numFmtId="221" fontId="205" fillId="61" borderId="0" xfId="1585" applyNumberFormat="1" applyFont="1" applyFill="1" applyBorder="1" applyAlignment="1" applyProtection="1">
      <alignment vertical="center"/>
      <protection hidden="1"/>
    </xf>
    <xf numFmtId="220" fontId="205" fillId="61" borderId="0" xfId="1585" applyNumberFormat="1" applyFont="1" applyFill="1" applyBorder="1" applyAlignment="1" applyProtection="1">
      <alignment vertical="center"/>
      <protection hidden="1"/>
    </xf>
    <xf numFmtId="41" fontId="205" fillId="61" borderId="0" xfId="1817" applyNumberFormat="1" applyFont="1" applyFill="1" applyBorder="1" applyAlignment="1" applyProtection="1">
      <alignment horizontal="center" vertical="center"/>
      <protection hidden="1"/>
    </xf>
    <xf numFmtId="41" fontId="205" fillId="61" borderId="0" xfId="1817" applyNumberFormat="1" applyFont="1" applyFill="1" applyBorder="1" applyAlignment="1" applyProtection="1">
      <alignment horizontal="center" vertical="center"/>
      <protection locked="0" hidden="1"/>
    </xf>
    <xf numFmtId="221" fontId="205" fillId="61" borderId="0" xfId="1817" applyNumberFormat="1" applyFont="1" applyFill="1" applyBorder="1" applyAlignment="1" applyProtection="1">
      <alignment vertical="center"/>
      <protection hidden="1"/>
    </xf>
    <xf numFmtId="221" fontId="205" fillId="61" borderId="0" xfId="1817" applyNumberFormat="1" applyFont="1" applyFill="1" applyBorder="1" applyAlignment="1" applyProtection="1">
      <alignment vertical="center"/>
      <protection locked="0" hidden="1"/>
    </xf>
    <xf numFmtId="220" fontId="205" fillId="61" borderId="0" xfId="1817" applyNumberFormat="1" applyFont="1" applyFill="1" applyBorder="1" applyAlignment="1" applyProtection="1">
      <alignment vertical="center"/>
      <protection locked="0" hidden="1"/>
    </xf>
    <xf numFmtId="41" fontId="205" fillId="61" borderId="10" xfId="1817" applyNumberFormat="1" applyFont="1" applyFill="1" applyBorder="1" applyAlignment="1" applyProtection="1">
      <alignment horizontal="center" vertical="center"/>
      <protection hidden="1"/>
    </xf>
    <xf numFmtId="41" fontId="205" fillId="61" borderId="10" xfId="1817" applyNumberFormat="1" applyFont="1" applyFill="1" applyBorder="1" applyAlignment="1" applyProtection="1">
      <alignment horizontal="center" vertical="center"/>
      <protection locked="0" hidden="1"/>
    </xf>
    <xf numFmtId="221" fontId="205" fillId="61" borderId="10" xfId="1817" applyNumberFormat="1" applyFont="1" applyFill="1" applyBorder="1" applyAlignment="1" applyProtection="1">
      <alignment vertical="center"/>
      <protection hidden="1"/>
    </xf>
    <xf numFmtId="221" fontId="205" fillId="61" borderId="10" xfId="1817" applyNumberFormat="1" applyFont="1" applyFill="1" applyBorder="1" applyAlignment="1" applyProtection="1">
      <alignment vertical="center"/>
      <protection locked="0" hidden="1"/>
    </xf>
    <xf numFmtId="220" fontId="205" fillId="61" borderId="10" xfId="1817" applyNumberFormat="1" applyFont="1" applyFill="1" applyBorder="1" applyAlignment="1" applyProtection="1">
      <alignment vertical="center"/>
      <protection locked="0" hidden="1"/>
    </xf>
    <xf numFmtId="41" fontId="205" fillId="62" borderId="0" xfId="1817" applyNumberFormat="1" applyFont="1" applyFill="1" applyBorder="1" applyAlignment="1" applyProtection="1">
      <alignment horizontal="center" vertical="center"/>
      <protection hidden="1"/>
    </xf>
    <xf numFmtId="41" fontId="205" fillId="61" borderId="0" xfId="1817" applyNumberFormat="1" applyFont="1" applyFill="1" applyBorder="1" applyAlignment="1" applyProtection="1">
      <alignment horizontal="right" vertical="center"/>
      <protection locked="0" hidden="1"/>
    </xf>
    <xf numFmtId="41" fontId="205" fillId="61" borderId="0" xfId="1817" applyNumberFormat="1" applyFont="1" applyFill="1" applyBorder="1" applyAlignment="1" applyProtection="1">
      <alignment horizontal="right" vertical="center"/>
      <protection hidden="1"/>
    </xf>
    <xf numFmtId="221" fontId="205" fillId="61" borderId="0" xfId="1817" applyNumberFormat="1" applyFont="1" applyFill="1" applyBorder="1" applyAlignment="1" applyProtection="1">
      <alignment horizontal="right" vertical="center"/>
      <protection hidden="1"/>
    </xf>
    <xf numFmtId="221" fontId="205" fillId="61" borderId="0" xfId="1817" applyNumberFormat="1" applyFont="1" applyFill="1" applyBorder="1" applyAlignment="1" applyProtection="1">
      <alignment horizontal="right" vertical="center"/>
      <protection locked="0" hidden="1"/>
    </xf>
    <xf numFmtId="220" fontId="205" fillId="61" borderId="0" xfId="1817" applyNumberFormat="1" applyFont="1" applyFill="1" applyBorder="1" applyAlignment="1" applyProtection="1">
      <alignment horizontal="right" vertical="center"/>
      <protection locked="0" hidden="1"/>
    </xf>
    <xf numFmtId="41" fontId="205" fillId="62" borderId="84" xfId="1817" applyNumberFormat="1" applyFont="1" applyFill="1" applyBorder="1" applyAlignment="1" applyProtection="1">
      <alignment horizontal="center" vertical="center"/>
      <protection hidden="1"/>
    </xf>
    <xf numFmtId="41" fontId="205" fillId="61" borderId="84" xfId="1817" applyNumberFormat="1" applyFont="1" applyFill="1" applyBorder="1" applyAlignment="1" applyProtection="1">
      <alignment horizontal="right" vertical="center"/>
      <protection locked="0" hidden="1"/>
    </xf>
    <xf numFmtId="41" fontId="205" fillId="61" borderId="84" xfId="1817" applyNumberFormat="1" applyFont="1" applyFill="1" applyBorder="1" applyAlignment="1" applyProtection="1">
      <alignment horizontal="right" vertical="center"/>
      <protection hidden="1"/>
    </xf>
    <xf numFmtId="221" fontId="205" fillId="61" borderId="84" xfId="1817" applyNumberFormat="1" applyFont="1" applyFill="1" applyBorder="1" applyAlignment="1" applyProtection="1">
      <alignment horizontal="right" vertical="center"/>
      <protection hidden="1"/>
    </xf>
    <xf numFmtId="221" fontId="205" fillId="61" borderId="84" xfId="1817" applyNumberFormat="1" applyFont="1" applyFill="1" applyBorder="1" applyAlignment="1" applyProtection="1">
      <alignment horizontal="right" vertical="center"/>
      <protection locked="0" hidden="1"/>
    </xf>
    <xf numFmtId="220" fontId="205" fillId="61" borderId="84" xfId="1817" applyNumberFormat="1" applyFont="1" applyFill="1" applyBorder="1" applyAlignment="1" applyProtection="1">
      <alignment horizontal="right" vertical="center"/>
      <protection locked="0" hidden="1"/>
    </xf>
    <xf numFmtId="41" fontId="205" fillId="22" borderId="0" xfId="0" applyNumberFormat="1" applyFont="1" applyFill="1" applyBorder="1" applyAlignment="1" applyProtection="1">
      <alignment horizontal="right" vertical="center"/>
    </xf>
    <xf numFmtId="221" fontId="205" fillId="22" borderId="0" xfId="0" applyNumberFormat="1" applyFont="1" applyFill="1" applyBorder="1" applyAlignment="1" applyProtection="1">
      <alignment vertical="center"/>
    </xf>
    <xf numFmtId="220" fontId="205" fillId="22" borderId="0" xfId="0" applyNumberFormat="1" applyFont="1" applyFill="1" applyBorder="1" applyAlignment="1" applyProtection="1">
      <alignment vertical="center"/>
    </xf>
    <xf numFmtId="179" fontId="205" fillId="22" borderId="21" xfId="0" applyNumberFormat="1" applyFont="1" applyFill="1" applyBorder="1" applyAlignment="1" applyProtection="1">
      <alignment horizontal="center" vertical="center"/>
    </xf>
    <xf numFmtId="41" fontId="205" fillId="60" borderId="0" xfId="1817" applyNumberFormat="1" applyFont="1" applyFill="1" applyBorder="1" applyAlignment="1" applyProtection="1">
      <alignment horizontal="center" vertical="center"/>
    </xf>
    <xf numFmtId="41" fontId="205" fillId="60" borderId="0" xfId="1817" applyNumberFormat="1" applyFont="1" applyFill="1" applyBorder="1" applyAlignment="1" applyProtection="1">
      <alignment horizontal="center" vertical="center"/>
      <protection locked="0"/>
    </xf>
    <xf numFmtId="221" fontId="205" fillId="60" borderId="0" xfId="1817" applyNumberFormat="1" applyFont="1" applyFill="1" applyBorder="1" applyAlignment="1" applyProtection="1">
      <alignment vertical="center"/>
    </xf>
    <xf numFmtId="221" fontId="205" fillId="22" borderId="0" xfId="1817" applyNumberFormat="1" applyFont="1" applyFill="1" applyBorder="1" applyAlignment="1" applyProtection="1">
      <alignment vertical="center"/>
    </xf>
    <xf numFmtId="0" fontId="205" fillId="22" borderId="21" xfId="0" applyFont="1" applyFill="1" applyBorder="1" applyAlignment="1" applyProtection="1">
      <alignment horizontal="left" vertical="center" shrinkToFit="1"/>
    </xf>
    <xf numFmtId="41" fontId="205" fillId="60" borderId="84" xfId="1817" applyNumberFormat="1" applyFont="1" applyFill="1" applyBorder="1" applyAlignment="1" applyProtection="1">
      <alignment horizontal="center" vertical="center"/>
    </xf>
    <xf numFmtId="41" fontId="205" fillId="60" borderId="84" xfId="1817" applyNumberFormat="1" applyFont="1" applyFill="1" applyBorder="1" applyAlignment="1" applyProtection="1">
      <alignment horizontal="center" vertical="center"/>
      <protection locked="0"/>
    </xf>
    <xf numFmtId="221" fontId="205" fillId="60" borderId="84" xfId="1817" applyNumberFormat="1" applyFont="1" applyFill="1" applyBorder="1" applyAlignment="1" applyProtection="1">
      <alignment vertical="center"/>
    </xf>
    <xf numFmtId="221" fontId="205" fillId="22" borderId="84" xfId="1817" applyNumberFormat="1" applyFont="1" applyFill="1" applyBorder="1" applyAlignment="1" applyProtection="1">
      <alignment vertical="center"/>
    </xf>
    <xf numFmtId="0" fontId="205" fillId="22" borderId="31" xfId="0" applyFont="1" applyFill="1" applyBorder="1" applyAlignment="1" applyProtection="1">
      <alignment horizontal="left" vertical="center" shrinkToFit="1"/>
    </xf>
    <xf numFmtId="0" fontId="211" fillId="22" borderId="0" xfId="0" applyFont="1" applyFill="1" applyBorder="1" applyAlignment="1" applyProtection="1">
      <alignment horizontal="center" vertical="center"/>
      <protection hidden="1"/>
    </xf>
    <xf numFmtId="3" fontId="79" fillId="22" borderId="50" xfId="0" applyNumberFormat="1" applyFont="1" applyFill="1" applyBorder="1" applyAlignment="1" applyProtection="1">
      <alignment horizontal="center" vertical="center"/>
      <protection hidden="1"/>
    </xf>
    <xf numFmtId="182" fontId="79" fillId="22" borderId="41" xfId="0" applyNumberFormat="1" applyFont="1" applyFill="1" applyBorder="1" applyAlignment="1" applyProtection="1">
      <alignment horizontal="center" vertical="center"/>
      <protection hidden="1"/>
    </xf>
    <xf numFmtId="3" fontId="205" fillId="60" borderId="0" xfId="0" applyNumberFormat="1" applyFont="1" applyFill="1" applyAlignment="1" applyProtection="1">
      <alignment horizontal="center" vertical="center"/>
      <protection hidden="1"/>
    </xf>
    <xf numFmtId="0" fontId="205" fillId="60" borderId="0" xfId="0" applyFont="1" applyFill="1" applyBorder="1" applyAlignment="1" applyProtection="1">
      <alignment horizontal="right" vertical="center"/>
      <protection hidden="1"/>
    </xf>
    <xf numFmtId="3" fontId="206" fillId="60" borderId="0" xfId="0" applyNumberFormat="1" applyFont="1" applyFill="1" applyAlignment="1" applyProtection="1">
      <alignment horizontal="center" vertical="center"/>
      <protection hidden="1"/>
    </xf>
    <xf numFmtId="0" fontId="207" fillId="60" borderId="0" xfId="0" applyFont="1" applyFill="1" applyAlignment="1" applyProtection="1">
      <alignment horizontal="center" vertical="center"/>
      <protection hidden="1"/>
    </xf>
    <xf numFmtId="3" fontId="205" fillId="60" borderId="0" xfId="0" applyNumberFormat="1" applyFont="1" applyFill="1" applyBorder="1" applyAlignment="1" applyProtection="1">
      <alignment horizontal="left" vertical="center"/>
      <protection hidden="1"/>
    </xf>
    <xf numFmtId="3" fontId="205" fillId="60" borderId="0" xfId="0" applyNumberFormat="1" applyFont="1" applyFill="1" applyBorder="1" applyAlignment="1" applyProtection="1">
      <alignment horizontal="right" vertical="center"/>
      <protection hidden="1"/>
    </xf>
    <xf numFmtId="179" fontId="205" fillId="60" borderId="16" xfId="0" quotePrefix="1" applyNumberFormat="1" applyFont="1" applyFill="1" applyBorder="1" applyAlignment="1" applyProtection="1">
      <alignment horizontal="center" vertical="center"/>
      <protection hidden="1"/>
    </xf>
    <xf numFmtId="41" fontId="205" fillId="60" borderId="0" xfId="1817" applyNumberFormat="1" applyFont="1" applyFill="1" applyBorder="1" applyAlignment="1" applyProtection="1">
      <alignment horizontal="right" vertical="center"/>
      <protection hidden="1"/>
    </xf>
    <xf numFmtId="221" fontId="205" fillId="60" borderId="0" xfId="1817" applyNumberFormat="1" applyFont="1" applyFill="1" applyBorder="1" applyAlignment="1" applyProtection="1">
      <alignment horizontal="right" vertical="center"/>
      <protection hidden="1"/>
    </xf>
    <xf numFmtId="0" fontId="205" fillId="60" borderId="21" xfId="0" quotePrefix="1" applyNumberFormat="1" applyFont="1" applyFill="1" applyBorder="1" applyAlignment="1" applyProtection="1">
      <alignment horizontal="center" vertical="center"/>
      <protection hidden="1"/>
    </xf>
    <xf numFmtId="179" fontId="209" fillId="60" borderId="16" xfId="0" quotePrefix="1" applyNumberFormat="1" applyFont="1" applyFill="1" applyBorder="1" applyAlignment="1" applyProtection="1">
      <alignment horizontal="center" vertical="center"/>
      <protection hidden="1"/>
    </xf>
    <xf numFmtId="221" fontId="209" fillId="60" borderId="0" xfId="1817" applyNumberFormat="1" applyFont="1" applyFill="1" applyBorder="1" applyAlignment="1" applyProtection="1">
      <alignment vertical="center"/>
      <protection hidden="1"/>
    </xf>
    <xf numFmtId="222" fontId="209" fillId="60" borderId="0" xfId="1817" applyNumberFormat="1" applyFont="1" applyFill="1" applyBorder="1" applyAlignment="1" applyProtection="1">
      <alignment horizontal="right" vertical="center"/>
      <protection hidden="1"/>
    </xf>
    <xf numFmtId="0" fontId="209" fillId="60" borderId="21" xfId="0" quotePrefix="1" applyNumberFormat="1" applyFont="1" applyFill="1" applyBorder="1" applyAlignment="1" applyProtection="1">
      <alignment horizontal="center" vertical="center"/>
      <protection hidden="1"/>
    </xf>
    <xf numFmtId="179" fontId="205" fillId="60" borderId="16" xfId="0" applyNumberFormat="1" applyFont="1" applyFill="1" applyBorder="1" applyAlignment="1" applyProtection="1">
      <alignment horizontal="center" vertical="center"/>
      <protection hidden="1"/>
    </xf>
    <xf numFmtId="41" fontId="205" fillId="60" borderId="0" xfId="0" applyNumberFormat="1" applyFont="1" applyFill="1" applyBorder="1" applyAlignment="1" applyProtection="1">
      <alignment horizontal="right" vertical="center"/>
      <protection hidden="1"/>
    </xf>
    <xf numFmtId="221" fontId="205" fillId="60" borderId="0" xfId="0" applyNumberFormat="1" applyFont="1" applyFill="1" applyBorder="1" applyAlignment="1" applyProtection="1">
      <alignment vertical="center"/>
      <protection hidden="1"/>
    </xf>
    <xf numFmtId="222" fontId="205" fillId="60" borderId="0" xfId="0" applyNumberFormat="1" applyFont="1" applyFill="1" applyBorder="1" applyAlignment="1" applyProtection="1">
      <alignment horizontal="right" vertical="center"/>
      <protection hidden="1"/>
    </xf>
    <xf numFmtId="179" fontId="205" fillId="60" borderId="21" xfId="0" applyNumberFormat="1" applyFont="1" applyFill="1" applyBorder="1" applyAlignment="1" applyProtection="1">
      <alignment horizontal="center" vertical="center"/>
      <protection hidden="1"/>
    </xf>
    <xf numFmtId="41" fontId="205" fillId="60" borderId="16" xfId="1823" applyNumberFormat="1" applyFont="1" applyFill="1" applyBorder="1" applyAlignment="1" applyProtection="1">
      <alignment horizontal="center" vertical="center"/>
      <protection hidden="1"/>
    </xf>
    <xf numFmtId="41" fontId="205" fillId="60" borderId="21" xfId="1628" applyNumberFormat="1" applyFont="1" applyFill="1" applyBorder="1" applyAlignment="1" applyProtection="1">
      <alignment horizontal="left" vertical="center"/>
      <protection hidden="1"/>
    </xf>
    <xf numFmtId="177" fontId="205" fillId="60" borderId="21" xfId="1572" applyNumberFormat="1" applyFont="1" applyFill="1" applyBorder="1" applyAlignment="1" applyProtection="1">
      <alignment horizontal="left" vertical="center"/>
      <protection hidden="1"/>
    </xf>
    <xf numFmtId="177" fontId="205" fillId="60" borderId="21" xfId="1570" applyFont="1" applyFill="1" applyBorder="1" applyAlignment="1" applyProtection="1">
      <alignment horizontal="left" vertical="center"/>
      <protection hidden="1"/>
    </xf>
    <xf numFmtId="41" fontId="205" fillId="60" borderId="0" xfId="1817" applyNumberFormat="1" applyFont="1" applyFill="1" applyBorder="1" applyAlignment="1" applyProtection="1">
      <alignment horizontal="right" vertical="center"/>
      <protection locked="0" hidden="1"/>
    </xf>
    <xf numFmtId="221" fontId="205" fillId="60" borderId="0" xfId="1817" applyNumberFormat="1" applyFont="1" applyFill="1" applyBorder="1" applyAlignment="1" applyProtection="1">
      <alignment horizontal="right" vertical="center"/>
      <protection locked="0" hidden="1"/>
    </xf>
    <xf numFmtId="179" fontId="205" fillId="60" borderId="20" xfId="1823" applyNumberFormat="1" applyFont="1" applyFill="1" applyBorder="1" applyAlignment="1" applyProtection="1">
      <alignment horizontal="center" vertical="center"/>
      <protection hidden="1"/>
    </xf>
    <xf numFmtId="41" fontId="205" fillId="60" borderId="10" xfId="1825" applyNumberFormat="1" applyFont="1" applyFill="1" applyBorder="1" applyAlignment="1" applyProtection="1">
      <alignment horizontal="right" vertical="center"/>
      <protection hidden="1"/>
    </xf>
    <xf numFmtId="41" fontId="205" fillId="60" borderId="10" xfId="1825" applyNumberFormat="1" applyFont="1" applyFill="1" applyBorder="1" applyAlignment="1" applyProtection="1">
      <alignment horizontal="right" vertical="center"/>
      <protection locked="0" hidden="1"/>
    </xf>
    <xf numFmtId="221" fontId="205" fillId="60" borderId="10" xfId="1825" applyNumberFormat="1" applyFont="1" applyFill="1" applyBorder="1" applyAlignment="1" applyProtection="1">
      <alignment vertical="center"/>
      <protection hidden="1"/>
    </xf>
    <xf numFmtId="221" fontId="205" fillId="60" borderId="10" xfId="1825" applyNumberFormat="1" applyFont="1" applyFill="1" applyBorder="1" applyAlignment="1" applyProtection="1">
      <alignment vertical="center"/>
      <protection locked="0" hidden="1"/>
    </xf>
    <xf numFmtId="222" fontId="205" fillId="60" borderId="10" xfId="1825" applyNumberFormat="1" applyFont="1" applyFill="1" applyBorder="1" applyAlignment="1" applyProtection="1">
      <alignment horizontal="right" vertical="center"/>
      <protection locked="0" hidden="1"/>
    </xf>
    <xf numFmtId="177" fontId="205" fillId="60" borderId="31" xfId="1569" applyFont="1" applyFill="1" applyBorder="1" applyAlignment="1" applyProtection="1">
      <alignment horizontal="left" vertical="center"/>
      <protection hidden="1"/>
    </xf>
    <xf numFmtId="0" fontId="210" fillId="60" borderId="0" xfId="1627" applyFont="1" applyFill="1" applyAlignment="1" applyProtection="1">
      <alignment horizontal="left" vertical="center"/>
      <protection hidden="1"/>
    </xf>
    <xf numFmtId="3" fontId="210" fillId="60" borderId="0" xfId="0" applyNumberFormat="1" applyFont="1" applyFill="1" applyBorder="1" applyAlignment="1" applyProtection="1">
      <alignment horizontal="left" vertical="center"/>
      <protection hidden="1"/>
    </xf>
    <xf numFmtId="3" fontId="210" fillId="60" borderId="0" xfId="1823" applyNumberFormat="1" applyFont="1" applyFill="1" applyAlignment="1" applyProtection="1">
      <alignment horizontal="right" vertical="center"/>
      <protection hidden="1"/>
    </xf>
    <xf numFmtId="3" fontId="205" fillId="60" borderId="0" xfId="0" applyNumberFormat="1" applyFont="1" applyFill="1" applyBorder="1" applyAlignment="1" applyProtection="1">
      <alignment horizontal="center" vertical="center"/>
      <protection hidden="1"/>
    </xf>
    <xf numFmtId="3" fontId="211" fillId="60" borderId="0" xfId="0" applyNumberFormat="1" applyFont="1" applyFill="1" applyBorder="1" applyAlignment="1" applyProtection="1">
      <alignment horizontal="center" vertical="center"/>
      <protection hidden="1"/>
    </xf>
    <xf numFmtId="3" fontId="212" fillId="60" borderId="0" xfId="0" applyNumberFormat="1" applyFont="1" applyFill="1" applyBorder="1" applyAlignment="1" applyProtection="1">
      <alignment horizontal="center" vertical="center"/>
      <protection hidden="1"/>
    </xf>
    <xf numFmtId="221" fontId="205" fillId="60" borderId="84" xfId="1825" applyNumberFormat="1" applyFont="1" applyFill="1" applyBorder="1" applyAlignment="1" applyProtection="1">
      <alignment vertical="center"/>
      <protection locked="0" hidden="1"/>
    </xf>
    <xf numFmtId="221" fontId="205" fillId="60" borderId="84" xfId="1817" applyNumberFormat="1" applyFont="1" applyFill="1" applyBorder="1" applyAlignment="1" applyProtection="1">
      <alignment horizontal="right" vertical="center"/>
      <protection locked="0" hidden="1"/>
    </xf>
    <xf numFmtId="41" fontId="72" fillId="22" borderId="10" xfId="0" quotePrefix="1" applyNumberFormat="1" applyFont="1" applyFill="1" applyBorder="1" applyAlignment="1" applyProtection="1">
      <alignment horizontal="right" vertical="center" wrapText="1"/>
      <protection locked="0" hidden="1"/>
    </xf>
    <xf numFmtId="229" fontId="67" fillId="22" borderId="0" xfId="0" quotePrefix="1" applyNumberFormat="1" applyFont="1" applyFill="1" applyBorder="1" applyAlignment="1" applyProtection="1">
      <alignment horizontal="center" vertical="center"/>
      <protection hidden="1"/>
    </xf>
    <xf numFmtId="229" fontId="67" fillId="22" borderId="0" xfId="0" applyNumberFormat="1" applyFont="1" applyFill="1" applyBorder="1" applyAlignment="1" applyProtection="1">
      <alignment horizontal="right" vertical="center"/>
      <protection hidden="1"/>
    </xf>
    <xf numFmtId="182" fontId="67" fillId="22" borderId="32" xfId="0" applyNumberFormat="1" applyFont="1" applyFill="1" applyBorder="1" applyAlignment="1" applyProtection="1">
      <alignment horizontal="center" vertical="center" wrapText="1"/>
      <protection hidden="1"/>
    </xf>
    <xf numFmtId="182" fontId="67" fillId="22" borderId="33" xfId="0" applyNumberFormat="1" applyFont="1" applyFill="1" applyBorder="1" applyAlignment="1" applyProtection="1">
      <alignment horizontal="center" vertical="center" wrapText="1"/>
      <protection hidden="1"/>
    </xf>
    <xf numFmtId="182" fontId="67" fillId="22" borderId="34" xfId="0" applyNumberFormat="1" applyFont="1" applyFill="1" applyBorder="1" applyAlignment="1" applyProtection="1">
      <alignment horizontal="center" vertical="center" wrapText="1"/>
      <protection hidden="1"/>
    </xf>
    <xf numFmtId="41" fontId="67" fillId="22" borderId="0" xfId="0" applyNumberFormat="1" applyFont="1" applyFill="1" applyBorder="1" applyAlignment="1" applyProtection="1">
      <alignment horizontal="center" vertical="center"/>
      <protection hidden="1"/>
    </xf>
    <xf numFmtId="182" fontId="67" fillId="22" borderId="35" xfId="0" applyNumberFormat="1" applyFont="1" applyFill="1" applyBorder="1" applyAlignment="1" applyProtection="1">
      <alignment horizontal="center" vertical="center" wrapText="1"/>
      <protection hidden="1"/>
    </xf>
    <xf numFmtId="182" fontId="67" fillId="22" borderId="26" xfId="0" applyNumberFormat="1" applyFont="1" applyFill="1" applyBorder="1" applyAlignment="1" applyProtection="1">
      <alignment horizontal="center" vertical="center" wrapText="1"/>
      <protection hidden="1"/>
    </xf>
    <xf numFmtId="182" fontId="67" fillId="22" borderId="29" xfId="0" applyNumberFormat="1" applyFont="1" applyFill="1" applyBorder="1" applyAlignment="1" applyProtection="1">
      <alignment horizontal="center" vertical="center" wrapText="1"/>
      <protection hidden="1"/>
    </xf>
    <xf numFmtId="0" fontId="67" fillId="22" borderId="3" xfId="0" applyFont="1" applyFill="1" applyBorder="1" applyAlignment="1" applyProtection="1">
      <alignment horizontal="center" vertical="center"/>
      <protection hidden="1"/>
    </xf>
    <xf numFmtId="0" fontId="68" fillId="0" borderId="3" xfId="0" applyFont="1" applyBorder="1" applyAlignment="1" applyProtection="1">
      <alignment horizontal="center" vertical="center"/>
      <protection hidden="1"/>
    </xf>
    <xf numFmtId="41" fontId="72" fillId="22" borderId="0" xfId="0" applyNumberFormat="1" applyFont="1" applyFill="1" applyBorder="1" applyAlignment="1" applyProtection="1">
      <alignment horizontal="right" vertical="center"/>
      <protection hidden="1"/>
    </xf>
    <xf numFmtId="0" fontId="67" fillId="22" borderId="36" xfId="0" applyFont="1" applyFill="1" applyBorder="1" applyAlignment="1" applyProtection="1">
      <alignment horizontal="center" vertical="center" wrapText="1"/>
      <protection hidden="1"/>
    </xf>
    <xf numFmtId="0" fontId="67" fillId="22" borderId="37" xfId="0" applyFont="1" applyFill="1" applyBorder="1" applyAlignment="1" applyProtection="1">
      <alignment horizontal="center" vertical="center" wrapText="1"/>
      <protection hidden="1"/>
    </xf>
    <xf numFmtId="0" fontId="67" fillId="22" borderId="38" xfId="0" applyFont="1" applyFill="1" applyBorder="1" applyAlignment="1" applyProtection="1">
      <alignment horizontal="center" vertical="center" wrapText="1"/>
      <protection hidden="1"/>
    </xf>
    <xf numFmtId="182" fontId="67" fillId="22" borderId="39" xfId="0" applyNumberFormat="1" applyFont="1" applyFill="1" applyBorder="1" applyAlignment="1" applyProtection="1">
      <alignment horizontal="center" vertical="center" wrapText="1"/>
      <protection hidden="1"/>
    </xf>
    <xf numFmtId="182" fontId="67" fillId="22" borderId="18" xfId="0" applyNumberFormat="1" applyFont="1" applyFill="1" applyBorder="1" applyAlignment="1" applyProtection="1">
      <alignment horizontal="center" vertical="center" wrapText="1"/>
      <protection hidden="1"/>
    </xf>
    <xf numFmtId="182" fontId="67" fillId="22" borderId="19" xfId="0" applyNumberFormat="1" applyFont="1" applyFill="1" applyBorder="1" applyAlignment="1" applyProtection="1">
      <alignment horizontal="center" vertical="center" wrapText="1"/>
      <protection hidden="1"/>
    </xf>
    <xf numFmtId="181" fontId="67" fillId="22" borderId="40" xfId="0" applyNumberFormat="1" applyFont="1" applyFill="1" applyBorder="1" applyAlignment="1" applyProtection="1">
      <alignment horizontal="center" vertical="center" wrapText="1"/>
      <protection hidden="1"/>
    </xf>
    <xf numFmtId="181" fontId="67" fillId="22" borderId="41" xfId="0" applyNumberFormat="1" applyFont="1" applyFill="1" applyBorder="1" applyAlignment="1" applyProtection="1">
      <alignment horizontal="center" vertical="center" wrapText="1"/>
      <protection hidden="1"/>
    </xf>
    <xf numFmtId="0" fontId="67" fillId="22" borderId="18" xfId="0" applyFont="1" applyFill="1" applyBorder="1" applyAlignment="1" applyProtection="1">
      <alignment horizontal="center" vertical="center" wrapText="1"/>
      <protection hidden="1"/>
    </xf>
    <xf numFmtId="0" fontId="67" fillId="22" borderId="19" xfId="0" applyFont="1" applyFill="1" applyBorder="1" applyAlignment="1" applyProtection="1">
      <alignment horizontal="center" vertical="center" wrapText="1"/>
      <protection hidden="1"/>
    </xf>
    <xf numFmtId="1" fontId="67" fillId="22" borderId="41" xfId="0" applyNumberFormat="1" applyFont="1" applyFill="1" applyBorder="1" applyAlignment="1" applyProtection="1">
      <alignment horizontal="center" vertical="center" wrapText="1"/>
      <protection hidden="1"/>
    </xf>
    <xf numFmtId="1" fontId="67" fillId="22" borderId="42" xfId="0" applyNumberFormat="1" applyFont="1" applyFill="1" applyBorder="1" applyAlignment="1" applyProtection="1">
      <alignment horizontal="center" vertical="center" wrapText="1"/>
      <protection hidden="1"/>
    </xf>
    <xf numFmtId="181" fontId="67" fillId="22" borderId="43" xfId="0" applyNumberFormat="1" applyFont="1" applyFill="1" applyBorder="1" applyAlignment="1" applyProtection="1">
      <alignment horizontal="center" vertical="center"/>
      <protection hidden="1"/>
    </xf>
    <xf numFmtId="181" fontId="67" fillId="22" borderId="24" xfId="0" applyNumberFormat="1" applyFont="1" applyFill="1" applyBorder="1" applyAlignment="1" applyProtection="1">
      <alignment horizontal="center" vertical="center"/>
      <protection hidden="1"/>
    </xf>
    <xf numFmtId="41" fontId="67" fillId="22" borderId="0" xfId="0" applyNumberFormat="1" applyFont="1" applyFill="1" applyBorder="1" applyAlignment="1" applyProtection="1">
      <alignment horizontal="right" vertical="center"/>
      <protection hidden="1"/>
    </xf>
    <xf numFmtId="41" fontId="67" fillId="22" borderId="0" xfId="0" applyNumberFormat="1" applyFont="1" applyFill="1" applyBorder="1" applyAlignment="1" applyProtection="1">
      <alignment horizontal="center" vertical="center"/>
      <protection locked="0" hidden="1"/>
    </xf>
    <xf numFmtId="41" fontId="67" fillId="22" borderId="10" xfId="0" applyNumberFormat="1" applyFont="1" applyFill="1" applyBorder="1" applyAlignment="1" applyProtection="1">
      <alignment horizontal="center" vertical="center"/>
      <protection locked="0" hidden="1"/>
    </xf>
    <xf numFmtId="182" fontId="69" fillId="22" borderId="0" xfId="0" applyNumberFormat="1" applyFont="1" applyFill="1" applyAlignment="1" applyProtection="1">
      <alignment horizontal="center" vertical="center"/>
      <protection hidden="1"/>
    </xf>
    <xf numFmtId="182" fontId="70" fillId="22" borderId="0" xfId="0" applyNumberFormat="1" applyFont="1" applyFill="1" applyAlignment="1" applyProtection="1">
      <alignment horizontal="center" vertical="center"/>
      <protection hidden="1"/>
    </xf>
    <xf numFmtId="0" fontId="67" fillId="22" borderId="44" xfId="0" applyFont="1" applyFill="1" applyBorder="1" applyAlignment="1" applyProtection="1">
      <alignment horizontal="center" vertical="center" wrapText="1"/>
      <protection hidden="1"/>
    </xf>
    <xf numFmtId="181" fontId="67" fillId="22" borderId="45" xfId="0" applyNumberFormat="1" applyFont="1" applyFill="1" applyBorder="1" applyAlignment="1" applyProtection="1">
      <alignment horizontal="center" vertical="center"/>
      <protection hidden="1"/>
    </xf>
    <xf numFmtId="181" fontId="67" fillId="22" borderId="15" xfId="0" applyNumberFormat="1" applyFont="1" applyFill="1" applyBorder="1" applyAlignment="1" applyProtection="1">
      <alignment horizontal="center" vertical="center"/>
      <protection hidden="1"/>
    </xf>
    <xf numFmtId="181" fontId="67" fillId="22" borderId="46" xfId="0" applyNumberFormat="1" applyFont="1" applyFill="1" applyBorder="1" applyAlignment="1" applyProtection="1">
      <alignment horizontal="center" vertical="center"/>
      <protection hidden="1"/>
    </xf>
    <xf numFmtId="181" fontId="67" fillId="22" borderId="47" xfId="0" applyNumberFormat="1" applyFont="1" applyFill="1" applyBorder="1" applyAlignment="1" applyProtection="1">
      <alignment horizontal="center" vertical="center" wrapText="1"/>
      <protection hidden="1"/>
    </xf>
    <xf numFmtId="181" fontId="67" fillId="22" borderId="18" xfId="0" applyNumberFormat="1" applyFont="1" applyFill="1" applyBorder="1" applyAlignment="1" applyProtection="1">
      <alignment horizontal="center" vertical="center" wrapText="1"/>
      <protection hidden="1"/>
    </xf>
    <xf numFmtId="181" fontId="67" fillId="22" borderId="19" xfId="0" applyNumberFormat="1" applyFont="1" applyFill="1" applyBorder="1" applyAlignment="1" applyProtection="1">
      <alignment horizontal="center" vertical="center" wrapText="1"/>
      <protection hidden="1"/>
    </xf>
    <xf numFmtId="181" fontId="67" fillId="22" borderId="48" xfId="0" applyNumberFormat="1" applyFont="1" applyFill="1" applyBorder="1" applyAlignment="1" applyProtection="1">
      <alignment horizontal="center" vertical="center"/>
      <protection hidden="1"/>
    </xf>
    <xf numFmtId="181" fontId="67" fillId="22" borderId="22" xfId="0" applyNumberFormat="1" applyFont="1" applyFill="1" applyBorder="1" applyAlignment="1" applyProtection="1">
      <alignment horizontal="center" vertical="center"/>
      <protection hidden="1"/>
    </xf>
    <xf numFmtId="181" fontId="67" fillId="22" borderId="26" xfId="0" applyNumberFormat="1" applyFont="1" applyFill="1" applyBorder="1" applyAlignment="1" applyProtection="1">
      <alignment horizontal="center" vertical="center"/>
      <protection hidden="1"/>
    </xf>
    <xf numFmtId="181" fontId="67" fillId="22" borderId="29" xfId="0" applyNumberFormat="1" applyFont="1" applyFill="1" applyBorder="1" applyAlignment="1" applyProtection="1">
      <alignment horizontal="center" vertical="center"/>
      <protection hidden="1"/>
    </xf>
    <xf numFmtId="181" fontId="67" fillId="22" borderId="49" xfId="0" applyNumberFormat="1" applyFont="1" applyFill="1" applyBorder="1" applyAlignment="1" applyProtection="1">
      <alignment horizontal="center" vertical="center" wrapText="1"/>
      <protection hidden="1"/>
    </xf>
    <xf numFmtId="181" fontId="67" fillId="22" borderId="50" xfId="0" applyNumberFormat="1" applyFont="1" applyFill="1" applyBorder="1" applyAlignment="1" applyProtection="1">
      <alignment horizontal="center" vertical="center" wrapText="1"/>
      <protection hidden="1"/>
    </xf>
    <xf numFmtId="181" fontId="67" fillId="22" borderId="51" xfId="0" applyNumberFormat="1" applyFont="1" applyFill="1" applyBorder="1" applyAlignment="1" applyProtection="1">
      <alignment horizontal="center" vertical="center" wrapText="1"/>
      <protection hidden="1"/>
    </xf>
    <xf numFmtId="181" fontId="67" fillId="22" borderId="0" xfId="0" applyNumberFormat="1" applyFont="1" applyFill="1" applyBorder="1" applyAlignment="1" applyProtection="1">
      <alignment horizontal="center" vertical="center" wrapText="1"/>
      <protection hidden="1"/>
    </xf>
    <xf numFmtId="181" fontId="67" fillId="22" borderId="52" xfId="0" applyNumberFormat="1" applyFont="1" applyFill="1" applyBorder="1" applyAlignment="1" applyProtection="1">
      <alignment horizontal="center" vertical="center" wrapText="1"/>
      <protection hidden="1"/>
    </xf>
    <xf numFmtId="181" fontId="67" fillId="22" borderId="30" xfId="0" applyNumberFormat="1" applyFont="1" applyFill="1" applyBorder="1" applyAlignment="1" applyProtection="1">
      <alignment horizontal="center" vertical="center" wrapText="1"/>
      <protection hidden="1"/>
    </xf>
    <xf numFmtId="0" fontId="69" fillId="22" borderId="0" xfId="0" applyFont="1" applyFill="1" applyBorder="1" applyAlignment="1" applyProtection="1">
      <alignment horizontal="center" vertical="center"/>
      <protection hidden="1"/>
    </xf>
    <xf numFmtId="0" fontId="70" fillId="22" borderId="0" xfId="0" applyFont="1" applyFill="1" applyBorder="1" applyAlignment="1" applyProtection="1">
      <alignment horizontal="center" vertical="center"/>
      <protection hidden="1"/>
    </xf>
    <xf numFmtId="3" fontId="67" fillId="22" borderId="53" xfId="0" applyNumberFormat="1" applyFont="1" applyFill="1" applyBorder="1" applyAlignment="1" applyProtection="1">
      <alignment horizontal="center" vertical="center" wrapText="1"/>
      <protection hidden="1"/>
    </xf>
    <xf numFmtId="3" fontId="67" fillId="22" borderId="33" xfId="0" applyNumberFormat="1" applyFont="1" applyFill="1" applyBorder="1" applyAlignment="1" applyProtection="1">
      <alignment horizontal="center" vertical="center"/>
      <protection hidden="1"/>
    </xf>
    <xf numFmtId="3" fontId="67" fillId="22" borderId="34" xfId="0" applyNumberFormat="1" applyFont="1" applyFill="1" applyBorder="1" applyAlignment="1" applyProtection="1">
      <alignment horizontal="center" vertical="center"/>
      <protection hidden="1"/>
    </xf>
    <xf numFmtId="3" fontId="67" fillId="22" borderId="17" xfId="0" applyNumberFormat="1" applyFont="1" applyFill="1" applyBorder="1" applyAlignment="1" applyProtection="1">
      <alignment horizontal="center" vertical="center" wrapText="1"/>
      <protection hidden="1"/>
    </xf>
    <xf numFmtId="3" fontId="67" fillId="22" borderId="18" xfId="0" applyNumberFormat="1" applyFont="1" applyFill="1" applyBorder="1" applyAlignment="1" applyProtection="1">
      <alignment horizontal="center" vertical="center"/>
      <protection hidden="1"/>
    </xf>
    <xf numFmtId="3" fontId="67" fillId="22" borderId="19" xfId="0" applyNumberFormat="1" applyFont="1" applyFill="1" applyBorder="1" applyAlignment="1" applyProtection="1">
      <alignment horizontal="center" vertical="center"/>
      <protection hidden="1"/>
    </xf>
    <xf numFmtId="0" fontId="67" fillId="22" borderId="37" xfId="0" applyFont="1" applyFill="1" applyBorder="1" applyAlignment="1" applyProtection="1">
      <alignment horizontal="center" vertical="center"/>
      <protection hidden="1"/>
    </xf>
    <xf numFmtId="0" fontId="67" fillId="22" borderId="38" xfId="0" applyFont="1" applyFill="1" applyBorder="1" applyAlignment="1" applyProtection="1">
      <alignment horizontal="center" vertical="center"/>
      <protection hidden="1"/>
    </xf>
    <xf numFmtId="3" fontId="67" fillId="22" borderId="54" xfId="0" applyNumberFormat="1" applyFont="1" applyFill="1" applyBorder="1" applyAlignment="1" applyProtection="1">
      <alignment horizontal="center" vertical="center" wrapText="1"/>
      <protection hidden="1"/>
    </xf>
    <xf numFmtId="3" fontId="67" fillId="22" borderId="41" xfId="0" applyNumberFormat="1" applyFont="1" applyFill="1" applyBorder="1" applyAlignment="1" applyProtection="1">
      <alignment horizontal="center" vertical="center" wrapText="1"/>
      <protection hidden="1"/>
    </xf>
    <xf numFmtId="3" fontId="67" fillId="22" borderId="42" xfId="0" applyNumberFormat="1" applyFont="1" applyFill="1" applyBorder="1" applyAlignment="1" applyProtection="1">
      <alignment horizontal="center" vertical="center" wrapText="1"/>
      <protection hidden="1"/>
    </xf>
    <xf numFmtId="3" fontId="73" fillId="22" borderId="22" xfId="0" applyNumberFormat="1" applyFont="1" applyFill="1" applyBorder="1" applyAlignment="1" applyProtection="1">
      <alignment horizontal="right" vertical="top" wrapText="1"/>
      <protection hidden="1"/>
    </xf>
    <xf numFmtId="3" fontId="73" fillId="22" borderId="22" xfId="0" applyNumberFormat="1" applyFont="1" applyFill="1" applyBorder="1" applyAlignment="1" applyProtection="1">
      <alignment horizontal="right" vertical="top"/>
      <protection hidden="1"/>
    </xf>
    <xf numFmtId="0" fontId="73" fillId="22" borderId="22" xfId="0" applyFont="1" applyFill="1" applyBorder="1" applyAlignment="1" applyProtection="1">
      <alignment horizontal="left" wrapText="1"/>
      <protection hidden="1"/>
    </xf>
    <xf numFmtId="180" fontId="72" fillId="22" borderId="21" xfId="0" applyNumberFormat="1" applyFont="1" applyFill="1" applyBorder="1" applyAlignment="1" applyProtection="1">
      <alignment horizontal="center" vertical="center"/>
      <protection hidden="1"/>
    </xf>
    <xf numFmtId="180" fontId="72" fillId="22" borderId="0" xfId="0" applyNumberFormat="1" applyFont="1" applyFill="1" applyBorder="1" applyAlignment="1" applyProtection="1">
      <alignment horizontal="center" vertical="center"/>
      <protection hidden="1"/>
    </xf>
    <xf numFmtId="3" fontId="67" fillId="22" borderId="18" xfId="0" applyNumberFormat="1" applyFont="1" applyFill="1" applyBorder="1" applyAlignment="1" applyProtection="1">
      <alignment horizontal="center" vertical="center" wrapText="1"/>
      <protection hidden="1"/>
    </xf>
    <xf numFmtId="3" fontId="67" fillId="22" borderId="19" xfId="0" applyNumberFormat="1" applyFont="1" applyFill="1" applyBorder="1" applyAlignment="1" applyProtection="1">
      <alignment horizontal="center" vertical="center" wrapText="1"/>
      <protection hidden="1"/>
    </xf>
    <xf numFmtId="0" fontId="69" fillId="22" borderId="0" xfId="0" applyFont="1" applyFill="1" applyAlignment="1" applyProtection="1">
      <alignment horizontal="center" vertical="center"/>
      <protection hidden="1"/>
    </xf>
    <xf numFmtId="0" fontId="70" fillId="22" borderId="0" xfId="0" applyFont="1" applyFill="1" applyAlignment="1" applyProtection="1">
      <alignment horizontal="center" vertical="center"/>
      <protection hidden="1"/>
    </xf>
    <xf numFmtId="3" fontId="67" fillId="22" borderId="41" xfId="0" applyNumberFormat="1" applyFont="1" applyFill="1" applyBorder="1" applyAlignment="1" applyProtection="1">
      <alignment horizontal="center" vertical="center"/>
      <protection hidden="1"/>
    </xf>
    <xf numFmtId="3" fontId="67" fillId="22" borderId="42" xfId="0" applyNumberFormat="1" applyFont="1" applyFill="1" applyBorder="1" applyAlignment="1" applyProtection="1">
      <alignment horizontal="center" vertical="center"/>
      <protection hidden="1"/>
    </xf>
    <xf numFmtId="0" fontId="73" fillId="22" borderId="22" xfId="0" applyFont="1" applyFill="1" applyBorder="1" applyAlignment="1" applyProtection="1">
      <alignment horizontal="left" vertical="top" wrapText="1"/>
      <protection hidden="1"/>
    </xf>
    <xf numFmtId="0" fontId="73" fillId="22" borderId="22" xfId="0" applyFont="1" applyFill="1" applyBorder="1" applyAlignment="1" applyProtection="1">
      <alignment horizontal="right" vertical="top" wrapText="1"/>
      <protection hidden="1"/>
    </xf>
    <xf numFmtId="41" fontId="72" fillId="22" borderId="21" xfId="0" applyNumberFormat="1" applyFont="1" applyFill="1" applyBorder="1" applyAlignment="1" applyProtection="1">
      <alignment horizontal="center" vertical="center"/>
      <protection hidden="1"/>
    </xf>
    <xf numFmtId="41" fontId="72" fillId="22" borderId="0" xfId="0" applyNumberFormat="1" applyFont="1" applyFill="1" applyAlignment="1" applyProtection="1">
      <alignment horizontal="center" vertical="center"/>
      <protection hidden="1"/>
    </xf>
    <xf numFmtId="3" fontId="79" fillId="22" borderId="51" xfId="0" applyNumberFormat="1" applyFont="1" applyFill="1" applyBorder="1" applyAlignment="1" applyProtection="1">
      <alignment horizontal="center" vertical="center" wrapText="1"/>
      <protection hidden="1"/>
    </xf>
    <xf numFmtId="3" fontId="79" fillId="22" borderId="0" xfId="0" applyNumberFormat="1" applyFont="1" applyFill="1" applyBorder="1" applyAlignment="1" applyProtection="1">
      <alignment horizontal="center" vertical="center" wrapText="1"/>
      <protection hidden="1"/>
    </xf>
    <xf numFmtId="3" fontId="79" fillId="22" borderId="43" xfId="0" applyNumberFormat="1" applyFont="1" applyFill="1" applyBorder="1" applyAlignment="1" applyProtection="1">
      <alignment horizontal="center" vertical="center" wrapText="1"/>
      <protection hidden="1"/>
    </xf>
    <xf numFmtId="3" fontId="79" fillId="22" borderId="47" xfId="0" applyNumberFormat="1" applyFont="1" applyFill="1" applyBorder="1" applyAlignment="1" applyProtection="1">
      <alignment horizontal="center" vertical="center" wrapText="1"/>
      <protection hidden="1"/>
    </xf>
    <xf numFmtId="0" fontId="79" fillId="22" borderId="33" xfId="0" applyFont="1" applyFill="1" applyBorder="1" applyAlignment="1" applyProtection="1">
      <alignment horizontal="center" vertical="center"/>
      <protection hidden="1"/>
    </xf>
    <xf numFmtId="1" fontId="84" fillId="22" borderId="49" xfId="0" applyNumberFormat="1" applyFont="1" applyFill="1" applyBorder="1" applyAlignment="1" applyProtection="1">
      <alignment horizontal="center" vertical="center" wrapText="1"/>
      <protection hidden="1"/>
    </xf>
    <xf numFmtId="1" fontId="84" fillId="22" borderId="51" xfId="0" applyNumberFormat="1" applyFont="1" applyFill="1" applyBorder="1" applyAlignment="1" applyProtection="1">
      <alignment horizontal="center" vertical="center" wrapText="1"/>
      <protection hidden="1"/>
    </xf>
    <xf numFmtId="1" fontId="84" fillId="22" borderId="52" xfId="0" applyNumberFormat="1" applyFont="1" applyFill="1" applyBorder="1" applyAlignment="1" applyProtection="1">
      <alignment horizontal="center" vertical="center" wrapText="1"/>
      <protection hidden="1"/>
    </xf>
    <xf numFmtId="1" fontId="84" fillId="22" borderId="58" xfId="0" applyNumberFormat="1" applyFont="1" applyFill="1" applyBorder="1" applyAlignment="1" applyProtection="1">
      <alignment horizontal="center" vertical="center" wrapText="1"/>
      <protection hidden="1"/>
    </xf>
    <xf numFmtId="1" fontId="84" fillId="22" borderId="59" xfId="0" applyNumberFormat="1" applyFont="1" applyFill="1" applyBorder="1" applyAlignment="1" applyProtection="1">
      <alignment horizontal="center" vertical="center" wrapText="1"/>
      <protection hidden="1"/>
    </xf>
    <xf numFmtId="1" fontId="84" fillId="22" borderId="60" xfId="0" applyNumberFormat="1" applyFont="1" applyFill="1" applyBorder="1" applyAlignment="1" applyProtection="1">
      <alignment horizontal="center" vertical="center" wrapText="1"/>
      <protection hidden="1"/>
    </xf>
    <xf numFmtId="0" fontId="82" fillId="22" borderId="0" xfId="0" applyFont="1" applyFill="1" applyBorder="1" applyAlignment="1" applyProtection="1">
      <alignment horizontal="center" vertical="center"/>
      <protection hidden="1"/>
    </xf>
    <xf numFmtId="49" fontId="79" fillId="22" borderId="22" xfId="0" applyNumberFormat="1" applyFont="1" applyFill="1" applyBorder="1" applyAlignment="1" applyProtection="1">
      <alignment horizontal="center" vertical="center" wrapText="1"/>
      <protection hidden="1"/>
    </xf>
    <xf numFmtId="49" fontId="79" fillId="22" borderId="0" xfId="0" applyNumberFormat="1" applyFont="1" applyFill="1" applyBorder="1" applyAlignment="1" applyProtection="1">
      <alignment horizontal="center" vertical="center" wrapText="1"/>
      <protection hidden="1"/>
    </xf>
    <xf numFmtId="49" fontId="79" fillId="22" borderId="30" xfId="0" applyNumberFormat="1" applyFont="1" applyFill="1" applyBorder="1" applyAlignment="1" applyProtection="1">
      <alignment horizontal="center" vertical="center" wrapText="1"/>
      <protection hidden="1"/>
    </xf>
    <xf numFmtId="1" fontId="79" fillId="22" borderId="17" xfId="0" applyNumberFormat="1" applyFont="1" applyFill="1" applyBorder="1" applyAlignment="1" applyProtection="1">
      <alignment horizontal="center" vertical="center" wrapText="1"/>
      <protection hidden="1"/>
    </xf>
    <xf numFmtId="1" fontId="79" fillId="22" borderId="47" xfId="0" applyNumberFormat="1" applyFont="1" applyFill="1" applyBorder="1" applyAlignment="1" applyProtection="1">
      <alignment horizontal="center" vertical="center" wrapText="1"/>
      <protection hidden="1"/>
    </xf>
    <xf numFmtId="1" fontId="79" fillId="22" borderId="18" xfId="0" applyNumberFormat="1" applyFont="1" applyFill="1" applyBorder="1" applyAlignment="1" applyProtection="1">
      <alignment horizontal="center" vertical="center" wrapText="1"/>
      <protection hidden="1"/>
    </xf>
    <xf numFmtId="49" fontId="67" fillId="22" borderId="55" xfId="0" applyNumberFormat="1" applyFont="1" applyFill="1" applyBorder="1" applyAlignment="1" applyProtection="1">
      <alignment horizontal="center" vertical="center" wrapText="1"/>
      <protection hidden="1"/>
    </xf>
    <xf numFmtId="49" fontId="79" fillId="22" borderId="16" xfId="0" applyNumberFormat="1" applyFont="1" applyFill="1" applyBorder="1" applyAlignment="1" applyProtection="1">
      <alignment horizontal="center" vertical="center" wrapText="1"/>
      <protection hidden="1"/>
    </xf>
    <xf numFmtId="49" fontId="79" fillId="22" borderId="56" xfId="0" applyNumberFormat="1" applyFont="1" applyFill="1" applyBorder="1" applyAlignment="1" applyProtection="1">
      <alignment horizontal="center" vertical="center" wrapText="1"/>
      <protection hidden="1"/>
    </xf>
    <xf numFmtId="49" fontId="82" fillId="22" borderId="0" xfId="0" applyNumberFormat="1" applyFont="1" applyFill="1" applyAlignment="1" applyProtection="1">
      <alignment horizontal="center" vertical="center"/>
      <protection hidden="1"/>
    </xf>
    <xf numFmtId="0" fontId="83" fillId="22" borderId="0" xfId="0" applyFont="1" applyFill="1" applyAlignment="1" applyProtection="1">
      <alignment horizontal="center" vertical="center"/>
      <protection hidden="1"/>
    </xf>
    <xf numFmtId="182" fontId="84" fillId="22" borderId="18" xfId="0" applyNumberFormat="1" applyFont="1" applyFill="1" applyBorder="1" applyAlignment="1" applyProtection="1">
      <alignment horizontal="center" vertical="center" wrapText="1"/>
      <protection hidden="1"/>
    </xf>
    <xf numFmtId="182" fontId="84" fillId="22" borderId="19" xfId="0" applyNumberFormat="1" applyFont="1" applyFill="1" applyBorder="1" applyAlignment="1" applyProtection="1">
      <alignment horizontal="center" vertical="center" wrapText="1"/>
      <protection hidden="1"/>
    </xf>
    <xf numFmtId="3" fontId="79" fillId="22" borderId="22" xfId="0" applyNumberFormat="1" applyFont="1" applyFill="1" applyBorder="1" applyAlignment="1" applyProtection="1">
      <alignment horizontal="center" vertical="center" wrapText="1"/>
      <protection hidden="1"/>
    </xf>
    <xf numFmtId="3" fontId="67" fillId="22" borderId="22" xfId="0" applyNumberFormat="1" applyFont="1" applyFill="1" applyBorder="1" applyAlignment="1" applyProtection="1">
      <alignment horizontal="center" vertical="center" wrapText="1"/>
      <protection hidden="1"/>
    </xf>
    <xf numFmtId="3" fontId="79" fillId="22" borderId="55" xfId="0" applyNumberFormat="1" applyFont="1" applyFill="1" applyBorder="1" applyAlignment="1" applyProtection="1">
      <alignment horizontal="center" vertical="center" wrapText="1"/>
      <protection hidden="1"/>
    </xf>
    <xf numFmtId="3" fontId="79" fillId="22" borderId="54" xfId="0" applyNumberFormat="1" applyFont="1" applyFill="1" applyBorder="1" applyAlignment="1" applyProtection="1">
      <alignment horizontal="center" vertical="center" wrapText="1"/>
      <protection hidden="1"/>
    </xf>
    <xf numFmtId="3" fontId="79" fillId="22" borderId="17" xfId="0" applyNumberFormat="1" applyFont="1" applyFill="1" applyBorder="1" applyAlignment="1" applyProtection="1">
      <alignment horizontal="center" vertical="center" wrapText="1"/>
      <protection hidden="1"/>
    </xf>
    <xf numFmtId="3" fontId="79" fillId="22" borderId="57" xfId="0" applyNumberFormat="1" applyFont="1" applyFill="1" applyBorder="1" applyAlignment="1" applyProtection="1">
      <alignment horizontal="center" vertical="center" wrapText="1"/>
      <protection hidden="1"/>
    </xf>
    <xf numFmtId="3" fontId="79" fillId="22" borderId="18" xfId="0" applyNumberFormat="1" applyFont="1" applyFill="1" applyBorder="1" applyAlignment="1" applyProtection="1">
      <alignment horizontal="center" vertical="center" wrapText="1"/>
      <protection hidden="1"/>
    </xf>
    <xf numFmtId="182" fontId="84" fillId="22" borderId="33" xfId="0" applyNumberFormat="1" applyFont="1" applyFill="1" applyBorder="1" applyAlignment="1" applyProtection="1">
      <alignment horizontal="center" vertical="center" wrapText="1"/>
      <protection hidden="1"/>
    </xf>
    <xf numFmtId="182" fontId="84" fillId="22" borderId="34" xfId="0" applyNumberFormat="1" applyFont="1" applyFill="1" applyBorder="1" applyAlignment="1" applyProtection="1">
      <alignment horizontal="center" vertical="center" wrapText="1"/>
      <protection hidden="1"/>
    </xf>
    <xf numFmtId="3" fontId="79" fillId="22" borderId="27" xfId="0" applyNumberFormat="1" applyFont="1" applyFill="1" applyBorder="1" applyAlignment="1" applyProtection="1">
      <alignment horizontal="center" vertical="center" wrapText="1"/>
      <protection hidden="1"/>
    </xf>
    <xf numFmtId="181" fontId="73" fillId="22" borderId="17" xfId="1568" applyNumberFormat="1" applyFont="1" applyFill="1" applyBorder="1" applyAlignment="1" applyProtection="1">
      <alignment horizontal="center" vertical="center" wrapText="1"/>
      <protection hidden="1"/>
    </xf>
    <xf numFmtId="181" fontId="73" fillId="22" borderId="18" xfId="1568" applyNumberFormat="1" applyFont="1" applyFill="1" applyBorder="1" applyAlignment="1" applyProtection="1">
      <alignment horizontal="center" vertical="center" wrapText="1"/>
      <protection hidden="1"/>
    </xf>
    <xf numFmtId="181" fontId="73" fillId="22" borderId="47" xfId="1568" applyNumberFormat="1" applyFont="1" applyFill="1" applyBorder="1" applyAlignment="1" applyProtection="1">
      <alignment horizontal="center" vertical="center" wrapText="1"/>
      <protection hidden="1"/>
    </xf>
    <xf numFmtId="181" fontId="67" fillId="22" borderId="39" xfId="1568" applyNumberFormat="1" applyFont="1" applyFill="1" applyBorder="1" applyAlignment="1" applyProtection="1">
      <alignment horizontal="center" vertical="center" wrapText="1"/>
      <protection hidden="1"/>
    </xf>
    <xf numFmtId="181" fontId="67" fillId="22" borderId="18" xfId="1568" applyNumberFormat="1" applyFont="1" applyFill="1" applyBorder="1" applyAlignment="1" applyProtection="1">
      <alignment horizontal="center" vertical="center" wrapText="1"/>
      <protection hidden="1"/>
    </xf>
    <xf numFmtId="181" fontId="67" fillId="22" borderId="19" xfId="1568" applyNumberFormat="1" applyFont="1" applyFill="1" applyBorder="1" applyAlignment="1" applyProtection="1">
      <alignment horizontal="center" vertical="center" wrapText="1"/>
      <protection hidden="1"/>
    </xf>
    <xf numFmtId="183" fontId="76" fillId="22" borderId="18" xfId="0" applyNumberFormat="1" applyFont="1" applyFill="1" applyBorder="1" applyAlignment="1" applyProtection="1">
      <alignment horizontal="center" vertical="center" wrapText="1"/>
      <protection hidden="1"/>
    </xf>
    <xf numFmtId="183" fontId="76" fillId="22" borderId="19" xfId="0" applyNumberFormat="1" applyFont="1" applyFill="1" applyBorder="1" applyAlignment="1" applyProtection="1">
      <alignment horizontal="center" vertical="center" wrapText="1"/>
      <protection hidden="1"/>
    </xf>
    <xf numFmtId="0" fontId="67" fillId="22" borderId="61" xfId="0" applyFont="1" applyFill="1" applyBorder="1" applyAlignment="1" applyProtection="1">
      <alignment horizontal="center" vertical="center" wrapText="1"/>
      <protection hidden="1"/>
    </xf>
    <xf numFmtId="0" fontId="67" fillId="22" borderId="40" xfId="0" applyFont="1" applyFill="1" applyBorder="1" applyAlignment="1" applyProtection="1">
      <alignment horizontal="center" vertical="center" wrapText="1"/>
      <protection hidden="1"/>
    </xf>
    <xf numFmtId="0" fontId="67" fillId="22" borderId="62" xfId="0" applyFont="1" applyFill="1" applyBorder="1" applyAlignment="1" applyProtection="1">
      <alignment horizontal="center" vertical="center" wrapText="1"/>
      <protection hidden="1"/>
    </xf>
    <xf numFmtId="181" fontId="67" fillId="22" borderId="17" xfId="1568" applyNumberFormat="1" applyFont="1" applyFill="1" applyBorder="1" applyAlignment="1" applyProtection="1">
      <alignment horizontal="center" vertical="center" wrapText="1"/>
      <protection hidden="1"/>
    </xf>
    <xf numFmtId="181" fontId="67" fillId="22" borderId="63" xfId="1568" applyNumberFormat="1" applyFont="1" applyFill="1" applyBorder="1" applyAlignment="1" applyProtection="1">
      <alignment horizontal="center" vertical="center" wrapText="1"/>
      <protection hidden="1"/>
    </xf>
    <xf numFmtId="181" fontId="67" fillId="22" borderId="64" xfId="1568" applyNumberFormat="1" applyFont="1" applyFill="1" applyBorder="1" applyAlignment="1" applyProtection="1">
      <alignment horizontal="center" vertical="center" wrapText="1"/>
      <protection hidden="1"/>
    </xf>
    <xf numFmtId="181" fontId="67" fillId="22" borderId="47" xfId="1568" applyNumberFormat="1" applyFont="1" applyFill="1" applyBorder="1" applyAlignment="1" applyProtection="1">
      <alignment horizontal="center" vertical="center" wrapText="1"/>
      <protection hidden="1"/>
    </xf>
    <xf numFmtId="181" fontId="67" fillId="22" borderId="58" xfId="1568" applyNumberFormat="1" applyFont="1" applyFill="1" applyBorder="1" applyAlignment="1" applyProtection="1">
      <alignment horizontal="center" vertical="center" wrapText="1"/>
      <protection hidden="1"/>
    </xf>
    <xf numFmtId="3" fontId="67" fillId="22" borderId="39" xfId="0" applyNumberFormat="1" applyFont="1" applyFill="1" applyBorder="1" applyAlignment="1" applyProtection="1">
      <alignment horizontal="center" vertical="center" wrapText="1"/>
      <protection hidden="1"/>
    </xf>
    <xf numFmtId="0" fontId="67" fillId="22" borderId="24" xfId="0" applyFont="1" applyFill="1" applyBorder="1" applyAlignment="1" applyProtection="1">
      <alignment horizontal="center" vertical="center" wrapText="1"/>
      <protection hidden="1"/>
    </xf>
    <xf numFmtId="0" fontId="67" fillId="22" borderId="41" xfId="0" applyFont="1" applyFill="1" applyBorder="1" applyAlignment="1" applyProtection="1">
      <alignment horizontal="center" vertical="center" wrapText="1"/>
      <protection hidden="1"/>
    </xf>
    <xf numFmtId="0" fontId="67" fillId="22" borderId="42" xfId="0" applyFont="1" applyFill="1" applyBorder="1" applyAlignment="1" applyProtection="1">
      <alignment horizontal="center" vertical="center" wrapText="1"/>
      <protection hidden="1"/>
    </xf>
    <xf numFmtId="0" fontId="67" fillId="22" borderId="0" xfId="0" applyFont="1" applyFill="1" applyBorder="1" applyAlignment="1" applyProtection="1">
      <alignment horizontal="right" vertical="center"/>
      <protection hidden="1"/>
    </xf>
    <xf numFmtId="3" fontId="70" fillId="22" borderId="0" xfId="0" applyNumberFormat="1" applyFont="1" applyFill="1" applyAlignment="1" applyProtection="1">
      <alignment horizontal="center" vertical="center"/>
      <protection hidden="1"/>
    </xf>
    <xf numFmtId="3" fontId="67" fillId="22" borderId="33" xfId="0" applyNumberFormat="1" applyFont="1" applyFill="1" applyBorder="1" applyAlignment="1" applyProtection="1">
      <alignment horizontal="center" vertical="center" wrapText="1"/>
      <protection hidden="1"/>
    </xf>
    <xf numFmtId="3" fontId="67" fillId="22" borderId="47" xfId="0" applyNumberFormat="1" applyFont="1" applyFill="1" applyBorder="1" applyAlignment="1" applyProtection="1">
      <alignment horizontal="center" vertical="center" wrapText="1"/>
      <protection hidden="1"/>
    </xf>
    <xf numFmtId="3" fontId="67" fillId="22" borderId="49" xfId="0" applyNumberFormat="1" applyFont="1" applyFill="1" applyBorder="1" applyAlignment="1" applyProtection="1">
      <alignment horizontal="center" vertical="center" wrapText="1"/>
      <protection hidden="1"/>
    </xf>
    <xf numFmtId="0" fontId="67" fillId="22" borderId="32" xfId="0" applyFont="1" applyFill="1" applyBorder="1" applyAlignment="1" applyProtection="1">
      <alignment horizontal="center" vertical="center" wrapText="1"/>
      <protection hidden="1"/>
    </xf>
    <xf numFmtId="0" fontId="67" fillId="22" borderId="33" xfId="0" applyFont="1" applyFill="1" applyBorder="1" applyAlignment="1" applyProtection="1">
      <alignment horizontal="center" vertical="center" wrapText="1"/>
      <protection hidden="1"/>
    </xf>
    <xf numFmtId="0" fontId="67" fillId="22" borderId="34" xfId="0" applyFont="1" applyFill="1" applyBorder="1" applyAlignment="1" applyProtection="1">
      <alignment horizontal="center" vertical="center" wrapText="1"/>
      <protection hidden="1"/>
    </xf>
    <xf numFmtId="183" fontId="76" fillId="22" borderId="33" xfId="0" applyNumberFormat="1" applyFont="1" applyFill="1" applyBorder="1" applyAlignment="1" applyProtection="1">
      <alignment horizontal="center" vertical="center" wrapText="1"/>
      <protection hidden="1"/>
    </xf>
    <xf numFmtId="183" fontId="76" fillId="22" borderId="34" xfId="0" applyNumberFormat="1" applyFont="1" applyFill="1" applyBorder="1" applyAlignment="1" applyProtection="1">
      <alignment horizontal="center" vertical="center" wrapText="1"/>
      <protection hidden="1"/>
    </xf>
    <xf numFmtId="183" fontId="76" fillId="22" borderId="64" xfId="0" applyNumberFormat="1" applyFont="1" applyFill="1" applyBorder="1" applyAlignment="1" applyProtection="1">
      <alignment horizontal="center" vertical="center" wrapText="1"/>
      <protection hidden="1"/>
    </xf>
    <xf numFmtId="183" fontId="76" fillId="22" borderId="65" xfId="0" applyNumberFormat="1" applyFont="1" applyFill="1" applyBorder="1" applyAlignment="1" applyProtection="1">
      <alignment horizontal="center" vertical="center" wrapText="1"/>
      <protection hidden="1"/>
    </xf>
    <xf numFmtId="3" fontId="67" fillId="22" borderId="57" xfId="0" applyNumberFormat="1" applyFont="1" applyFill="1" applyBorder="1" applyAlignment="1" applyProtection="1">
      <alignment horizontal="center" vertical="center" wrapText="1"/>
      <protection hidden="1"/>
    </xf>
    <xf numFmtId="3" fontId="73" fillId="22" borderId="17" xfId="0" applyNumberFormat="1" applyFont="1" applyFill="1" applyBorder="1" applyAlignment="1" applyProtection="1">
      <alignment horizontal="center" vertical="center" wrapText="1"/>
      <protection hidden="1"/>
    </xf>
    <xf numFmtId="3" fontId="73" fillId="22" borderId="18" xfId="0" applyNumberFormat="1" applyFont="1" applyFill="1" applyBorder="1" applyAlignment="1" applyProtection="1">
      <alignment horizontal="center" vertical="center" wrapText="1"/>
      <protection hidden="1"/>
    </xf>
    <xf numFmtId="3" fontId="73" fillId="22" borderId="47" xfId="0" applyNumberFormat="1" applyFont="1" applyFill="1" applyBorder="1" applyAlignment="1" applyProtection="1">
      <alignment horizontal="center" vertical="center" wrapText="1"/>
      <protection hidden="1"/>
    </xf>
    <xf numFmtId="0" fontId="67" fillId="22" borderId="17" xfId="0" applyFont="1" applyFill="1" applyBorder="1" applyAlignment="1" applyProtection="1">
      <alignment horizontal="center" vertical="center" wrapText="1"/>
      <protection hidden="1"/>
    </xf>
    <xf numFmtId="0" fontId="67" fillId="22" borderId="47" xfId="0" applyFont="1" applyFill="1" applyBorder="1" applyAlignment="1" applyProtection="1">
      <alignment horizontal="center" vertical="center" wrapText="1"/>
      <protection hidden="1"/>
    </xf>
    <xf numFmtId="3" fontId="67" fillId="22" borderId="66" xfId="0" applyNumberFormat="1" applyFont="1" applyFill="1" applyBorder="1" applyAlignment="1" applyProtection="1">
      <alignment horizontal="center" vertical="center" wrapText="1"/>
      <protection hidden="1"/>
    </xf>
    <xf numFmtId="3" fontId="67" fillId="22" borderId="25" xfId="0" applyNumberFormat="1" applyFont="1" applyFill="1" applyBorder="1" applyAlignment="1" applyProtection="1">
      <alignment horizontal="center" vertical="center" wrapText="1"/>
      <protection hidden="1"/>
    </xf>
    <xf numFmtId="3" fontId="67" fillId="22" borderId="67" xfId="0" applyNumberFormat="1" applyFont="1" applyFill="1" applyBorder="1" applyAlignment="1" applyProtection="1">
      <alignment horizontal="center" vertical="center" wrapText="1"/>
      <protection hidden="1"/>
    </xf>
    <xf numFmtId="0" fontId="67" fillId="22" borderId="0" xfId="0" applyFont="1" applyFill="1" applyBorder="1" applyAlignment="1" applyProtection="1">
      <alignment horizontal="left" vertical="center"/>
      <protection hidden="1"/>
    </xf>
    <xf numFmtId="1" fontId="67" fillId="22" borderId="17" xfId="0" applyNumberFormat="1" applyFont="1" applyFill="1" applyBorder="1" applyAlignment="1" applyProtection="1">
      <alignment horizontal="center" vertical="center" wrapText="1"/>
      <protection hidden="1"/>
    </xf>
    <xf numFmtId="1" fontId="67" fillId="22" borderId="18" xfId="0" applyNumberFormat="1" applyFont="1" applyFill="1" applyBorder="1" applyAlignment="1" applyProtection="1">
      <alignment horizontal="center" vertical="center" wrapText="1"/>
      <protection hidden="1"/>
    </xf>
    <xf numFmtId="1" fontId="67" fillId="22" borderId="47" xfId="0" applyNumberFormat="1" applyFont="1" applyFill="1" applyBorder="1" applyAlignment="1" applyProtection="1">
      <alignment horizontal="center" vertical="center" wrapText="1"/>
      <protection hidden="1"/>
    </xf>
    <xf numFmtId="3" fontId="205" fillId="22" borderId="18" xfId="0" applyNumberFormat="1" applyFont="1" applyFill="1" applyBorder="1" applyAlignment="1" applyProtection="1">
      <alignment horizontal="center" vertical="center" wrapText="1"/>
      <protection hidden="1"/>
    </xf>
    <xf numFmtId="3" fontId="205" fillId="22" borderId="47" xfId="0" applyNumberFormat="1" applyFont="1" applyFill="1" applyBorder="1" applyAlignment="1" applyProtection="1">
      <alignment horizontal="center" vertical="center" wrapText="1"/>
      <protection hidden="1"/>
    </xf>
    <xf numFmtId="3" fontId="205" fillId="22" borderId="19" xfId="0" applyNumberFormat="1" applyFont="1" applyFill="1" applyBorder="1" applyAlignment="1" applyProtection="1">
      <alignment horizontal="center" vertical="center"/>
      <protection hidden="1"/>
    </xf>
    <xf numFmtId="0" fontId="205" fillId="22" borderId="68" xfId="0" applyFont="1" applyFill="1" applyBorder="1" applyAlignment="1" applyProtection="1">
      <alignment horizontal="center" vertical="center" wrapText="1"/>
      <protection hidden="1"/>
    </xf>
    <xf numFmtId="0" fontId="205" fillId="22" borderId="69" xfId="0" applyFont="1" applyFill="1" applyBorder="1" applyAlignment="1" applyProtection="1">
      <alignment horizontal="center" vertical="center"/>
      <protection hidden="1"/>
    </xf>
    <xf numFmtId="0" fontId="205" fillId="22" borderId="70" xfId="0" applyFont="1" applyFill="1" applyBorder="1" applyAlignment="1" applyProtection="1">
      <alignment horizontal="center" vertical="center"/>
      <protection hidden="1"/>
    </xf>
    <xf numFmtId="0" fontId="205" fillId="22" borderId="0" xfId="0" applyFont="1" applyFill="1" applyBorder="1" applyAlignment="1" applyProtection="1">
      <alignment horizontal="left" vertical="center"/>
      <protection hidden="1"/>
    </xf>
    <xf numFmtId="0" fontId="207" fillId="22" borderId="0" xfId="0" applyFont="1" applyFill="1" applyAlignment="1" applyProtection="1">
      <alignment horizontal="center" vertical="center"/>
      <protection hidden="1"/>
    </xf>
    <xf numFmtId="0" fontId="205" fillId="22" borderId="44" xfId="0" applyFont="1" applyFill="1" applyBorder="1" applyAlignment="1" applyProtection="1">
      <alignment horizontal="center" vertical="center" wrapText="1"/>
      <protection hidden="1"/>
    </xf>
    <xf numFmtId="0" fontId="205" fillId="22" borderId="37" xfId="0" applyFont="1" applyFill="1" applyBorder="1" applyAlignment="1" applyProtection="1">
      <alignment horizontal="center" vertical="center"/>
      <protection hidden="1"/>
    </xf>
    <xf numFmtId="0" fontId="205" fillId="22" borderId="38" xfId="0" applyFont="1" applyFill="1" applyBorder="1" applyAlignment="1" applyProtection="1">
      <alignment horizontal="center" vertical="center"/>
      <protection hidden="1"/>
    </xf>
    <xf numFmtId="3" fontId="205" fillId="22" borderId="41" xfId="0" applyNumberFormat="1" applyFont="1" applyFill="1" applyBorder="1" applyAlignment="1" applyProtection="1">
      <alignment horizontal="center" vertical="center" wrapText="1"/>
      <protection hidden="1"/>
    </xf>
    <xf numFmtId="3" fontId="205" fillId="22" borderId="41" xfId="0" applyNumberFormat="1" applyFont="1" applyFill="1" applyBorder="1" applyAlignment="1" applyProtection="1">
      <alignment horizontal="center" vertical="center"/>
      <protection hidden="1"/>
    </xf>
    <xf numFmtId="3" fontId="205" fillId="22" borderId="42" xfId="0" applyNumberFormat="1" applyFont="1" applyFill="1" applyBorder="1" applyAlignment="1" applyProtection="1">
      <alignment horizontal="center" vertical="center"/>
      <protection hidden="1"/>
    </xf>
    <xf numFmtId="3" fontId="205" fillId="22" borderId="54" xfId="0" applyNumberFormat="1" applyFont="1" applyFill="1" applyBorder="1" applyAlignment="1" applyProtection="1">
      <alignment horizontal="center" vertical="center" wrapText="1"/>
      <protection hidden="1"/>
    </xf>
    <xf numFmtId="3" fontId="205" fillId="22" borderId="17" xfId="0" applyNumberFormat="1" applyFont="1" applyFill="1" applyBorder="1" applyAlignment="1" applyProtection="1">
      <alignment horizontal="center" vertical="center" wrapText="1"/>
      <protection hidden="1"/>
    </xf>
    <xf numFmtId="3" fontId="205" fillId="22" borderId="33" xfId="0" applyNumberFormat="1" applyFont="1" applyFill="1" applyBorder="1" applyAlignment="1" applyProtection="1">
      <alignment horizontal="center" vertical="center" wrapText="1"/>
      <protection hidden="1"/>
    </xf>
    <xf numFmtId="3" fontId="205" fillId="22" borderId="33" xfId="0" applyNumberFormat="1" applyFont="1" applyFill="1" applyBorder="1" applyAlignment="1" applyProtection="1">
      <alignment horizontal="center" vertical="center"/>
      <protection hidden="1"/>
    </xf>
    <xf numFmtId="3" fontId="205" fillId="22" borderId="34" xfId="0" applyNumberFormat="1" applyFont="1" applyFill="1" applyBorder="1" applyAlignment="1" applyProtection="1">
      <alignment horizontal="center" vertical="center"/>
      <protection hidden="1"/>
    </xf>
    <xf numFmtId="3" fontId="205" fillId="22" borderId="57" xfId="0" applyNumberFormat="1" applyFont="1" applyFill="1" applyBorder="1" applyAlignment="1" applyProtection="1">
      <alignment horizontal="center" vertical="center" wrapText="1"/>
      <protection hidden="1"/>
    </xf>
    <xf numFmtId="3" fontId="205" fillId="22" borderId="71" xfId="0" applyNumberFormat="1" applyFont="1" applyFill="1" applyBorder="1" applyAlignment="1" applyProtection="1">
      <alignment horizontal="center" vertical="center" wrapText="1"/>
      <protection hidden="1"/>
    </xf>
    <xf numFmtId="3" fontId="205" fillId="22" borderId="32" xfId="0" applyNumberFormat="1" applyFont="1" applyFill="1" applyBorder="1" applyAlignment="1" applyProtection="1">
      <alignment horizontal="center" vertical="center" wrapText="1"/>
      <protection hidden="1"/>
    </xf>
    <xf numFmtId="3" fontId="205" fillId="22" borderId="22" xfId="0" applyNumberFormat="1" applyFont="1" applyFill="1" applyBorder="1" applyAlignment="1" applyProtection="1">
      <alignment horizontal="center" vertical="center" wrapText="1"/>
      <protection hidden="1"/>
    </xf>
    <xf numFmtId="3" fontId="205" fillId="22" borderId="73" xfId="0" applyNumberFormat="1" applyFont="1" applyFill="1" applyBorder="1" applyAlignment="1" applyProtection="1">
      <alignment horizontal="center" vertical="center" wrapText="1"/>
      <protection hidden="1"/>
    </xf>
    <xf numFmtId="3" fontId="205" fillId="22" borderId="43" xfId="0" applyNumberFormat="1" applyFont="1" applyFill="1" applyBorder="1" applyAlignment="1" applyProtection="1">
      <alignment horizontal="center" vertical="center" wrapText="1"/>
      <protection hidden="1"/>
    </xf>
    <xf numFmtId="3" fontId="205" fillId="22" borderId="24" xfId="0" applyNumberFormat="1" applyFont="1" applyFill="1" applyBorder="1" applyAlignment="1" applyProtection="1">
      <alignment horizontal="center" vertical="center" wrapText="1"/>
      <protection hidden="1"/>
    </xf>
    <xf numFmtId="3" fontId="205" fillId="60" borderId="54" xfId="0" applyNumberFormat="1" applyFont="1" applyFill="1" applyBorder="1" applyAlignment="1" applyProtection="1">
      <alignment horizontal="center" vertical="center" wrapText="1"/>
      <protection hidden="1"/>
    </xf>
    <xf numFmtId="3" fontId="205" fillId="60" borderId="17" xfId="0" applyNumberFormat="1" applyFont="1" applyFill="1" applyBorder="1" applyAlignment="1" applyProtection="1">
      <alignment horizontal="center" vertical="center" wrapText="1"/>
      <protection hidden="1"/>
    </xf>
    <xf numFmtId="3" fontId="205" fillId="60" borderId="41" xfId="0" applyNumberFormat="1" applyFont="1" applyFill="1" applyBorder="1" applyAlignment="1" applyProtection="1">
      <alignment horizontal="center" vertical="center" wrapText="1"/>
      <protection hidden="1"/>
    </xf>
    <xf numFmtId="3" fontId="205" fillId="60" borderId="18" xfId="0" applyNumberFormat="1" applyFont="1" applyFill="1" applyBorder="1" applyAlignment="1" applyProtection="1">
      <alignment horizontal="center" vertical="center" wrapText="1"/>
      <protection hidden="1"/>
    </xf>
    <xf numFmtId="0" fontId="205" fillId="60" borderId="0" xfId="0" applyFont="1" applyFill="1" applyBorder="1" applyAlignment="1" applyProtection="1">
      <alignment horizontal="left" vertical="center"/>
      <protection hidden="1"/>
    </xf>
    <xf numFmtId="0" fontId="207" fillId="60" borderId="0" xfId="0" applyFont="1" applyFill="1" applyAlignment="1" applyProtection="1">
      <alignment horizontal="center" vertical="center"/>
      <protection hidden="1"/>
    </xf>
    <xf numFmtId="0" fontId="205" fillId="60" borderId="44" xfId="0" applyFont="1" applyFill="1" applyBorder="1" applyAlignment="1" applyProtection="1">
      <alignment horizontal="center" vertical="center" wrapText="1"/>
      <protection hidden="1"/>
    </xf>
    <xf numFmtId="0" fontId="205" fillId="60" borderId="37" xfId="0" applyFont="1" applyFill="1" applyBorder="1" applyAlignment="1" applyProtection="1">
      <alignment horizontal="center" vertical="center"/>
      <protection hidden="1"/>
    </xf>
    <xf numFmtId="0" fontId="205" fillId="60" borderId="38" xfId="0" applyFont="1" applyFill="1" applyBorder="1" applyAlignment="1" applyProtection="1">
      <alignment horizontal="center" vertical="center"/>
      <protection hidden="1"/>
    </xf>
    <xf numFmtId="3" fontId="205" fillId="60" borderId="19" xfId="0" applyNumberFormat="1" applyFont="1" applyFill="1" applyBorder="1" applyAlignment="1" applyProtection="1">
      <alignment horizontal="center" vertical="center"/>
      <protection hidden="1"/>
    </xf>
    <xf numFmtId="3" fontId="205" fillId="60" borderId="41" xfId="0" applyNumberFormat="1" applyFont="1" applyFill="1" applyBorder="1" applyAlignment="1" applyProtection="1">
      <alignment horizontal="center" vertical="center"/>
      <protection hidden="1"/>
    </xf>
    <xf numFmtId="3" fontId="205" fillId="60" borderId="42" xfId="0" applyNumberFormat="1" applyFont="1" applyFill="1" applyBorder="1" applyAlignment="1" applyProtection="1">
      <alignment horizontal="center" vertical="center"/>
      <protection hidden="1"/>
    </xf>
    <xf numFmtId="3" fontId="205" fillId="60" borderId="47" xfId="0" applyNumberFormat="1" applyFont="1" applyFill="1" applyBorder="1" applyAlignment="1" applyProtection="1">
      <alignment horizontal="center" vertical="center" wrapText="1"/>
      <protection hidden="1"/>
    </xf>
    <xf numFmtId="0" fontId="205" fillId="60" borderId="68" xfId="0" applyFont="1" applyFill="1" applyBorder="1" applyAlignment="1" applyProtection="1">
      <alignment horizontal="center" vertical="center" wrapText="1"/>
      <protection hidden="1"/>
    </xf>
    <xf numFmtId="0" fontId="205" fillId="60" borderId="69" xfId="0" applyFont="1" applyFill="1" applyBorder="1" applyAlignment="1" applyProtection="1">
      <alignment horizontal="center" vertical="center"/>
      <protection hidden="1"/>
    </xf>
    <xf numFmtId="0" fontId="205" fillId="60" borderId="70" xfId="0" applyFont="1" applyFill="1" applyBorder="1" applyAlignment="1" applyProtection="1">
      <alignment horizontal="center" vertical="center"/>
      <protection hidden="1"/>
    </xf>
    <xf numFmtId="3" fontId="205" fillId="60" borderId="71" xfId="0" applyNumberFormat="1" applyFont="1" applyFill="1" applyBorder="1" applyAlignment="1" applyProtection="1">
      <alignment horizontal="center" vertical="center" wrapText="1"/>
      <protection hidden="1"/>
    </xf>
    <xf numFmtId="3" fontId="205" fillId="60" borderId="32" xfId="0" applyNumberFormat="1" applyFont="1" applyFill="1" applyBorder="1" applyAlignment="1" applyProtection="1">
      <alignment horizontal="center" vertical="center" wrapText="1"/>
      <protection hidden="1"/>
    </xf>
    <xf numFmtId="3" fontId="205" fillId="60" borderId="22" xfId="0" applyNumberFormat="1" applyFont="1" applyFill="1" applyBorder="1" applyAlignment="1" applyProtection="1">
      <alignment horizontal="center" vertical="center" wrapText="1"/>
      <protection hidden="1"/>
    </xf>
    <xf numFmtId="3" fontId="205" fillId="60" borderId="73" xfId="0" applyNumberFormat="1" applyFont="1" applyFill="1" applyBorder="1" applyAlignment="1" applyProtection="1">
      <alignment horizontal="center" vertical="center" wrapText="1"/>
      <protection hidden="1"/>
    </xf>
    <xf numFmtId="3" fontId="205" fillId="60" borderId="43" xfId="0" applyNumberFormat="1" applyFont="1" applyFill="1" applyBorder="1" applyAlignment="1" applyProtection="1">
      <alignment horizontal="center" vertical="center" wrapText="1"/>
      <protection hidden="1"/>
    </xf>
    <xf numFmtId="3" fontId="205" fillId="60" borderId="24" xfId="0" applyNumberFormat="1" applyFont="1" applyFill="1" applyBorder="1" applyAlignment="1" applyProtection="1">
      <alignment horizontal="center" vertical="center" wrapText="1"/>
      <protection hidden="1"/>
    </xf>
    <xf numFmtId="3" fontId="205" fillId="60" borderId="33" xfId="0" applyNumberFormat="1" applyFont="1" applyFill="1" applyBorder="1" applyAlignment="1" applyProtection="1">
      <alignment horizontal="center" vertical="center" wrapText="1"/>
      <protection hidden="1"/>
    </xf>
    <xf numFmtId="3" fontId="205" fillId="60" borderId="33" xfId="0" applyNumberFormat="1" applyFont="1" applyFill="1" applyBorder="1" applyAlignment="1" applyProtection="1">
      <alignment horizontal="center" vertical="center"/>
      <protection hidden="1"/>
    </xf>
    <xf numFmtId="3" fontId="205" fillId="60" borderId="34" xfId="0" applyNumberFormat="1" applyFont="1" applyFill="1" applyBorder="1" applyAlignment="1" applyProtection="1">
      <alignment horizontal="center" vertical="center"/>
      <protection hidden="1"/>
    </xf>
    <xf numFmtId="3" fontId="205" fillId="60" borderId="57" xfId="0" applyNumberFormat="1" applyFont="1" applyFill="1" applyBorder="1" applyAlignment="1" applyProtection="1">
      <alignment horizontal="center" vertical="center" wrapText="1"/>
      <protection hidden="1"/>
    </xf>
    <xf numFmtId="0" fontId="207" fillId="0" borderId="0" xfId="1823" applyFont="1" applyFill="1" applyAlignment="1" applyProtection="1">
      <alignment horizontal="center" vertical="center"/>
      <protection hidden="1"/>
    </xf>
    <xf numFmtId="0" fontId="205" fillId="0" borderId="17" xfId="1823" applyFont="1" applyFill="1" applyBorder="1" applyAlignment="1" applyProtection="1">
      <alignment horizontal="center" vertical="center" wrapText="1"/>
      <protection hidden="1"/>
    </xf>
    <xf numFmtId="0" fontId="205" fillId="0" borderId="17" xfId="1823" applyFont="1" applyFill="1" applyBorder="1" applyAlignment="1" applyProtection="1">
      <alignment horizontal="center" vertical="center"/>
      <protection hidden="1"/>
    </xf>
    <xf numFmtId="0" fontId="205" fillId="0" borderId="18" xfId="1823" applyFont="1" applyFill="1" applyBorder="1" applyAlignment="1" applyProtection="1">
      <alignment horizontal="center" vertical="center"/>
      <protection hidden="1"/>
    </xf>
    <xf numFmtId="0" fontId="205" fillId="0" borderId="63" xfId="1823" applyFont="1" applyFill="1" applyBorder="1" applyAlignment="1" applyProtection="1">
      <alignment horizontal="center" vertical="center"/>
      <protection hidden="1"/>
    </xf>
    <xf numFmtId="0" fontId="205" fillId="0" borderId="64" xfId="1823" applyFont="1" applyFill="1" applyBorder="1" applyAlignment="1" applyProtection="1">
      <alignment horizontal="center" vertical="center"/>
      <protection hidden="1"/>
    </xf>
    <xf numFmtId="0" fontId="205" fillId="0" borderId="68" xfId="1823" applyFont="1" applyFill="1" applyBorder="1" applyAlignment="1" applyProtection="1">
      <alignment horizontal="center" vertical="center" wrapText="1"/>
      <protection hidden="1"/>
    </xf>
    <xf numFmtId="0" fontId="205" fillId="0" borderId="69" xfId="1823" applyFont="1" applyFill="1" applyBorder="1" applyAlignment="1" applyProtection="1">
      <alignment horizontal="center" vertical="center" wrapText="1"/>
      <protection hidden="1"/>
    </xf>
    <xf numFmtId="0" fontId="205" fillId="0" borderId="70" xfId="1823" applyFont="1" applyFill="1" applyBorder="1" applyAlignment="1" applyProtection="1">
      <alignment horizontal="center" vertical="center" wrapText="1"/>
      <protection hidden="1"/>
    </xf>
    <xf numFmtId="0" fontId="205" fillId="0" borderId="53" xfId="1823" applyFont="1" applyFill="1" applyBorder="1" applyAlignment="1" applyProtection="1">
      <alignment horizontal="center" vertical="center"/>
      <protection hidden="1"/>
    </xf>
    <xf numFmtId="0" fontId="205" fillId="0" borderId="33" xfId="1823" applyFont="1" applyFill="1" applyBorder="1" applyAlignment="1" applyProtection="1">
      <alignment horizontal="center" vertical="center"/>
      <protection hidden="1"/>
    </xf>
    <xf numFmtId="0" fontId="205" fillId="0" borderId="54" xfId="1823" applyFont="1" applyFill="1" applyBorder="1" applyAlignment="1" applyProtection="1">
      <alignment horizontal="center" vertical="center" wrapText="1"/>
      <protection hidden="1"/>
    </xf>
    <xf numFmtId="0" fontId="205" fillId="0" borderId="41" xfId="1823" applyFont="1" applyFill="1" applyBorder="1" applyAlignment="1" applyProtection="1">
      <alignment horizontal="center" vertical="center"/>
      <protection hidden="1"/>
    </xf>
    <xf numFmtId="0" fontId="205" fillId="0" borderId="18" xfId="1823" applyFont="1" applyFill="1" applyBorder="1" applyAlignment="1" applyProtection="1">
      <alignment horizontal="center" vertical="center" wrapText="1"/>
      <protection hidden="1"/>
    </xf>
    <xf numFmtId="0" fontId="205" fillId="0" borderId="19" xfId="1823" applyFont="1" applyFill="1" applyBorder="1" applyAlignment="1" applyProtection="1">
      <alignment horizontal="center" vertical="center" wrapText="1"/>
      <protection hidden="1"/>
    </xf>
    <xf numFmtId="0" fontId="205" fillId="0" borderId="41" xfId="1823" applyFont="1" applyFill="1" applyBorder="1" applyAlignment="1" applyProtection="1">
      <alignment horizontal="center" vertical="center" wrapText="1"/>
      <protection hidden="1"/>
    </xf>
    <xf numFmtId="0" fontId="205" fillId="0" borderId="42" xfId="1823" applyFont="1" applyFill="1" applyBorder="1" applyAlignment="1" applyProtection="1">
      <alignment horizontal="center" vertical="center" wrapText="1"/>
      <protection hidden="1"/>
    </xf>
    <xf numFmtId="0" fontId="205" fillId="0" borderId="44" xfId="1823" applyFont="1" applyFill="1" applyBorder="1" applyAlignment="1" applyProtection="1">
      <alignment horizontal="center" vertical="center" wrapText="1"/>
      <protection hidden="1"/>
    </xf>
    <xf numFmtId="0" fontId="205" fillId="0" borderId="37" xfId="1823" applyFont="1" applyFill="1" applyBorder="1" applyAlignment="1" applyProtection="1">
      <alignment horizontal="center" vertical="center" wrapText="1"/>
      <protection hidden="1"/>
    </xf>
    <xf numFmtId="0" fontId="205" fillId="0" borderId="38" xfId="1823" applyFont="1" applyFill="1" applyBorder="1" applyAlignment="1" applyProtection="1">
      <alignment horizontal="center" vertical="center" wrapText="1"/>
      <protection hidden="1"/>
    </xf>
    <xf numFmtId="0" fontId="205" fillId="0" borderId="64" xfId="1823" applyFont="1" applyFill="1" applyBorder="1" applyAlignment="1" applyProtection="1">
      <alignment horizontal="center" vertical="center" wrapText="1"/>
      <protection hidden="1"/>
    </xf>
    <xf numFmtId="0" fontId="205" fillId="0" borderId="65" xfId="1823" applyFont="1" applyFill="1" applyBorder="1" applyAlignment="1" applyProtection="1">
      <alignment horizontal="center" vertical="center" wrapText="1"/>
      <protection hidden="1"/>
    </xf>
    <xf numFmtId="0" fontId="205" fillId="0" borderId="33" xfId="1823" applyFont="1" applyFill="1" applyBorder="1" applyAlignment="1" applyProtection="1">
      <alignment horizontal="center" vertical="center" wrapText="1"/>
      <protection hidden="1"/>
    </xf>
    <xf numFmtId="0" fontId="205" fillId="0" borderId="34" xfId="1823" applyFont="1" applyFill="1" applyBorder="1" applyAlignment="1" applyProtection="1">
      <alignment horizontal="center" vertical="center" wrapText="1"/>
      <protection hidden="1"/>
    </xf>
    <xf numFmtId="0" fontId="207" fillId="0" borderId="0" xfId="1823" applyFont="1" applyFill="1" applyBorder="1" applyAlignment="1" applyProtection="1">
      <alignment horizontal="center" vertical="center"/>
      <protection hidden="1"/>
    </xf>
    <xf numFmtId="0" fontId="208" fillId="0" borderId="0" xfId="1823" applyFont="1" applyFill="1" applyBorder="1" applyAlignment="1" applyProtection="1">
      <alignment horizontal="center" vertical="center"/>
      <protection hidden="1"/>
    </xf>
    <xf numFmtId="0" fontId="67" fillId="22" borderId="71" xfId="0" applyFont="1" applyFill="1" applyBorder="1" applyAlignment="1" applyProtection="1">
      <alignment horizontal="center" vertical="center" wrapText="1"/>
      <protection hidden="1"/>
    </xf>
    <xf numFmtId="0" fontId="67" fillId="22" borderId="51" xfId="0" applyFont="1" applyFill="1" applyBorder="1" applyAlignment="1" applyProtection="1">
      <alignment horizontal="center" vertical="center" wrapText="1"/>
      <protection hidden="1"/>
    </xf>
    <xf numFmtId="0" fontId="67" fillId="22" borderId="52" xfId="0" applyFont="1" applyFill="1" applyBorder="1" applyAlignment="1" applyProtection="1">
      <alignment horizontal="center" vertical="center" wrapText="1"/>
      <protection hidden="1"/>
    </xf>
    <xf numFmtId="0" fontId="67" fillId="22" borderId="55" xfId="0" applyFont="1" applyFill="1" applyBorder="1" applyAlignment="1" applyProtection="1">
      <alignment horizontal="center" vertical="center" wrapText="1"/>
      <protection hidden="1"/>
    </xf>
    <xf numFmtId="0" fontId="67" fillId="22" borderId="16" xfId="0" applyFont="1" applyFill="1" applyBorder="1" applyAlignment="1" applyProtection="1">
      <alignment horizontal="center" vertical="center" wrapText="1"/>
      <protection hidden="1"/>
    </xf>
    <xf numFmtId="0" fontId="67" fillId="22" borderId="56" xfId="0" applyFont="1" applyFill="1" applyBorder="1" applyAlignment="1" applyProtection="1">
      <alignment horizontal="center" vertical="center" wrapText="1"/>
      <protection hidden="1"/>
    </xf>
    <xf numFmtId="0" fontId="67" fillId="22" borderId="66" xfId="0" applyFont="1" applyFill="1" applyBorder="1" applyAlignment="1" applyProtection="1">
      <alignment horizontal="center" vertical="center" wrapText="1"/>
      <protection hidden="1"/>
    </xf>
    <xf numFmtId="0" fontId="67" fillId="22" borderId="25" xfId="0" applyFont="1" applyFill="1" applyBorder="1" applyAlignment="1" applyProtection="1">
      <alignment horizontal="center" vertical="center" wrapText="1"/>
      <protection hidden="1"/>
    </xf>
    <xf numFmtId="0" fontId="67" fillId="22" borderId="67" xfId="0" applyFont="1" applyFill="1" applyBorder="1" applyAlignment="1" applyProtection="1">
      <alignment horizontal="center" vertical="center" wrapText="1"/>
      <protection hidden="1"/>
    </xf>
    <xf numFmtId="0" fontId="67" fillId="22" borderId="35" xfId="0" applyFont="1" applyFill="1" applyBorder="1" applyAlignment="1" applyProtection="1">
      <alignment horizontal="center" vertical="center" wrapText="1"/>
      <protection hidden="1"/>
    </xf>
    <xf numFmtId="0" fontId="67" fillId="22" borderId="26" xfId="0" applyFont="1" applyFill="1" applyBorder="1" applyAlignment="1" applyProtection="1">
      <alignment horizontal="center" vertical="center" wrapText="1"/>
      <protection hidden="1"/>
    </xf>
    <xf numFmtId="0" fontId="67" fillId="22" borderId="29" xfId="0" applyFont="1" applyFill="1" applyBorder="1" applyAlignment="1" applyProtection="1">
      <alignment horizontal="center" vertical="center" wrapText="1"/>
      <protection hidden="1"/>
    </xf>
    <xf numFmtId="0" fontId="205" fillId="22" borderId="0" xfId="1823" applyFont="1" applyFill="1" applyBorder="1" applyAlignment="1" applyProtection="1">
      <alignment horizontal="center" vertical="center"/>
      <protection hidden="1"/>
    </xf>
    <xf numFmtId="0" fontId="205" fillId="22" borderId="16" xfId="1823" applyFont="1" applyFill="1" applyBorder="1" applyAlignment="1" applyProtection="1">
      <alignment horizontal="center" vertical="center"/>
      <protection hidden="1"/>
    </xf>
    <xf numFmtId="0" fontId="209" fillId="22" borderId="0" xfId="1823" quotePrefix="1" applyFont="1" applyFill="1" applyBorder="1" applyAlignment="1" applyProtection="1">
      <alignment horizontal="center" vertical="center"/>
      <protection hidden="1"/>
    </xf>
    <xf numFmtId="0" fontId="209" fillId="22" borderId="16" xfId="1823" applyFont="1" applyFill="1" applyBorder="1" applyAlignment="1" applyProtection="1">
      <alignment horizontal="center" vertical="center"/>
      <protection hidden="1"/>
    </xf>
    <xf numFmtId="0" fontId="205" fillId="22" borderId="47" xfId="1823" applyFont="1" applyFill="1" applyBorder="1" applyAlignment="1" applyProtection="1">
      <alignment horizontal="center" vertical="center" wrapText="1"/>
      <protection hidden="1"/>
    </xf>
    <xf numFmtId="0" fontId="205" fillId="22" borderId="26" xfId="1823" applyFont="1" applyFill="1" applyBorder="1" applyAlignment="1" applyProtection="1">
      <alignment horizontal="center" vertical="center" wrapText="1"/>
      <protection hidden="1"/>
    </xf>
    <xf numFmtId="0" fontId="205" fillId="22" borderId="29" xfId="1823" applyFont="1" applyFill="1" applyBorder="1" applyAlignment="1" applyProtection="1">
      <alignment horizontal="center" vertical="center" wrapText="1"/>
      <protection hidden="1"/>
    </xf>
    <xf numFmtId="0" fontId="205" fillId="22" borderId="33" xfId="1823" applyFont="1" applyFill="1" applyBorder="1" applyAlignment="1" applyProtection="1">
      <alignment horizontal="center" vertical="center" wrapText="1"/>
      <protection hidden="1"/>
    </xf>
    <xf numFmtId="0" fontId="205" fillId="22" borderId="40" xfId="1823" applyFont="1" applyFill="1" applyBorder="1" applyAlignment="1" applyProtection="1">
      <alignment horizontal="center" vertical="center" wrapText="1"/>
      <protection hidden="1"/>
    </xf>
    <xf numFmtId="0" fontId="209" fillId="22" borderId="0" xfId="1567" quotePrefix="1" applyNumberFormat="1" applyFont="1" applyFill="1" applyBorder="1" applyAlignment="1" applyProtection="1">
      <alignment horizontal="center" vertical="center"/>
      <protection hidden="1"/>
    </xf>
    <xf numFmtId="0" fontId="209" fillId="22" borderId="16" xfId="1567" quotePrefix="1" applyNumberFormat="1" applyFont="1" applyFill="1" applyBorder="1" applyAlignment="1" applyProtection="1">
      <alignment horizontal="center" vertical="center"/>
      <protection hidden="1"/>
    </xf>
    <xf numFmtId="177" fontId="205" fillId="22" borderId="0" xfId="1567" quotePrefix="1" applyFont="1" applyFill="1" applyBorder="1" applyAlignment="1" applyProtection="1">
      <alignment horizontal="center" vertical="center"/>
      <protection hidden="1"/>
    </xf>
    <xf numFmtId="177" fontId="205" fillId="22" borderId="16" xfId="1567" quotePrefix="1" applyFont="1" applyFill="1" applyBorder="1" applyAlignment="1" applyProtection="1">
      <alignment horizontal="center" vertical="center"/>
      <protection hidden="1"/>
    </xf>
    <xf numFmtId="177" fontId="205" fillId="22" borderId="54" xfId="1566" applyFont="1" applyFill="1" applyBorder="1" applyAlignment="1" applyProtection="1">
      <alignment horizontal="center" vertical="center" wrapText="1"/>
      <protection hidden="1"/>
    </xf>
    <xf numFmtId="177" fontId="205" fillId="22" borderId="63" xfId="1566" applyFont="1" applyFill="1" applyBorder="1" applyAlignment="1" applyProtection="1">
      <alignment horizontal="center" vertical="center" wrapText="1"/>
      <protection hidden="1"/>
    </xf>
    <xf numFmtId="177" fontId="205" fillId="22" borderId="41" xfId="1566" applyFont="1" applyFill="1" applyBorder="1" applyAlignment="1" applyProtection="1">
      <alignment horizontal="center" vertical="center" wrapText="1"/>
      <protection hidden="1"/>
    </xf>
    <xf numFmtId="177" fontId="205" fillId="22" borderId="64" xfId="1566" applyFont="1" applyFill="1" applyBorder="1" applyAlignment="1" applyProtection="1">
      <alignment horizontal="center" vertical="center" wrapText="1"/>
      <protection hidden="1"/>
    </xf>
    <xf numFmtId="177" fontId="205" fillId="22" borderId="42" xfId="1566" applyFont="1" applyFill="1" applyBorder="1" applyAlignment="1" applyProtection="1">
      <alignment horizontal="center" vertical="center" wrapText="1"/>
      <protection hidden="1"/>
    </xf>
    <xf numFmtId="177" fontId="205" fillId="22" borderId="65" xfId="1566" applyFont="1" applyFill="1" applyBorder="1" applyAlignment="1" applyProtection="1">
      <alignment horizontal="center" vertical="center" wrapText="1"/>
      <protection hidden="1"/>
    </xf>
    <xf numFmtId="0" fontId="205" fillId="22" borderId="72" xfId="1823" applyFont="1" applyFill="1" applyBorder="1" applyAlignment="1" applyProtection="1">
      <alignment horizontal="center" vertical="center" wrapText="1"/>
      <protection hidden="1"/>
    </xf>
    <xf numFmtId="0" fontId="205" fillId="22" borderId="25" xfId="1823" applyFont="1" applyFill="1" applyBorder="1" applyAlignment="1" applyProtection="1">
      <alignment horizontal="center" vertical="center" wrapText="1"/>
      <protection hidden="1"/>
    </xf>
    <xf numFmtId="0" fontId="205" fillId="22" borderId="67" xfId="1823" applyFont="1" applyFill="1" applyBorder="1" applyAlignment="1" applyProtection="1">
      <alignment horizontal="center" vertical="center" wrapText="1"/>
      <protection hidden="1"/>
    </xf>
    <xf numFmtId="0" fontId="205" fillId="22" borderId="48" xfId="1823" applyFont="1" applyFill="1" applyBorder="1" applyAlignment="1" applyProtection="1">
      <alignment horizontal="center" vertical="center" wrapText="1"/>
      <protection hidden="1"/>
    </xf>
    <xf numFmtId="0" fontId="205" fillId="22" borderId="22" xfId="1823" applyFont="1" applyFill="1" applyBorder="1" applyAlignment="1" applyProtection="1">
      <alignment horizontal="center" vertical="center" wrapText="1"/>
      <protection hidden="1"/>
    </xf>
    <xf numFmtId="0" fontId="205" fillId="22" borderId="73" xfId="1823" applyFont="1" applyFill="1" applyBorder="1" applyAlignment="1" applyProtection="1">
      <alignment horizontal="center" vertical="center" wrapText="1"/>
      <protection hidden="1"/>
    </xf>
    <xf numFmtId="0" fontId="205" fillId="22" borderId="21" xfId="1823" applyFont="1" applyFill="1" applyBorder="1" applyAlignment="1" applyProtection="1">
      <alignment horizontal="center" vertical="center" wrapText="1"/>
      <protection hidden="1"/>
    </xf>
    <xf numFmtId="0" fontId="205" fillId="22" borderId="0" xfId="1823" applyFont="1" applyFill="1" applyBorder="1" applyAlignment="1" applyProtection="1">
      <alignment horizontal="center" vertical="center" wrapText="1"/>
      <protection hidden="1"/>
    </xf>
    <xf numFmtId="0" fontId="205" fillId="22" borderId="27" xfId="1823" applyFont="1" applyFill="1" applyBorder="1" applyAlignment="1" applyProtection="1">
      <alignment horizontal="center" vertical="center" wrapText="1"/>
      <protection hidden="1"/>
    </xf>
    <xf numFmtId="0" fontId="207" fillId="22" borderId="0" xfId="1828" applyNumberFormat="1" applyFont="1" applyFill="1" applyBorder="1" applyAlignment="1" applyProtection="1">
      <alignment horizontal="center" vertical="center"/>
      <protection hidden="1"/>
    </xf>
    <xf numFmtId="0" fontId="208" fillId="22" borderId="0" xfId="1823" applyFont="1" applyFill="1" applyBorder="1" applyAlignment="1" applyProtection="1">
      <alignment horizontal="center" vertical="center"/>
      <protection hidden="1"/>
    </xf>
    <xf numFmtId="0" fontId="205" fillId="22" borderId="49" xfId="1823" applyFont="1" applyFill="1" applyBorder="1" applyAlignment="1" applyProtection="1">
      <alignment horizontal="center" vertical="center" wrapText="1"/>
      <protection hidden="1"/>
    </xf>
    <xf numFmtId="0" fontId="205" fillId="22" borderId="51" xfId="1823" applyFont="1" applyFill="1" applyBorder="1" applyAlignment="1" applyProtection="1">
      <alignment horizontal="center" vertical="center" wrapText="1"/>
      <protection hidden="1"/>
    </xf>
    <xf numFmtId="0" fontId="205" fillId="22" borderId="52" xfId="1823" applyFont="1" applyFill="1" applyBorder="1" applyAlignment="1" applyProtection="1">
      <alignment horizontal="center" vertical="center" wrapText="1"/>
      <protection hidden="1"/>
    </xf>
    <xf numFmtId="0" fontId="205" fillId="22" borderId="69" xfId="1823" applyFont="1" applyFill="1" applyBorder="1" applyAlignment="1" applyProtection="1">
      <alignment horizontal="center" vertical="center" wrapText="1"/>
      <protection hidden="1"/>
    </xf>
    <xf numFmtId="0" fontId="205" fillId="22" borderId="41" xfId="1823" applyFont="1" applyFill="1" applyBorder="1" applyAlignment="1" applyProtection="1">
      <alignment horizontal="center" vertical="center" wrapText="1"/>
      <protection hidden="1"/>
    </xf>
    <xf numFmtId="0" fontId="205" fillId="22" borderId="71" xfId="1823" applyFont="1" applyFill="1" applyBorder="1" applyAlignment="1" applyProtection="1">
      <alignment horizontal="center" vertical="center" wrapText="1"/>
      <protection hidden="1"/>
    </xf>
    <xf numFmtId="0" fontId="205" fillId="22" borderId="32" xfId="1823" applyFont="1" applyFill="1" applyBorder="1" applyAlignment="1" applyProtection="1">
      <alignment horizontal="center" vertical="center" wrapText="1"/>
      <protection hidden="1"/>
    </xf>
    <xf numFmtId="0" fontId="205" fillId="22" borderId="43" xfId="1823" applyFont="1" applyFill="1" applyBorder="1" applyAlignment="1" applyProtection="1">
      <alignment horizontal="center" vertical="center" wrapText="1"/>
      <protection hidden="1"/>
    </xf>
    <xf numFmtId="0" fontId="205" fillId="22" borderId="74" xfId="1823" applyFont="1" applyFill="1" applyBorder="1" applyAlignment="1" applyProtection="1">
      <alignment horizontal="center" vertical="center" wrapText="1"/>
      <protection hidden="1"/>
    </xf>
    <xf numFmtId="0" fontId="205" fillId="22" borderId="55" xfId="1823" applyFont="1" applyFill="1" applyBorder="1" applyAlignment="1" applyProtection="1">
      <alignment horizontal="center" vertical="center"/>
      <protection hidden="1"/>
    </xf>
    <xf numFmtId="0" fontId="205" fillId="22" borderId="30" xfId="1823" applyFont="1" applyFill="1" applyBorder="1" applyAlignment="1" applyProtection="1">
      <alignment horizontal="center" vertical="center"/>
      <protection hidden="1"/>
    </xf>
    <xf numFmtId="0" fontId="205" fillId="22" borderId="56" xfId="1823" applyFont="1" applyFill="1" applyBorder="1" applyAlignment="1" applyProtection="1">
      <alignment horizontal="center" vertical="center"/>
      <protection hidden="1"/>
    </xf>
  </cellXfs>
  <cellStyles count="7175">
    <cellStyle name=" 1" xfId="1"/>
    <cellStyle name=" 1 2" xfId="2"/>
    <cellStyle name="??&amp;O?&amp;H?_x0008__x000f__x0007_?_x0007__x0001__x0001_" xfId="3"/>
    <cellStyle name="??&amp;O?&amp;H?_x0008_??_x0007__x0001__x0001_" xfId="4"/>
    <cellStyle name="_금융점포(광주)" xfId="9"/>
    <cellStyle name="_은행별 점포현황(202011년12월말기준)" xfId="10"/>
    <cellStyle name="_Book1" xfId="5"/>
    <cellStyle name="_Capex Tracking Control Sheet -ADMIN " xfId="6"/>
    <cellStyle name="_Project tracking Puri (Diana) per March'06 " xfId="7"/>
    <cellStyle name="_Recon with FAR " xfId="8"/>
    <cellStyle name="¤@?e_TEST-1 " xfId="11"/>
    <cellStyle name="20% - 강조색1" xfId="24" builtinId="30" customBuiltin="1"/>
    <cellStyle name="20% - 강조색1 10" xfId="4934"/>
    <cellStyle name="20% - 강조색1 2" xfId="25"/>
    <cellStyle name="20% - 강조색1 2 2" xfId="26"/>
    <cellStyle name="20% - 강조색1 2 2 2" xfId="27"/>
    <cellStyle name="20% - 강조색1 2 2 2 2" xfId="4935"/>
    <cellStyle name="20% - 강조색1 2 2 2 3" xfId="4936"/>
    <cellStyle name="20% - 강조색1 2 2 3" xfId="28"/>
    <cellStyle name="20% - 강조색1 2 2 3 2" xfId="2120"/>
    <cellStyle name="20% - 강조색1 2 2 3 3" xfId="2048"/>
    <cellStyle name="20% - 강조색1 2 2 4" xfId="2266"/>
    <cellStyle name="20% - 강조색1 2 2 5" xfId="4472"/>
    <cellStyle name="20% - 강조색1 2 2_012_보건및사회보장" xfId="1840"/>
    <cellStyle name="20% - 강조색1 2 3" xfId="29"/>
    <cellStyle name="20% - 강조색1 2 3 2" xfId="30"/>
    <cellStyle name="20% - 강조색1 2 4" xfId="31"/>
    <cellStyle name="20% - 강조색1 2 5" xfId="32"/>
    <cellStyle name="20% - 강조색1 2 6" xfId="2267"/>
    <cellStyle name="20% - 강조색1 2 6 2" xfId="4937"/>
    <cellStyle name="20% - 강조색1 2_014_교육및문화" xfId="1841"/>
    <cellStyle name="20% - 강조색1 3" xfId="33"/>
    <cellStyle name="20% - 강조색1 3 2" xfId="34"/>
    <cellStyle name="20% - 강조색1 3 2 2" xfId="35"/>
    <cellStyle name="20% - 강조색1 3 2 2 2" xfId="4483"/>
    <cellStyle name="20% - 강조색1 3 2 2 3" xfId="4487"/>
    <cellStyle name="20% - 강조색1 3 2 3" xfId="36"/>
    <cellStyle name="20% - 강조색1 3 2 4" xfId="4464"/>
    <cellStyle name="20% - 강조색1 3 2_004_노동" xfId="1842"/>
    <cellStyle name="20% - 강조색1 3 3" xfId="37"/>
    <cellStyle name="20% - 강조색1 3 3 2" xfId="4468"/>
    <cellStyle name="20% - 강조색1 3 3 3" xfId="4938"/>
    <cellStyle name="20% - 강조색1 3 3 4" xfId="4466"/>
    <cellStyle name="20% - 강조색1 3 4" xfId="2268"/>
    <cellStyle name="20% - 강조색1 4" xfId="38"/>
    <cellStyle name="20% - 강조색1 4 2" xfId="39"/>
    <cellStyle name="20% - 강조색1 4 3" xfId="4485"/>
    <cellStyle name="20% - 강조색1 5" xfId="40"/>
    <cellStyle name="20% - 강조색1 5 2" xfId="5272"/>
    <cellStyle name="20% - 강조색1 6" xfId="41"/>
    <cellStyle name="20% - 강조색1 6 2" xfId="2121"/>
    <cellStyle name="20% - 강조색1 6 3" xfId="1839"/>
    <cellStyle name="20% - 강조색1 7" xfId="2269"/>
    <cellStyle name="20% - 강조색1 8" xfId="4467"/>
    <cellStyle name="20% - 강조색1 8 2" xfId="4469"/>
    <cellStyle name="20% - 강조색1 9" xfId="4939"/>
    <cellStyle name="20% - 강조색2" xfId="42" builtinId="34" customBuiltin="1"/>
    <cellStyle name="20% - 강조색2 10" xfId="4940"/>
    <cellStyle name="20% - 강조색2 2" xfId="43"/>
    <cellStyle name="20% - 강조색2 2 2" xfId="44"/>
    <cellStyle name="20% - 강조색2 2 2 2" xfId="45"/>
    <cellStyle name="20% - 강조색2 2 2 2 2" xfId="4941"/>
    <cellStyle name="20% - 강조색2 2 2 2 3" xfId="4942"/>
    <cellStyle name="20% - 강조색2 2 2 3" xfId="46"/>
    <cellStyle name="20% - 강조색2 2 2 3 2" xfId="2118"/>
    <cellStyle name="20% - 강조색2 2 2 3 3" xfId="2049"/>
    <cellStyle name="20% - 강조색2 2 2 4" xfId="2270"/>
    <cellStyle name="20% - 강조색2 2 2 5" xfId="4489"/>
    <cellStyle name="20% - 강조색2 2 2_012_보건및사회보장" xfId="1844"/>
    <cellStyle name="20% - 강조색2 2 3" xfId="47"/>
    <cellStyle name="20% - 강조색2 2 3 2" xfId="48"/>
    <cellStyle name="20% - 강조색2 2 4" xfId="49"/>
    <cellStyle name="20% - 강조색2 2 5" xfId="50"/>
    <cellStyle name="20% - 강조색2 2 6" xfId="2271"/>
    <cellStyle name="20% - 강조색2 2 6 2" xfId="4943"/>
    <cellStyle name="20% - 강조색2 2_014_교육및문화" xfId="1845"/>
    <cellStyle name="20% - 강조색2 3" xfId="51"/>
    <cellStyle name="20% - 강조색2 3 2" xfId="52"/>
    <cellStyle name="20% - 강조색2 3 2 2" xfId="53"/>
    <cellStyle name="20% - 강조색2 3 2 2 2" xfId="4491"/>
    <cellStyle name="20% - 강조색2 3 2 2 3" xfId="4490"/>
    <cellStyle name="20% - 강조색2 3 2 3" xfId="54"/>
    <cellStyle name="20% - 강조색2 3 2 4" xfId="4492"/>
    <cellStyle name="20% - 강조색2 3 2_004_노동" xfId="1846"/>
    <cellStyle name="20% - 강조색2 3 3" xfId="55"/>
    <cellStyle name="20% - 강조색2 3 3 2" xfId="4494"/>
    <cellStyle name="20% - 강조색2 3 3 3" xfId="4944"/>
    <cellStyle name="20% - 강조색2 3 3 4" xfId="4493"/>
    <cellStyle name="20% - 강조색2 3 4" xfId="2272"/>
    <cellStyle name="20% - 강조색2 4" xfId="56"/>
    <cellStyle name="20% - 강조색2 4 2" xfId="57"/>
    <cellStyle name="20% - 강조색2 4 3" xfId="4495"/>
    <cellStyle name="20% - 강조색2 5" xfId="58"/>
    <cellStyle name="20% - 강조색2 5 2" xfId="5273"/>
    <cellStyle name="20% - 강조색2 6" xfId="59"/>
    <cellStyle name="20% - 강조색2 6 2" xfId="2119"/>
    <cellStyle name="20% - 강조색2 6 3" xfId="1843"/>
    <cellStyle name="20% - 강조색2 7" xfId="2273"/>
    <cellStyle name="20% - 강조색2 8" xfId="4496"/>
    <cellStyle name="20% - 강조색2 8 2" xfId="4497"/>
    <cellStyle name="20% - 강조색2 9" xfId="4945"/>
    <cellStyle name="20% - 강조색3" xfId="60" builtinId="38" customBuiltin="1"/>
    <cellStyle name="20% - 강조색3 10" xfId="4946"/>
    <cellStyle name="20% - 강조색3 2" xfId="61"/>
    <cellStyle name="20% - 강조색3 2 2" xfId="62"/>
    <cellStyle name="20% - 강조색3 2 2 2" xfId="63"/>
    <cellStyle name="20% - 강조색3 2 2 2 2" xfId="4947"/>
    <cellStyle name="20% - 강조색3 2 2 2 3" xfId="4948"/>
    <cellStyle name="20% - 강조색3 2 2 3" xfId="64"/>
    <cellStyle name="20% - 강조색3 2 2 3 2" xfId="2116"/>
    <cellStyle name="20% - 강조색3 2 2 3 3" xfId="2050"/>
    <cellStyle name="20% - 강조색3 2 2 4" xfId="2274"/>
    <cellStyle name="20% - 강조색3 2 2 5" xfId="4498"/>
    <cellStyle name="20% - 강조색3 2 2_012_보건및사회보장" xfId="1848"/>
    <cellStyle name="20% - 강조색3 2 3" xfId="65"/>
    <cellStyle name="20% - 강조색3 2 3 2" xfId="66"/>
    <cellStyle name="20% - 강조색3 2 4" xfId="67"/>
    <cellStyle name="20% - 강조색3 2 5" xfId="68"/>
    <cellStyle name="20% - 강조색3 2 6" xfId="2275"/>
    <cellStyle name="20% - 강조색3 2 6 2" xfId="4949"/>
    <cellStyle name="20% - 강조색3 2_014_교육및문화" xfId="1849"/>
    <cellStyle name="20% - 강조색3 3" xfId="69"/>
    <cellStyle name="20% - 강조색3 3 2" xfId="70"/>
    <cellStyle name="20% - 강조색3 3 2 2" xfId="71"/>
    <cellStyle name="20% - 강조색3 3 2 2 2" xfId="4500"/>
    <cellStyle name="20% - 강조색3 3 2 2 3" xfId="4499"/>
    <cellStyle name="20% - 강조색3 3 2 3" xfId="72"/>
    <cellStyle name="20% - 강조색3 3 2 4" xfId="4501"/>
    <cellStyle name="20% - 강조색3 3 2_004_노동" xfId="1850"/>
    <cellStyle name="20% - 강조색3 3 3" xfId="73"/>
    <cellStyle name="20% - 강조색3 3 3 2" xfId="4503"/>
    <cellStyle name="20% - 강조색3 3 3 3" xfId="4950"/>
    <cellStyle name="20% - 강조색3 3 3 4" xfId="4502"/>
    <cellStyle name="20% - 강조색3 3 4" xfId="2276"/>
    <cellStyle name="20% - 강조색3 4" xfId="74"/>
    <cellStyle name="20% - 강조색3 4 2" xfId="75"/>
    <cellStyle name="20% - 강조색3 4 3" xfId="4504"/>
    <cellStyle name="20% - 강조색3 5" xfId="76"/>
    <cellStyle name="20% - 강조색3 5 2" xfId="5274"/>
    <cellStyle name="20% - 강조색3 6" xfId="77"/>
    <cellStyle name="20% - 강조색3 6 2" xfId="2117"/>
    <cellStyle name="20% - 강조색3 6 3" xfId="1847"/>
    <cellStyle name="20% - 강조색3 7" xfId="2277"/>
    <cellStyle name="20% - 강조색3 8" xfId="4505"/>
    <cellStyle name="20% - 강조색3 8 2" xfId="4506"/>
    <cellStyle name="20% - 강조색3 9" xfId="4951"/>
    <cellStyle name="20% - 강조색4" xfId="78" builtinId="42" customBuiltin="1"/>
    <cellStyle name="20% - 강조색4 10" xfId="4952"/>
    <cellStyle name="20% - 강조색4 2" xfId="79"/>
    <cellStyle name="20% - 강조색4 2 2" xfId="80"/>
    <cellStyle name="20% - 강조색4 2 2 2" xfId="81"/>
    <cellStyle name="20% - 강조색4 2 2 2 2" xfId="4953"/>
    <cellStyle name="20% - 강조색4 2 2 2 3" xfId="4954"/>
    <cellStyle name="20% - 강조색4 2 2 3" xfId="82"/>
    <cellStyle name="20% - 강조색4 2 2 3 2" xfId="2114"/>
    <cellStyle name="20% - 강조색4 2 2 3 3" xfId="2051"/>
    <cellStyle name="20% - 강조색4 2 2 4" xfId="2278"/>
    <cellStyle name="20% - 강조색4 2 2 5" xfId="4507"/>
    <cellStyle name="20% - 강조색4 2 2_012_보건및사회보장" xfId="1852"/>
    <cellStyle name="20% - 강조색4 2 3" xfId="83"/>
    <cellStyle name="20% - 강조색4 2 3 2" xfId="84"/>
    <cellStyle name="20% - 강조색4 2 4" xfId="85"/>
    <cellStyle name="20% - 강조색4 2 5" xfId="86"/>
    <cellStyle name="20% - 강조색4 2 6" xfId="2279"/>
    <cellStyle name="20% - 강조색4 2 6 2" xfId="4955"/>
    <cellStyle name="20% - 강조색4 2_014_교육및문화" xfId="1853"/>
    <cellStyle name="20% - 강조색4 3" xfId="87"/>
    <cellStyle name="20% - 강조색4 3 2" xfId="88"/>
    <cellStyle name="20% - 강조색4 3 2 2" xfId="89"/>
    <cellStyle name="20% - 강조색4 3 2 2 2" xfId="4509"/>
    <cellStyle name="20% - 강조색4 3 2 2 3" xfId="4508"/>
    <cellStyle name="20% - 강조색4 3 2 3" xfId="90"/>
    <cellStyle name="20% - 강조색4 3 2 4" xfId="4510"/>
    <cellStyle name="20% - 강조색4 3 2_004_노동" xfId="1854"/>
    <cellStyle name="20% - 강조색4 3 3" xfId="91"/>
    <cellStyle name="20% - 강조색4 3 3 2" xfId="4512"/>
    <cellStyle name="20% - 강조색4 3 3 3" xfId="4956"/>
    <cellStyle name="20% - 강조색4 3 3 4" xfId="4511"/>
    <cellStyle name="20% - 강조색4 3 4" xfId="2280"/>
    <cellStyle name="20% - 강조색4 4" xfId="92"/>
    <cellStyle name="20% - 강조색4 4 2" xfId="93"/>
    <cellStyle name="20% - 강조색4 4 3" xfId="4513"/>
    <cellStyle name="20% - 강조색4 5" xfId="94"/>
    <cellStyle name="20% - 강조색4 5 2" xfId="5275"/>
    <cellStyle name="20% - 강조색4 6" xfId="95"/>
    <cellStyle name="20% - 강조색4 6 2" xfId="2115"/>
    <cellStyle name="20% - 강조색4 6 3" xfId="1851"/>
    <cellStyle name="20% - 강조색4 7" xfId="2281"/>
    <cellStyle name="20% - 강조색4 8" xfId="4514"/>
    <cellStyle name="20% - 강조색4 8 2" xfId="4515"/>
    <cellStyle name="20% - 강조색4 9" xfId="4957"/>
    <cellStyle name="20% - 강조색5" xfId="96" builtinId="46" customBuiltin="1"/>
    <cellStyle name="20% - 강조색5 10" xfId="4958"/>
    <cellStyle name="20% - 강조색5 2" xfId="97"/>
    <cellStyle name="20% - 강조색5 2 2" xfId="98"/>
    <cellStyle name="20% - 강조색5 2 2 2" xfId="99"/>
    <cellStyle name="20% - 강조색5 2 2 2 2" xfId="4959"/>
    <cellStyle name="20% - 강조색5 2 2 2 3" xfId="4960"/>
    <cellStyle name="20% - 강조색5 2 2 3" xfId="100"/>
    <cellStyle name="20% - 강조색5 2 2 3 2" xfId="2112"/>
    <cellStyle name="20% - 강조색5 2 2 3 3" xfId="2052"/>
    <cellStyle name="20% - 강조색5 2 2 4" xfId="2282"/>
    <cellStyle name="20% - 강조색5 2 2 5" xfId="4516"/>
    <cellStyle name="20% - 강조색5 2 2_012_보건및사회보장" xfId="1856"/>
    <cellStyle name="20% - 강조색5 2 3" xfId="101"/>
    <cellStyle name="20% - 강조색5 2 3 2" xfId="102"/>
    <cellStyle name="20% - 강조색5 2 4" xfId="103"/>
    <cellStyle name="20% - 강조색5 2 5" xfId="104"/>
    <cellStyle name="20% - 강조색5 2 6" xfId="2283"/>
    <cellStyle name="20% - 강조색5 2 6 2" xfId="4961"/>
    <cellStyle name="20% - 강조색5 2_014_교육및문화" xfId="1857"/>
    <cellStyle name="20% - 강조색5 3" xfId="105"/>
    <cellStyle name="20% - 강조색5 3 2" xfId="106"/>
    <cellStyle name="20% - 강조색5 3 2 2" xfId="107"/>
    <cellStyle name="20% - 강조색5 3 2 2 2" xfId="4518"/>
    <cellStyle name="20% - 강조색5 3 2 2 3" xfId="4517"/>
    <cellStyle name="20% - 강조색5 3 2 3" xfId="108"/>
    <cellStyle name="20% - 강조색5 3 2 4" xfId="4519"/>
    <cellStyle name="20% - 강조색5 3 2_004_노동" xfId="1858"/>
    <cellStyle name="20% - 강조색5 3 3" xfId="109"/>
    <cellStyle name="20% - 강조색5 3 3 2" xfId="4521"/>
    <cellStyle name="20% - 강조색5 3 3 3" xfId="4962"/>
    <cellStyle name="20% - 강조색5 3 3 4" xfId="4520"/>
    <cellStyle name="20% - 강조색5 3 4" xfId="2284"/>
    <cellStyle name="20% - 강조색5 4" xfId="110"/>
    <cellStyle name="20% - 강조색5 4 2" xfId="111"/>
    <cellStyle name="20% - 강조색5 4 3" xfId="4522"/>
    <cellStyle name="20% - 강조색5 5" xfId="112"/>
    <cellStyle name="20% - 강조색5 5 2" xfId="5276"/>
    <cellStyle name="20% - 강조색5 6" xfId="113"/>
    <cellStyle name="20% - 강조색5 6 2" xfId="2113"/>
    <cellStyle name="20% - 강조색5 6 3" xfId="1855"/>
    <cellStyle name="20% - 강조색5 7" xfId="2285"/>
    <cellStyle name="20% - 강조색5 8" xfId="4523"/>
    <cellStyle name="20% - 강조색5 8 2" xfId="4524"/>
    <cellStyle name="20% - 강조색5 9" xfId="4963"/>
    <cellStyle name="20% - 강조색6" xfId="114" builtinId="50" customBuiltin="1"/>
    <cellStyle name="20% - 강조색6 10" xfId="4964"/>
    <cellStyle name="20% - 강조색6 2" xfId="115"/>
    <cellStyle name="20% - 강조색6 2 2" xfId="116"/>
    <cellStyle name="20% - 강조색6 2 2 2" xfId="117"/>
    <cellStyle name="20% - 강조색6 2 2 2 2" xfId="4965"/>
    <cellStyle name="20% - 강조색6 2 2 2 3" xfId="4966"/>
    <cellStyle name="20% - 강조색6 2 2 3" xfId="118"/>
    <cellStyle name="20% - 강조색6 2 2 3 2" xfId="2145"/>
    <cellStyle name="20% - 강조색6 2 2 3 3" xfId="2053"/>
    <cellStyle name="20% - 강조색6 2 2 4" xfId="2286"/>
    <cellStyle name="20% - 강조색6 2 2 5" xfId="4525"/>
    <cellStyle name="20% - 강조색6 2 2_012_보건및사회보장" xfId="1860"/>
    <cellStyle name="20% - 강조색6 2 3" xfId="119"/>
    <cellStyle name="20% - 강조색6 2 3 2" xfId="120"/>
    <cellStyle name="20% - 강조색6 2 4" xfId="121"/>
    <cellStyle name="20% - 강조색6 2 5" xfId="122"/>
    <cellStyle name="20% - 강조색6 2 6" xfId="2287"/>
    <cellStyle name="20% - 강조색6 2 6 2" xfId="4967"/>
    <cellStyle name="20% - 강조색6 2_014_교육및문화" xfId="1861"/>
    <cellStyle name="20% - 강조색6 3" xfId="123"/>
    <cellStyle name="20% - 강조색6 3 2" xfId="124"/>
    <cellStyle name="20% - 강조색6 3 2 2" xfId="125"/>
    <cellStyle name="20% - 강조색6 3 2 2 2" xfId="4527"/>
    <cellStyle name="20% - 강조색6 3 2 2 3" xfId="4526"/>
    <cellStyle name="20% - 강조색6 3 2 3" xfId="126"/>
    <cellStyle name="20% - 강조색6 3 2 4" xfId="4528"/>
    <cellStyle name="20% - 강조색6 3 2_004_노동" xfId="1862"/>
    <cellStyle name="20% - 강조색6 3 3" xfId="127"/>
    <cellStyle name="20% - 강조색6 3 3 2" xfId="4530"/>
    <cellStyle name="20% - 강조색6 3 3 3" xfId="4968"/>
    <cellStyle name="20% - 강조색6 3 3 4" xfId="4529"/>
    <cellStyle name="20% - 강조색6 3 4" xfId="2288"/>
    <cellStyle name="20% - 강조색6 4" xfId="128"/>
    <cellStyle name="20% - 강조색6 4 2" xfId="129"/>
    <cellStyle name="20% - 강조색6 4 3" xfId="4531"/>
    <cellStyle name="20% - 강조색6 5" xfId="130"/>
    <cellStyle name="20% - 강조색6 5 2" xfId="5277"/>
    <cellStyle name="20% - 강조색6 6" xfId="131"/>
    <cellStyle name="20% - 강조색6 6 2" xfId="2144"/>
    <cellStyle name="20% - 강조색6 6 3" xfId="1859"/>
    <cellStyle name="20% - 강조색6 7" xfId="2289"/>
    <cellStyle name="20% - 강조색6 8" xfId="4532"/>
    <cellStyle name="20% - 강조색6 8 2" xfId="4533"/>
    <cellStyle name="20% - 강조색6 9" xfId="4969"/>
    <cellStyle name="20% - Accent1" xfId="12"/>
    <cellStyle name="20% - Accent1 2" xfId="13"/>
    <cellStyle name="20% - Accent1 2 2" xfId="4928"/>
    <cellStyle name="20% - Accent1 3" xfId="2260"/>
    <cellStyle name="20% - Accent1 4" xfId="6791"/>
    <cellStyle name="20% - Accent1_010_주택건설" xfId="1863"/>
    <cellStyle name="20% - Accent2" xfId="14"/>
    <cellStyle name="20% - Accent2 2" xfId="15"/>
    <cellStyle name="20% - Accent2 2 2" xfId="4929"/>
    <cellStyle name="20% - Accent2 3" xfId="2261"/>
    <cellStyle name="20% - Accent2 4" xfId="6792"/>
    <cellStyle name="20% - Accent2_010_주택건설" xfId="1864"/>
    <cellStyle name="20% - Accent3" xfId="16"/>
    <cellStyle name="20% - Accent3 2" xfId="17"/>
    <cellStyle name="20% - Accent3 2 2" xfId="4930"/>
    <cellStyle name="20% - Accent3 3" xfId="2262"/>
    <cellStyle name="20% - Accent3 4" xfId="6793"/>
    <cellStyle name="20% - Accent3_010_주택건설" xfId="1865"/>
    <cellStyle name="20% - Accent4" xfId="18"/>
    <cellStyle name="20% - Accent4 2" xfId="19"/>
    <cellStyle name="20% - Accent4 2 2" xfId="4931"/>
    <cellStyle name="20% - Accent4 3" xfId="2263"/>
    <cellStyle name="20% - Accent4 4" xfId="6794"/>
    <cellStyle name="20% - Accent4_010_주택건설" xfId="1866"/>
    <cellStyle name="20% - Accent5" xfId="20"/>
    <cellStyle name="20% - Accent5 2" xfId="21"/>
    <cellStyle name="20% - Accent5 2 2" xfId="4932"/>
    <cellStyle name="20% - Accent5 3" xfId="2264"/>
    <cellStyle name="20% - Accent5 4" xfId="6795"/>
    <cellStyle name="20% - Accent5_010_주택건설" xfId="1867"/>
    <cellStyle name="20% - Accent6" xfId="22"/>
    <cellStyle name="20% - Accent6 2" xfId="23"/>
    <cellStyle name="20% - Accent6 2 2" xfId="4933"/>
    <cellStyle name="20% - Accent6 3" xfId="2265"/>
    <cellStyle name="20% - Accent6 4" xfId="6796"/>
    <cellStyle name="20% - Accent6_010_주택건설" xfId="1868"/>
    <cellStyle name="40% - 강조색1" xfId="144" builtinId="31" customBuiltin="1"/>
    <cellStyle name="40% - 강조색1 10" xfId="4976"/>
    <cellStyle name="40% - 강조색1 2" xfId="145"/>
    <cellStyle name="40% - 강조색1 2 2" xfId="146"/>
    <cellStyle name="40% - 강조색1 2 2 2" xfId="147"/>
    <cellStyle name="40% - 강조색1 2 2 2 2" xfId="4977"/>
    <cellStyle name="40% - 강조색1 2 2 2 3" xfId="4978"/>
    <cellStyle name="40% - 강조색1 2 2 3" xfId="148"/>
    <cellStyle name="40% - 강조색1 2 2 3 2" xfId="2147"/>
    <cellStyle name="40% - 강조색1 2 2 3 3" xfId="2054"/>
    <cellStyle name="40% - 강조색1 2 2 4" xfId="2296"/>
    <cellStyle name="40% - 강조색1 2 2 5" xfId="4534"/>
    <cellStyle name="40% - 강조색1 2 2_012_보건및사회보장" xfId="1870"/>
    <cellStyle name="40% - 강조색1 2 3" xfId="149"/>
    <cellStyle name="40% - 강조색1 2 3 2" xfId="150"/>
    <cellStyle name="40% - 강조색1 2 4" xfId="151"/>
    <cellStyle name="40% - 강조색1 2 5" xfId="152"/>
    <cellStyle name="40% - 강조색1 2 6" xfId="2297"/>
    <cellStyle name="40% - 강조색1 2 6 2" xfId="4979"/>
    <cellStyle name="40% - 강조색1 2_014_교육및문화" xfId="1871"/>
    <cellStyle name="40% - 강조색1 3" xfId="153"/>
    <cellStyle name="40% - 강조색1 3 2" xfId="154"/>
    <cellStyle name="40% - 강조색1 3 2 2" xfId="155"/>
    <cellStyle name="40% - 강조색1 3 2 2 2" xfId="4536"/>
    <cellStyle name="40% - 강조색1 3 2 2 3" xfId="4535"/>
    <cellStyle name="40% - 강조색1 3 2 3" xfId="156"/>
    <cellStyle name="40% - 강조색1 3 2 4" xfId="4537"/>
    <cellStyle name="40% - 강조색1 3 2_004_노동" xfId="1872"/>
    <cellStyle name="40% - 강조색1 3 3" xfId="157"/>
    <cellStyle name="40% - 강조색1 3 3 2" xfId="4539"/>
    <cellStyle name="40% - 강조색1 3 3 3" xfId="4980"/>
    <cellStyle name="40% - 강조색1 3 3 4" xfId="4538"/>
    <cellStyle name="40% - 강조색1 3 4" xfId="2298"/>
    <cellStyle name="40% - 강조색1 4" xfId="158"/>
    <cellStyle name="40% - 강조색1 4 2" xfId="159"/>
    <cellStyle name="40% - 강조색1 4 3" xfId="4540"/>
    <cellStyle name="40% - 강조색1 5" xfId="160"/>
    <cellStyle name="40% - 강조색1 5 2" xfId="5278"/>
    <cellStyle name="40% - 강조색1 6" xfId="161"/>
    <cellStyle name="40% - 강조색1 6 2" xfId="2146"/>
    <cellStyle name="40% - 강조색1 6 3" xfId="1869"/>
    <cellStyle name="40% - 강조색1 7" xfId="2299"/>
    <cellStyle name="40% - 강조색1 8" xfId="4541"/>
    <cellStyle name="40% - 강조색1 8 2" xfId="4542"/>
    <cellStyle name="40% - 강조색1 9" xfId="4981"/>
    <cellStyle name="40% - 강조색2" xfId="162" builtinId="35" customBuiltin="1"/>
    <cellStyle name="40% - 강조색2 10" xfId="4982"/>
    <cellStyle name="40% - 강조색2 2" xfId="163"/>
    <cellStyle name="40% - 강조색2 2 2" xfId="164"/>
    <cellStyle name="40% - 강조색2 2 2 2" xfId="165"/>
    <cellStyle name="40% - 강조색2 2 2 2 2" xfId="4983"/>
    <cellStyle name="40% - 강조색2 2 2 2 3" xfId="4984"/>
    <cellStyle name="40% - 강조색2 2 2 3" xfId="166"/>
    <cellStyle name="40% - 강조색2 2 2 3 2" xfId="2149"/>
    <cellStyle name="40% - 강조색2 2 2 3 3" xfId="2055"/>
    <cellStyle name="40% - 강조색2 2 2 4" xfId="2300"/>
    <cellStyle name="40% - 강조색2 2 2 5" xfId="4543"/>
    <cellStyle name="40% - 강조색2 2 2_012_보건및사회보장" xfId="1874"/>
    <cellStyle name="40% - 강조색2 2 3" xfId="167"/>
    <cellStyle name="40% - 강조색2 2 3 2" xfId="168"/>
    <cellStyle name="40% - 강조색2 2 4" xfId="169"/>
    <cellStyle name="40% - 강조색2 2 5" xfId="170"/>
    <cellStyle name="40% - 강조색2 2 6" xfId="2301"/>
    <cellStyle name="40% - 강조색2 2 6 2" xfId="4985"/>
    <cellStyle name="40% - 강조색2 2_014_교육및문화" xfId="1875"/>
    <cellStyle name="40% - 강조색2 3" xfId="171"/>
    <cellStyle name="40% - 강조색2 3 2" xfId="172"/>
    <cellStyle name="40% - 강조색2 3 2 2" xfId="173"/>
    <cellStyle name="40% - 강조색2 3 2 2 2" xfId="4545"/>
    <cellStyle name="40% - 강조색2 3 2 2 3" xfId="4544"/>
    <cellStyle name="40% - 강조색2 3 2 3" xfId="174"/>
    <cellStyle name="40% - 강조색2 3 2 4" xfId="4546"/>
    <cellStyle name="40% - 강조색2 3 2_004_노동" xfId="1876"/>
    <cellStyle name="40% - 강조색2 3 3" xfId="175"/>
    <cellStyle name="40% - 강조색2 3 3 2" xfId="4548"/>
    <cellStyle name="40% - 강조색2 3 3 3" xfId="4986"/>
    <cellStyle name="40% - 강조색2 3 3 4" xfId="4547"/>
    <cellStyle name="40% - 강조색2 3 4" xfId="2302"/>
    <cellStyle name="40% - 강조색2 4" xfId="176"/>
    <cellStyle name="40% - 강조색2 4 2" xfId="177"/>
    <cellStyle name="40% - 강조색2 4 3" xfId="4549"/>
    <cellStyle name="40% - 강조색2 5" xfId="178"/>
    <cellStyle name="40% - 강조색2 5 2" xfId="5279"/>
    <cellStyle name="40% - 강조색2 6" xfId="179"/>
    <cellStyle name="40% - 강조색2 6 2" xfId="2148"/>
    <cellStyle name="40% - 강조색2 6 3" xfId="1873"/>
    <cellStyle name="40% - 강조색2 7" xfId="2303"/>
    <cellStyle name="40% - 강조색2 8" xfId="4550"/>
    <cellStyle name="40% - 강조색2 8 2" xfId="4551"/>
    <cellStyle name="40% - 강조색2 9" xfId="4987"/>
    <cellStyle name="40% - 강조색3" xfId="180" builtinId="39" customBuiltin="1"/>
    <cellStyle name="40% - 강조색3 10" xfId="4988"/>
    <cellStyle name="40% - 강조색3 2" xfId="181"/>
    <cellStyle name="40% - 강조색3 2 2" xfId="182"/>
    <cellStyle name="40% - 강조색3 2 2 2" xfId="183"/>
    <cellStyle name="40% - 강조색3 2 2 2 2" xfId="4989"/>
    <cellStyle name="40% - 강조색3 2 2 2 3" xfId="4990"/>
    <cellStyle name="40% - 강조색3 2 2 3" xfId="184"/>
    <cellStyle name="40% - 강조색3 2 2 3 2" xfId="2151"/>
    <cellStyle name="40% - 강조색3 2 2 3 3" xfId="2056"/>
    <cellStyle name="40% - 강조색3 2 2 4" xfId="2304"/>
    <cellStyle name="40% - 강조색3 2 2 5" xfId="4552"/>
    <cellStyle name="40% - 강조색3 2 2_012_보건및사회보장" xfId="1878"/>
    <cellStyle name="40% - 강조색3 2 3" xfId="185"/>
    <cellStyle name="40% - 강조색3 2 3 2" xfId="186"/>
    <cellStyle name="40% - 강조색3 2 4" xfId="187"/>
    <cellStyle name="40% - 강조색3 2 5" xfId="188"/>
    <cellStyle name="40% - 강조색3 2 6" xfId="2305"/>
    <cellStyle name="40% - 강조색3 2 6 2" xfId="4991"/>
    <cellStyle name="40% - 강조색3 2_014_교육및문화" xfId="1879"/>
    <cellStyle name="40% - 강조색3 3" xfId="189"/>
    <cellStyle name="40% - 강조색3 3 2" xfId="190"/>
    <cellStyle name="40% - 강조색3 3 2 2" xfId="191"/>
    <cellStyle name="40% - 강조색3 3 2 2 2" xfId="4554"/>
    <cellStyle name="40% - 강조색3 3 2 2 3" xfId="4553"/>
    <cellStyle name="40% - 강조색3 3 2 3" xfId="192"/>
    <cellStyle name="40% - 강조색3 3 2 4" xfId="4555"/>
    <cellStyle name="40% - 강조색3 3 2_004_노동" xfId="1880"/>
    <cellStyle name="40% - 강조색3 3 3" xfId="193"/>
    <cellStyle name="40% - 강조색3 3 3 2" xfId="4557"/>
    <cellStyle name="40% - 강조색3 3 3 3" xfId="4992"/>
    <cellStyle name="40% - 강조색3 3 3 4" xfId="4556"/>
    <cellStyle name="40% - 강조색3 3 4" xfId="2306"/>
    <cellStyle name="40% - 강조색3 4" xfId="194"/>
    <cellStyle name="40% - 강조색3 4 2" xfId="195"/>
    <cellStyle name="40% - 강조색3 4 3" xfId="4558"/>
    <cellStyle name="40% - 강조색3 5" xfId="196"/>
    <cellStyle name="40% - 강조색3 5 2" xfId="5280"/>
    <cellStyle name="40% - 강조색3 6" xfId="197"/>
    <cellStyle name="40% - 강조색3 6 2" xfId="2150"/>
    <cellStyle name="40% - 강조색3 6 3" xfId="1877"/>
    <cellStyle name="40% - 강조색3 7" xfId="2307"/>
    <cellStyle name="40% - 강조색3 8" xfId="4559"/>
    <cellStyle name="40% - 강조색3 8 2" xfId="4560"/>
    <cellStyle name="40% - 강조색3 9" xfId="4993"/>
    <cellStyle name="40% - 강조색4" xfId="198" builtinId="43" customBuiltin="1"/>
    <cellStyle name="40% - 강조색4 10" xfId="4994"/>
    <cellStyle name="40% - 강조색4 2" xfId="199"/>
    <cellStyle name="40% - 강조색4 2 2" xfId="200"/>
    <cellStyle name="40% - 강조색4 2 2 2" xfId="201"/>
    <cellStyle name="40% - 강조색4 2 2 2 2" xfId="4995"/>
    <cellStyle name="40% - 강조색4 2 2 2 3" xfId="4996"/>
    <cellStyle name="40% - 강조색4 2 2 3" xfId="202"/>
    <cellStyle name="40% - 강조색4 2 2 3 2" xfId="2153"/>
    <cellStyle name="40% - 강조색4 2 2 3 3" xfId="2057"/>
    <cellStyle name="40% - 강조색4 2 2 4" xfId="2308"/>
    <cellStyle name="40% - 강조색4 2 2 5" xfId="4561"/>
    <cellStyle name="40% - 강조색4 2 2_012_보건및사회보장" xfId="1882"/>
    <cellStyle name="40% - 강조색4 2 3" xfId="203"/>
    <cellStyle name="40% - 강조색4 2 3 2" xfId="204"/>
    <cellStyle name="40% - 강조색4 2 4" xfId="205"/>
    <cellStyle name="40% - 강조색4 2 5" xfId="206"/>
    <cellStyle name="40% - 강조색4 2 6" xfId="2309"/>
    <cellStyle name="40% - 강조색4 2 6 2" xfId="4997"/>
    <cellStyle name="40% - 강조색4 2_014_교육및문화" xfId="1883"/>
    <cellStyle name="40% - 강조색4 3" xfId="207"/>
    <cellStyle name="40% - 강조색4 3 2" xfId="208"/>
    <cellStyle name="40% - 강조색4 3 2 2" xfId="209"/>
    <cellStyle name="40% - 강조색4 3 2 2 2" xfId="4563"/>
    <cellStyle name="40% - 강조색4 3 2 2 3" xfId="4562"/>
    <cellStyle name="40% - 강조색4 3 2 3" xfId="210"/>
    <cellStyle name="40% - 강조색4 3 2 4" xfId="4564"/>
    <cellStyle name="40% - 강조색4 3 2_004_노동" xfId="1884"/>
    <cellStyle name="40% - 강조색4 3 3" xfId="211"/>
    <cellStyle name="40% - 강조색4 3 3 2" xfId="4566"/>
    <cellStyle name="40% - 강조색4 3 3 3" xfId="4998"/>
    <cellStyle name="40% - 강조색4 3 3 4" xfId="4565"/>
    <cellStyle name="40% - 강조색4 3 4" xfId="2310"/>
    <cellStyle name="40% - 강조색4 4" xfId="212"/>
    <cellStyle name="40% - 강조색4 4 2" xfId="213"/>
    <cellStyle name="40% - 강조색4 4 3" xfId="4567"/>
    <cellStyle name="40% - 강조색4 5" xfId="214"/>
    <cellStyle name="40% - 강조색4 5 2" xfId="5281"/>
    <cellStyle name="40% - 강조색4 6" xfId="215"/>
    <cellStyle name="40% - 강조색4 6 2" xfId="2152"/>
    <cellStyle name="40% - 강조색4 6 3" xfId="1881"/>
    <cellStyle name="40% - 강조색4 7" xfId="2311"/>
    <cellStyle name="40% - 강조색4 8" xfId="4568"/>
    <cellStyle name="40% - 강조색4 8 2" xfId="4569"/>
    <cellStyle name="40% - 강조색4 9" xfId="4999"/>
    <cellStyle name="40% - 강조색5" xfId="216" builtinId="47" customBuiltin="1"/>
    <cellStyle name="40% - 강조색5 10" xfId="5000"/>
    <cellStyle name="40% - 강조색5 2" xfId="217"/>
    <cellStyle name="40% - 강조색5 2 2" xfId="218"/>
    <cellStyle name="40% - 강조색5 2 2 2" xfId="219"/>
    <cellStyle name="40% - 강조색5 2 2 2 2" xfId="5001"/>
    <cellStyle name="40% - 강조색5 2 2 2 3" xfId="5002"/>
    <cellStyle name="40% - 강조색5 2 2 3" xfId="220"/>
    <cellStyle name="40% - 강조색5 2 2 3 2" xfId="2155"/>
    <cellStyle name="40% - 강조색5 2 2 3 3" xfId="2058"/>
    <cellStyle name="40% - 강조색5 2 2 4" xfId="2312"/>
    <cellStyle name="40% - 강조색5 2 2 5" xfId="4570"/>
    <cellStyle name="40% - 강조색5 2 2_012_보건및사회보장" xfId="1886"/>
    <cellStyle name="40% - 강조색5 2 3" xfId="221"/>
    <cellStyle name="40% - 강조색5 2 3 2" xfId="222"/>
    <cellStyle name="40% - 강조색5 2 4" xfId="223"/>
    <cellStyle name="40% - 강조색5 2 5" xfId="224"/>
    <cellStyle name="40% - 강조색5 2 6" xfId="2313"/>
    <cellStyle name="40% - 강조색5 2 6 2" xfId="5003"/>
    <cellStyle name="40% - 강조색5 2_014_교육및문화" xfId="1887"/>
    <cellStyle name="40% - 강조색5 3" xfId="225"/>
    <cellStyle name="40% - 강조색5 3 2" xfId="226"/>
    <cellStyle name="40% - 강조색5 3 2 2" xfId="227"/>
    <cellStyle name="40% - 강조색5 3 2 2 2" xfId="4572"/>
    <cellStyle name="40% - 강조색5 3 2 2 3" xfId="4571"/>
    <cellStyle name="40% - 강조색5 3 2 3" xfId="228"/>
    <cellStyle name="40% - 강조색5 3 2 4" xfId="4573"/>
    <cellStyle name="40% - 강조색5 3 2_004_노동" xfId="1888"/>
    <cellStyle name="40% - 강조색5 3 3" xfId="229"/>
    <cellStyle name="40% - 강조색5 3 3 2" xfId="4575"/>
    <cellStyle name="40% - 강조색5 3 3 3" xfId="5004"/>
    <cellStyle name="40% - 강조색5 3 3 4" xfId="4574"/>
    <cellStyle name="40% - 강조색5 3 4" xfId="2314"/>
    <cellStyle name="40% - 강조색5 4" xfId="230"/>
    <cellStyle name="40% - 강조색5 4 2" xfId="231"/>
    <cellStyle name="40% - 강조색5 4 3" xfId="4576"/>
    <cellStyle name="40% - 강조색5 5" xfId="232"/>
    <cellStyle name="40% - 강조색5 5 2" xfId="5282"/>
    <cellStyle name="40% - 강조색5 6" xfId="233"/>
    <cellStyle name="40% - 강조색5 6 2" xfId="2154"/>
    <cellStyle name="40% - 강조색5 6 3" xfId="1885"/>
    <cellStyle name="40% - 강조색5 7" xfId="2315"/>
    <cellStyle name="40% - 강조색5 8" xfId="4577"/>
    <cellStyle name="40% - 강조색5 8 2" xfId="4578"/>
    <cellStyle name="40% - 강조색5 9" xfId="5005"/>
    <cellStyle name="40% - 강조색6" xfId="234" builtinId="51" customBuiltin="1"/>
    <cellStyle name="40% - 강조색6 10" xfId="5006"/>
    <cellStyle name="40% - 강조색6 2" xfId="235"/>
    <cellStyle name="40% - 강조색6 2 2" xfId="236"/>
    <cellStyle name="40% - 강조색6 2 2 2" xfId="237"/>
    <cellStyle name="40% - 강조색6 2 2 2 2" xfId="5007"/>
    <cellStyle name="40% - 강조색6 2 2 2 3" xfId="5008"/>
    <cellStyle name="40% - 강조색6 2 2 3" xfId="238"/>
    <cellStyle name="40% - 강조색6 2 2 3 2" xfId="2157"/>
    <cellStyle name="40% - 강조색6 2 2 3 3" xfId="2059"/>
    <cellStyle name="40% - 강조색6 2 2 4" xfId="2316"/>
    <cellStyle name="40% - 강조색6 2 2 5" xfId="4579"/>
    <cellStyle name="40% - 강조색6 2 2_012_보건및사회보장" xfId="1890"/>
    <cellStyle name="40% - 강조색6 2 3" xfId="239"/>
    <cellStyle name="40% - 강조색6 2 3 2" xfId="240"/>
    <cellStyle name="40% - 강조색6 2 4" xfId="241"/>
    <cellStyle name="40% - 강조색6 2 5" xfId="242"/>
    <cellStyle name="40% - 강조색6 2 6" xfId="2317"/>
    <cellStyle name="40% - 강조색6 2 6 2" xfId="5009"/>
    <cellStyle name="40% - 강조색6 2_014_교육및문화" xfId="1891"/>
    <cellStyle name="40% - 강조색6 3" xfId="243"/>
    <cellStyle name="40% - 강조색6 3 2" xfId="244"/>
    <cellStyle name="40% - 강조색6 3 2 2" xfId="245"/>
    <cellStyle name="40% - 강조색6 3 2 2 2" xfId="4581"/>
    <cellStyle name="40% - 강조색6 3 2 2 3" xfId="4580"/>
    <cellStyle name="40% - 강조색6 3 2 3" xfId="246"/>
    <cellStyle name="40% - 강조색6 3 2 4" xfId="4582"/>
    <cellStyle name="40% - 강조색6 3 2_004_노동" xfId="1892"/>
    <cellStyle name="40% - 강조색6 3 3" xfId="247"/>
    <cellStyle name="40% - 강조색6 3 3 2" xfId="4584"/>
    <cellStyle name="40% - 강조색6 3 3 3" xfId="5010"/>
    <cellStyle name="40% - 강조색6 3 3 4" xfId="4583"/>
    <cellStyle name="40% - 강조색6 3 4" xfId="2318"/>
    <cellStyle name="40% - 강조색6 4" xfId="248"/>
    <cellStyle name="40% - 강조색6 4 2" xfId="249"/>
    <cellStyle name="40% - 강조색6 4 3" xfId="4585"/>
    <cellStyle name="40% - 강조색6 5" xfId="250"/>
    <cellStyle name="40% - 강조색6 5 2" xfId="5283"/>
    <cellStyle name="40% - 강조색6 6" xfId="251"/>
    <cellStyle name="40% - 강조색6 6 2" xfId="2156"/>
    <cellStyle name="40% - 강조색6 6 3" xfId="1889"/>
    <cellStyle name="40% - 강조색6 7" xfId="2319"/>
    <cellStyle name="40% - 강조색6 8" xfId="4586"/>
    <cellStyle name="40% - 강조색6 8 2" xfId="4587"/>
    <cellStyle name="40% - 강조색6 9" xfId="5011"/>
    <cellStyle name="40% - Accent1" xfId="132"/>
    <cellStyle name="40% - Accent1 2" xfId="133"/>
    <cellStyle name="40% - Accent1 2 2" xfId="4970"/>
    <cellStyle name="40% - Accent1 3" xfId="2290"/>
    <cellStyle name="40% - Accent1 4" xfId="6797"/>
    <cellStyle name="40% - Accent1_010_주택건설" xfId="1893"/>
    <cellStyle name="40% - Accent2" xfId="134"/>
    <cellStyle name="40% - Accent2 2" xfId="135"/>
    <cellStyle name="40% - Accent2 2 2" xfId="4971"/>
    <cellStyle name="40% - Accent2 3" xfId="2291"/>
    <cellStyle name="40% - Accent2 4" xfId="6798"/>
    <cellStyle name="40% - Accent2_010_주택건설" xfId="1894"/>
    <cellStyle name="40% - Accent3" xfId="136"/>
    <cellStyle name="40% - Accent3 2" xfId="137"/>
    <cellStyle name="40% - Accent3 2 2" xfId="4972"/>
    <cellStyle name="40% - Accent3 3" xfId="2292"/>
    <cellStyle name="40% - Accent3 4" xfId="6799"/>
    <cellStyle name="40% - Accent3_010_주택건설" xfId="1895"/>
    <cellStyle name="40% - Accent4" xfId="138"/>
    <cellStyle name="40% - Accent4 2" xfId="139"/>
    <cellStyle name="40% - Accent4 2 2" xfId="4973"/>
    <cellStyle name="40% - Accent4 3" xfId="2293"/>
    <cellStyle name="40% - Accent4 4" xfId="6800"/>
    <cellStyle name="40% - Accent4_010_주택건설" xfId="1896"/>
    <cellStyle name="40% - Accent5" xfId="140"/>
    <cellStyle name="40% - Accent5 2" xfId="141"/>
    <cellStyle name="40% - Accent5 2 2" xfId="4974"/>
    <cellStyle name="40% - Accent5 3" xfId="2294"/>
    <cellStyle name="40% - Accent5 4" xfId="6801"/>
    <cellStyle name="40% - Accent5_010_주택건설" xfId="1897"/>
    <cellStyle name="40% - Accent6" xfId="142"/>
    <cellStyle name="40% - Accent6 2" xfId="143"/>
    <cellStyle name="40% - Accent6 2 2" xfId="4975"/>
    <cellStyle name="40% - Accent6 3" xfId="2295"/>
    <cellStyle name="40% - Accent6 4" xfId="6802"/>
    <cellStyle name="40% - Accent6_010_주택건설" xfId="1898"/>
    <cellStyle name="60% - 강조색1" xfId="264" builtinId="32" customBuiltin="1"/>
    <cellStyle name="60% - 강조색1 2" xfId="265"/>
    <cellStyle name="60% - 강조색1 2 2" xfId="266"/>
    <cellStyle name="60% - 강조색1 2 2 2" xfId="267"/>
    <cellStyle name="60% - 강조색1 2 2 2 2" xfId="2159"/>
    <cellStyle name="60% - 강조색1 2 2 2 2 2" xfId="5018"/>
    <cellStyle name="60% - 강조색1 2 2 2 3" xfId="2060"/>
    <cellStyle name="60% - 강조색1 2 2 2 4" xfId="5019"/>
    <cellStyle name="60% - 강조색1 2 2 3" xfId="2326"/>
    <cellStyle name="60% - 강조색1 2 2 4" xfId="4588"/>
    <cellStyle name="60% - 강조색1 2 3" xfId="2327"/>
    <cellStyle name="60% - 강조색1 2 3 2" xfId="5020"/>
    <cellStyle name="60% - 강조색1 3" xfId="268"/>
    <cellStyle name="60% - 강조색1 3 2" xfId="269"/>
    <cellStyle name="60% - 강조색1 3 2 2" xfId="270"/>
    <cellStyle name="60% - 강조색1 3 2 3" xfId="4589"/>
    <cellStyle name="60% - 강조색1 3 3" xfId="271"/>
    <cellStyle name="60% - 강조색1 3 4" xfId="4884"/>
    <cellStyle name="60% - 강조색1 3_012_보건및사회보장" xfId="1900"/>
    <cellStyle name="60% - 강조색1 4" xfId="272"/>
    <cellStyle name="60% - 강조색1 4 2" xfId="273"/>
    <cellStyle name="60% - 강조색1 4 3" xfId="4590"/>
    <cellStyle name="60% - 강조색1 5" xfId="274"/>
    <cellStyle name="60% - 강조색1 5 2" xfId="2158"/>
    <cellStyle name="60% - 강조색1 5 3" xfId="1899"/>
    <cellStyle name="60% - 강조색1 5 4" xfId="4592"/>
    <cellStyle name="60% - 강조색1 5 5" xfId="4591"/>
    <cellStyle name="60% - 강조색1 6" xfId="5021"/>
    <cellStyle name="60% - 강조색1 7" xfId="5022"/>
    <cellStyle name="60% - 강조색1 8" xfId="5023"/>
    <cellStyle name="60% - 강조색2" xfId="275" builtinId="36" customBuiltin="1"/>
    <cellStyle name="60% - 강조색2 2" xfId="276"/>
    <cellStyle name="60% - 강조색2 2 2" xfId="277"/>
    <cellStyle name="60% - 강조색2 2 2 2" xfId="278"/>
    <cellStyle name="60% - 강조색2 2 2 2 2" xfId="2161"/>
    <cellStyle name="60% - 강조색2 2 2 2 2 2" xfId="5024"/>
    <cellStyle name="60% - 강조색2 2 2 2 3" xfId="2061"/>
    <cellStyle name="60% - 강조색2 2 2 2 4" xfId="5025"/>
    <cellStyle name="60% - 강조색2 2 2 3" xfId="2328"/>
    <cellStyle name="60% - 강조색2 2 2 4" xfId="4593"/>
    <cellStyle name="60% - 강조색2 2 3" xfId="2329"/>
    <cellStyle name="60% - 강조색2 2 3 2" xfId="5026"/>
    <cellStyle name="60% - 강조색2 3" xfId="279"/>
    <cellStyle name="60% - 강조색2 3 2" xfId="280"/>
    <cellStyle name="60% - 강조색2 3 2 2" xfId="281"/>
    <cellStyle name="60% - 강조색2 3 2 3" xfId="4594"/>
    <cellStyle name="60% - 강조색2 3 3" xfId="282"/>
    <cellStyle name="60% - 강조색2 3 4" xfId="4885"/>
    <cellStyle name="60% - 강조색2 3_012_보건및사회보장" xfId="1902"/>
    <cellStyle name="60% - 강조색2 4" xfId="283"/>
    <cellStyle name="60% - 강조색2 4 2" xfId="284"/>
    <cellStyle name="60% - 강조색2 4 3" xfId="4595"/>
    <cellStyle name="60% - 강조색2 5" xfId="285"/>
    <cellStyle name="60% - 강조색2 5 2" xfId="2160"/>
    <cellStyle name="60% - 강조색2 5 3" xfId="1901"/>
    <cellStyle name="60% - 강조색2 5 4" xfId="4597"/>
    <cellStyle name="60% - 강조색2 5 5" xfId="4596"/>
    <cellStyle name="60% - 강조색2 6" xfId="5027"/>
    <cellStyle name="60% - 강조색2 7" xfId="5028"/>
    <cellStyle name="60% - 강조색2 8" xfId="5029"/>
    <cellStyle name="60% - 강조색3" xfId="286" builtinId="40" customBuiltin="1"/>
    <cellStyle name="60% - 강조색3 2" xfId="287"/>
    <cellStyle name="60% - 강조색3 2 2" xfId="288"/>
    <cellStyle name="60% - 강조색3 2 2 2" xfId="289"/>
    <cellStyle name="60% - 강조색3 2 2 2 2" xfId="2163"/>
    <cellStyle name="60% - 강조색3 2 2 2 2 2" xfId="5030"/>
    <cellStyle name="60% - 강조색3 2 2 2 3" xfId="2062"/>
    <cellStyle name="60% - 강조색3 2 2 2 4" xfId="5031"/>
    <cellStyle name="60% - 강조색3 2 2 3" xfId="2330"/>
    <cellStyle name="60% - 강조색3 2 2 4" xfId="4598"/>
    <cellStyle name="60% - 강조색3 2 3" xfId="2331"/>
    <cellStyle name="60% - 강조색3 2 3 2" xfId="5032"/>
    <cellStyle name="60% - 강조색3 3" xfId="290"/>
    <cellStyle name="60% - 강조색3 3 2" xfId="291"/>
    <cellStyle name="60% - 강조색3 3 2 2" xfId="292"/>
    <cellStyle name="60% - 강조색3 3 2 3" xfId="4599"/>
    <cellStyle name="60% - 강조색3 3 3" xfId="293"/>
    <cellStyle name="60% - 강조색3 3 4" xfId="4886"/>
    <cellStyle name="60% - 강조색3 3_012_보건및사회보장" xfId="1904"/>
    <cellStyle name="60% - 강조색3 4" xfId="294"/>
    <cellStyle name="60% - 강조색3 4 2" xfId="295"/>
    <cellStyle name="60% - 강조색3 4 3" xfId="4600"/>
    <cellStyle name="60% - 강조색3 5" xfId="296"/>
    <cellStyle name="60% - 강조색3 5 2" xfId="2162"/>
    <cellStyle name="60% - 강조색3 5 3" xfId="1903"/>
    <cellStyle name="60% - 강조색3 5 4" xfId="4602"/>
    <cellStyle name="60% - 강조색3 5 5" xfId="4601"/>
    <cellStyle name="60% - 강조색3 6" xfId="5033"/>
    <cellStyle name="60% - 강조색3 7" xfId="5034"/>
    <cellStyle name="60% - 강조색3 8" xfId="5035"/>
    <cellStyle name="60% - 강조색4" xfId="297" builtinId="44" customBuiltin="1"/>
    <cellStyle name="60% - 강조색4 2" xfId="298"/>
    <cellStyle name="60% - 강조색4 2 2" xfId="299"/>
    <cellStyle name="60% - 강조색4 2 2 2" xfId="300"/>
    <cellStyle name="60% - 강조색4 2 2 2 2" xfId="2165"/>
    <cellStyle name="60% - 강조색4 2 2 2 2 2" xfId="5036"/>
    <cellStyle name="60% - 강조색4 2 2 2 3" xfId="2063"/>
    <cellStyle name="60% - 강조색4 2 2 2 4" xfId="5037"/>
    <cellStyle name="60% - 강조색4 2 2 3" xfId="2332"/>
    <cellStyle name="60% - 강조색4 2 2 4" xfId="4603"/>
    <cellStyle name="60% - 강조색4 2 3" xfId="2333"/>
    <cellStyle name="60% - 강조색4 2 3 2" xfId="5038"/>
    <cellStyle name="60% - 강조색4 3" xfId="301"/>
    <cellStyle name="60% - 강조색4 3 2" xfId="302"/>
    <cellStyle name="60% - 강조색4 3 2 2" xfId="303"/>
    <cellStyle name="60% - 강조색4 3 2 3" xfId="4604"/>
    <cellStyle name="60% - 강조색4 3 3" xfId="304"/>
    <cellStyle name="60% - 강조색4 3 4" xfId="4887"/>
    <cellStyle name="60% - 강조색4 3_012_보건및사회보장" xfId="1906"/>
    <cellStyle name="60% - 강조색4 4" xfId="305"/>
    <cellStyle name="60% - 강조색4 4 2" xfId="306"/>
    <cellStyle name="60% - 강조색4 4 3" xfId="4605"/>
    <cellStyle name="60% - 강조색4 5" xfId="307"/>
    <cellStyle name="60% - 강조색4 5 2" xfId="2164"/>
    <cellStyle name="60% - 강조색4 5 3" xfId="1905"/>
    <cellStyle name="60% - 강조색4 5 4" xfId="4607"/>
    <cellStyle name="60% - 강조색4 5 5" xfId="4606"/>
    <cellStyle name="60% - 강조색4 6" xfId="5039"/>
    <cellStyle name="60% - 강조색4 7" xfId="5040"/>
    <cellStyle name="60% - 강조색4 8" xfId="5041"/>
    <cellStyle name="60% - 강조색5" xfId="308" builtinId="48" customBuiltin="1"/>
    <cellStyle name="60% - 강조색5 2" xfId="309"/>
    <cellStyle name="60% - 강조색5 2 2" xfId="310"/>
    <cellStyle name="60% - 강조색5 2 2 2" xfId="311"/>
    <cellStyle name="60% - 강조색5 2 2 2 2" xfId="2167"/>
    <cellStyle name="60% - 강조색5 2 2 2 2 2" xfId="5042"/>
    <cellStyle name="60% - 강조색5 2 2 2 3" xfId="2064"/>
    <cellStyle name="60% - 강조색5 2 2 2 4" xfId="5043"/>
    <cellStyle name="60% - 강조색5 2 2 3" xfId="2334"/>
    <cellStyle name="60% - 강조색5 2 2 4" xfId="4608"/>
    <cellStyle name="60% - 강조색5 2 3" xfId="2335"/>
    <cellStyle name="60% - 강조색5 2 3 2" xfId="5044"/>
    <cellStyle name="60% - 강조색5 3" xfId="312"/>
    <cellStyle name="60% - 강조색5 3 2" xfId="313"/>
    <cellStyle name="60% - 강조색5 3 2 2" xfId="314"/>
    <cellStyle name="60% - 강조색5 3 2 3" xfId="4609"/>
    <cellStyle name="60% - 강조색5 3 3" xfId="315"/>
    <cellStyle name="60% - 강조색5 3 4" xfId="4888"/>
    <cellStyle name="60% - 강조색5 3_012_보건및사회보장" xfId="1908"/>
    <cellStyle name="60% - 강조색5 4" xfId="316"/>
    <cellStyle name="60% - 강조색5 4 2" xfId="317"/>
    <cellStyle name="60% - 강조색5 4 3" xfId="4610"/>
    <cellStyle name="60% - 강조색5 5" xfId="318"/>
    <cellStyle name="60% - 강조색5 5 2" xfId="2166"/>
    <cellStyle name="60% - 강조색5 5 3" xfId="1907"/>
    <cellStyle name="60% - 강조색5 5 4" xfId="4612"/>
    <cellStyle name="60% - 강조색5 5 5" xfId="4611"/>
    <cellStyle name="60% - 강조색5 6" xfId="5045"/>
    <cellStyle name="60% - 강조색5 7" xfId="5046"/>
    <cellStyle name="60% - 강조색5 8" xfId="5047"/>
    <cellStyle name="60% - 강조색6" xfId="319" builtinId="52" customBuiltin="1"/>
    <cellStyle name="60% - 강조색6 2" xfId="320"/>
    <cellStyle name="60% - 강조색6 2 2" xfId="321"/>
    <cellStyle name="60% - 강조색6 2 2 2" xfId="322"/>
    <cellStyle name="60% - 강조색6 2 2 2 2" xfId="2169"/>
    <cellStyle name="60% - 강조색6 2 2 2 2 2" xfId="5048"/>
    <cellStyle name="60% - 강조색6 2 2 2 3" xfId="2065"/>
    <cellStyle name="60% - 강조색6 2 2 2 4" xfId="5049"/>
    <cellStyle name="60% - 강조색6 2 2 3" xfId="2336"/>
    <cellStyle name="60% - 강조색6 2 2 4" xfId="4613"/>
    <cellStyle name="60% - 강조색6 2 3" xfId="2337"/>
    <cellStyle name="60% - 강조색6 2 3 2" xfId="5050"/>
    <cellStyle name="60% - 강조색6 3" xfId="323"/>
    <cellStyle name="60% - 강조색6 3 2" xfId="324"/>
    <cellStyle name="60% - 강조색6 3 2 2" xfId="325"/>
    <cellStyle name="60% - 강조색6 3 2 3" xfId="4614"/>
    <cellStyle name="60% - 강조색6 3 3" xfId="326"/>
    <cellStyle name="60% - 강조색6 3 4" xfId="4889"/>
    <cellStyle name="60% - 강조색6 3_012_보건및사회보장" xfId="1910"/>
    <cellStyle name="60% - 강조색6 4" xfId="327"/>
    <cellStyle name="60% - 강조색6 4 2" xfId="328"/>
    <cellStyle name="60% - 강조색6 4 3" xfId="4615"/>
    <cellStyle name="60% - 강조색6 5" xfId="329"/>
    <cellStyle name="60% - 강조색6 5 2" xfId="2168"/>
    <cellStyle name="60% - 강조색6 5 3" xfId="1909"/>
    <cellStyle name="60% - 강조색6 5 4" xfId="4617"/>
    <cellStyle name="60% - 강조색6 5 5" xfId="4616"/>
    <cellStyle name="60% - 강조색6 6" xfId="5051"/>
    <cellStyle name="60% - 강조색6 7" xfId="5052"/>
    <cellStyle name="60% - 강조색6 8" xfId="5053"/>
    <cellStyle name="60% - Accent1" xfId="252"/>
    <cellStyle name="60% - Accent1 2" xfId="253"/>
    <cellStyle name="60% - Accent1 2 2" xfId="5012"/>
    <cellStyle name="60% - Accent1 3" xfId="2320"/>
    <cellStyle name="60% - Accent1 4" xfId="6803"/>
    <cellStyle name="60% - Accent1_010_주택건설" xfId="1911"/>
    <cellStyle name="60% - Accent2" xfId="254"/>
    <cellStyle name="60% - Accent2 2" xfId="255"/>
    <cellStyle name="60% - Accent2 2 2" xfId="5013"/>
    <cellStyle name="60% - Accent2 3" xfId="2321"/>
    <cellStyle name="60% - Accent2 4" xfId="6804"/>
    <cellStyle name="60% - Accent2_010_주택건설" xfId="1912"/>
    <cellStyle name="60% - Accent3" xfId="256"/>
    <cellStyle name="60% - Accent3 2" xfId="257"/>
    <cellStyle name="60% - Accent3 2 2" xfId="5014"/>
    <cellStyle name="60% - Accent3 3" xfId="2322"/>
    <cellStyle name="60% - Accent3 4" xfId="6805"/>
    <cellStyle name="60% - Accent3_010_주택건설" xfId="1913"/>
    <cellStyle name="60% - Accent4" xfId="258"/>
    <cellStyle name="60% - Accent4 2" xfId="259"/>
    <cellStyle name="60% - Accent4 2 2" xfId="5015"/>
    <cellStyle name="60% - Accent4 3" xfId="2323"/>
    <cellStyle name="60% - Accent4 4" xfId="6806"/>
    <cellStyle name="60% - Accent4_010_주택건설" xfId="1914"/>
    <cellStyle name="60% - Accent5" xfId="260"/>
    <cellStyle name="60% - Accent5 2" xfId="261"/>
    <cellStyle name="60% - Accent5 2 2" xfId="5016"/>
    <cellStyle name="60% - Accent5 3" xfId="2324"/>
    <cellStyle name="60% - Accent5 4" xfId="6807"/>
    <cellStyle name="60% - Accent5_010_주택건설" xfId="1915"/>
    <cellStyle name="60% - Accent6" xfId="262"/>
    <cellStyle name="60% - Accent6 2" xfId="263"/>
    <cellStyle name="60% - Accent6 2 2" xfId="5017"/>
    <cellStyle name="60% - Accent6 3" xfId="2325"/>
    <cellStyle name="60% - Accent6 4" xfId="6808"/>
    <cellStyle name="60% - Accent6_010_주택건설" xfId="1916"/>
    <cellStyle name="강조색1" xfId="1170" builtinId="29" customBuiltin="1"/>
    <cellStyle name="강조색1 2" xfId="1171"/>
    <cellStyle name="강조색1 2 2" xfId="1172"/>
    <cellStyle name="강조색1 2 2 2" xfId="1173"/>
    <cellStyle name="강조색1 2 2 2 2" xfId="2171"/>
    <cellStyle name="강조색1 2 2 2 2 2" xfId="5066"/>
    <cellStyle name="강조색1 2 2 2 3" xfId="2066"/>
    <cellStyle name="강조색1 2 2 2 4" xfId="5067"/>
    <cellStyle name="강조색1 2 2 3" xfId="3856"/>
    <cellStyle name="강조색1 2 2 4" xfId="4645"/>
    <cellStyle name="강조색1 2 3" xfId="3857"/>
    <cellStyle name="강조색1 2 3 2" xfId="5068"/>
    <cellStyle name="강조색1 3" xfId="1174"/>
    <cellStyle name="강조색1 3 2" xfId="1175"/>
    <cellStyle name="강조색1 3 2 2" xfId="1176"/>
    <cellStyle name="강조색1 3 2 3" xfId="4646"/>
    <cellStyle name="강조색1 3 3" xfId="1177"/>
    <cellStyle name="강조색1 3 4" xfId="4891"/>
    <cellStyle name="강조색1 3_012_보건및사회보장" xfId="1918"/>
    <cellStyle name="강조색1 4" xfId="1178"/>
    <cellStyle name="강조색1 4 2" xfId="1179"/>
    <cellStyle name="강조색1 4 3" xfId="4647"/>
    <cellStyle name="강조색1 5" xfId="1180"/>
    <cellStyle name="강조색1 5 2" xfId="2170"/>
    <cellStyle name="강조색1 5 3" xfId="1917"/>
    <cellStyle name="강조색1 5 4" xfId="4649"/>
    <cellStyle name="강조색1 5 5" xfId="4648"/>
    <cellStyle name="강조색1 6" xfId="5069"/>
    <cellStyle name="강조색1 7" xfId="5070"/>
    <cellStyle name="강조색1 8" xfId="5071"/>
    <cellStyle name="강조색2" xfId="1181" builtinId="33" customBuiltin="1"/>
    <cellStyle name="강조색2 2" xfId="1182"/>
    <cellStyle name="강조색2 2 2" xfId="1183"/>
    <cellStyle name="강조색2 2 2 2" xfId="1184"/>
    <cellStyle name="강조색2 2 2 2 2" xfId="2173"/>
    <cellStyle name="강조색2 2 2 2 2 2" xfId="5072"/>
    <cellStyle name="강조색2 2 2 2 3" xfId="2067"/>
    <cellStyle name="강조색2 2 2 2 4" xfId="5073"/>
    <cellStyle name="강조색2 2 2 3" xfId="3858"/>
    <cellStyle name="강조색2 2 2 4" xfId="4650"/>
    <cellStyle name="강조색2 2 3" xfId="3859"/>
    <cellStyle name="강조색2 2 3 2" xfId="5074"/>
    <cellStyle name="강조색2 3" xfId="1185"/>
    <cellStyle name="강조색2 3 2" xfId="1186"/>
    <cellStyle name="강조색2 3 2 2" xfId="1187"/>
    <cellStyle name="강조색2 3 2 3" xfId="4651"/>
    <cellStyle name="강조색2 3 3" xfId="1188"/>
    <cellStyle name="강조색2 3 4" xfId="4892"/>
    <cellStyle name="강조색2 3_012_보건및사회보장" xfId="1920"/>
    <cellStyle name="강조색2 4" xfId="1189"/>
    <cellStyle name="강조색2 4 2" xfId="1190"/>
    <cellStyle name="강조색2 4 3" xfId="4652"/>
    <cellStyle name="강조색2 5" xfId="1191"/>
    <cellStyle name="강조색2 5 2" xfId="2172"/>
    <cellStyle name="강조색2 5 3" xfId="1919"/>
    <cellStyle name="강조색2 5 4" xfId="4654"/>
    <cellStyle name="강조색2 5 5" xfId="4653"/>
    <cellStyle name="강조색2 6" xfId="5075"/>
    <cellStyle name="강조색2 7" xfId="5076"/>
    <cellStyle name="강조색2 8" xfId="5077"/>
    <cellStyle name="강조색3" xfId="1192" builtinId="37" customBuiltin="1"/>
    <cellStyle name="강조색3 2" xfId="1193"/>
    <cellStyle name="강조색3 2 2" xfId="1194"/>
    <cellStyle name="강조색3 2 2 2" xfId="1195"/>
    <cellStyle name="강조색3 2 2 2 2" xfId="2175"/>
    <cellStyle name="강조색3 2 2 2 2 2" xfId="5078"/>
    <cellStyle name="강조색3 2 2 2 3" xfId="2068"/>
    <cellStyle name="강조색3 2 2 2 4" xfId="5079"/>
    <cellStyle name="강조색3 2 2 3" xfId="3860"/>
    <cellStyle name="강조색3 2 2 4" xfId="4655"/>
    <cellStyle name="강조색3 2 3" xfId="3861"/>
    <cellStyle name="강조색3 2 3 2" xfId="5080"/>
    <cellStyle name="강조색3 3" xfId="1196"/>
    <cellStyle name="강조색3 3 2" xfId="1197"/>
    <cellStyle name="강조색3 3 2 2" xfId="1198"/>
    <cellStyle name="강조색3 3 2 3" xfId="4656"/>
    <cellStyle name="강조색3 3 3" xfId="1199"/>
    <cellStyle name="강조색3 3 4" xfId="4893"/>
    <cellStyle name="강조색3 3_012_보건및사회보장" xfId="1922"/>
    <cellStyle name="강조색3 4" xfId="1200"/>
    <cellStyle name="강조색3 4 2" xfId="1201"/>
    <cellStyle name="강조색3 4 3" xfId="4657"/>
    <cellStyle name="강조색3 5" xfId="1202"/>
    <cellStyle name="강조색3 5 2" xfId="2174"/>
    <cellStyle name="강조색3 5 3" xfId="1921"/>
    <cellStyle name="강조색3 5 4" xfId="4659"/>
    <cellStyle name="강조색3 5 5" xfId="4658"/>
    <cellStyle name="강조색3 6" xfId="5081"/>
    <cellStyle name="강조색3 7" xfId="5082"/>
    <cellStyle name="강조색3 8" xfId="5083"/>
    <cellStyle name="강조색4" xfId="1203" builtinId="41" customBuiltin="1"/>
    <cellStyle name="강조색4 2" xfId="1204"/>
    <cellStyle name="강조색4 2 2" xfId="1205"/>
    <cellStyle name="강조색4 2 2 2" xfId="1206"/>
    <cellStyle name="강조색4 2 2 2 2" xfId="2177"/>
    <cellStyle name="강조색4 2 2 2 2 2" xfId="5084"/>
    <cellStyle name="강조색4 2 2 2 3" xfId="2069"/>
    <cellStyle name="강조색4 2 2 2 4" xfId="5085"/>
    <cellStyle name="강조색4 2 2 3" xfId="3862"/>
    <cellStyle name="강조색4 2 2 4" xfId="4660"/>
    <cellStyle name="강조색4 2 3" xfId="3863"/>
    <cellStyle name="강조색4 2 3 2" xfId="5086"/>
    <cellStyle name="강조색4 3" xfId="1207"/>
    <cellStyle name="강조색4 3 2" xfId="1208"/>
    <cellStyle name="강조색4 3 2 2" xfId="1209"/>
    <cellStyle name="강조색4 3 2 3" xfId="4661"/>
    <cellStyle name="강조색4 3 3" xfId="1210"/>
    <cellStyle name="강조색4 3 4" xfId="4894"/>
    <cellStyle name="강조색4 3_012_보건및사회보장" xfId="1924"/>
    <cellStyle name="강조색4 4" xfId="1211"/>
    <cellStyle name="강조색4 4 2" xfId="1212"/>
    <cellStyle name="강조색4 4 3" xfId="4662"/>
    <cellStyle name="강조색4 5" xfId="1213"/>
    <cellStyle name="강조색4 5 2" xfId="2176"/>
    <cellStyle name="강조색4 5 3" xfId="1923"/>
    <cellStyle name="강조색4 5 4" xfId="4664"/>
    <cellStyle name="강조색4 5 5" xfId="4663"/>
    <cellStyle name="강조색4 6" xfId="5087"/>
    <cellStyle name="강조색4 7" xfId="5088"/>
    <cellStyle name="강조색4 8" xfId="5089"/>
    <cellStyle name="강조색5" xfId="1214" builtinId="45" customBuiltin="1"/>
    <cellStyle name="강조색5 2" xfId="1215"/>
    <cellStyle name="강조색5 2 2" xfId="1216"/>
    <cellStyle name="강조색5 2 2 2" xfId="1217"/>
    <cellStyle name="강조색5 2 2 2 2" xfId="2179"/>
    <cellStyle name="강조색5 2 2 2 2 2" xfId="5090"/>
    <cellStyle name="강조색5 2 2 2 3" xfId="2070"/>
    <cellStyle name="강조색5 2 2 2 4" xfId="5091"/>
    <cellStyle name="강조색5 2 2 3" xfId="3864"/>
    <cellStyle name="강조색5 2 2 4" xfId="4665"/>
    <cellStyle name="강조색5 2 3" xfId="3865"/>
    <cellStyle name="강조색5 2 3 2" xfId="5092"/>
    <cellStyle name="강조색5 3" xfId="1218"/>
    <cellStyle name="강조색5 3 2" xfId="1219"/>
    <cellStyle name="강조색5 3 2 2" xfId="1220"/>
    <cellStyle name="강조색5 3 2 3" xfId="4666"/>
    <cellStyle name="강조색5 3 3" xfId="1221"/>
    <cellStyle name="강조색5 3 4" xfId="4895"/>
    <cellStyle name="강조색5 3_012_보건및사회보장" xfId="1926"/>
    <cellStyle name="강조색5 4" xfId="1222"/>
    <cellStyle name="강조색5 4 2" xfId="1223"/>
    <cellStyle name="강조색5 4 3" xfId="4667"/>
    <cellStyle name="강조색5 5" xfId="1224"/>
    <cellStyle name="강조색5 5 2" xfId="2178"/>
    <cellStyle name="강조색5 5 3" xfId="1925"/>
    <cellStyle name="강조색5 5 4" xfId="4669"/>
    <cellStyle name="강조색5 5 5" xfId="4668"/>
    <cellStyle name="강조색5 6" xfId="5093"/>
    <cellStyle name="강조색5 7" xfId="5094"/>
    <cellStyle name="강조색5 8" xfId="5095"/>
    <cellStyle name="강조색6" xfId="1225" builtinId="49" customBuiltin="1"/>
    <cellStyle name="강조색6 2" xfId="1226"/>
    <cellStyle name="강조색6 2 2" xfId="1227"/>
    <cellStyle name="강조색6 2 2 2" xfId="1228"/>
    <cellStyle name="강조색6 2 2 2 2" xfId="2181"/>
    <cellStyle name="강조색6 2 2 2 2 2" xfId="5096"/>
    <cellStyle name="강조색6 2 2 2 3" xfId="2071"/>
    <cellStyle name="강조색6 2 2 2 4" xfId="5097"/>
    <cellStyle name="강조색6 2 2 3" xfId="3866"/>
    <cellStyle name="강조색6 2 2 4" xfId="4670"/>
    <cellStyle name="강조색6 2 3" xfId="3867"/>
    <cellStyle name="강조색6 2 3 2" xfId="5098"/>
    <cellStyle name="강조색6 3" xfId="1229"/>
    <cellStyle name="강조색6 3 2" xfId="1230"/>
    <cellStyle name="강조색6 3 2 2" xfId="1231"/>
    <cellStyle name="강조색6 3 2 3" xfId="4671"/>
    <cellStyle name="강조색6 3 3" xfId="1232"/>
    <cellStyle name="강조색6 3 4" xfId="4896"/>
    <cellStyle name="강조색6 3_012_보건및사회보장" xfId="1928"/>
    <cellStyle name="강조색6 4" xfId="1233"/>
    <cellStyle name="강조색6 4 2" xfId="1234"/>
    <cellStyle name="강조색6 4 3" xfId="4672"/>
    <cellStyle name="강조색6 5" xfId="1235"/>
    <cellStyle name="강조색6 5 2" xfId="2180"/>
    <cellStyle name="강조색6 5 3" xfId="1927"/>
    <cellStyle name="강조색6 5 4" xfId="4674"/>
    <cellStyle name="강조색6 5 5" xfId="4673"/>
    <cellStyle name="강조색6 6" xfId="5099"/>
    <cellStyle name="강조색6 7" xfId="5100"/>
    <cellStyle name="강조색6 8" xfId="5101"/>
    <cellStyle name="경고문" xfId="1236" builtinId="11" customBuiltin="1"/>
    <cellStyle name="경고문 2" xfId="1237"/>
    <cellStyle name="경고문 2 2" xfId="1238"/>
    <cellStyle name="경고문 2 2 2" xfId="1239"/>
    <cellStyle name="경고문 2 2 2 2" xfId="2183"/>
    <cellStyle name="경고문 2 2 2 2 2" xfId="6896"/>
    <cellStyle name="경고문 2 2 2 3" xfId="2072"/>
    <cellStyle name="경고문 2 2 2 4" xfId="5102"/>
    <cellStyle name="경고문 2 2 3" xfId="3868"/>
    <cellStyle name="경고문 2 2 4" xfId="4675"/>
    <cellStyle name="경고문 2 3" xfId="3869"/>
    <cellStyle name="경고문 2 3 2" xfId="5103"/>
    <cellStyle name="경고문 3" xfId="1240"/>
    <cellStyle name="경고문 3 2" xfId="1241"/>
    <cellStyle name="경고문 3 2 2" xfId="1242"/>
    <cellStyle name="경고문 3 2 3" xfId="4676"/>
    <cellStyle name="경고문 3 3" xfId="1243"/>
    <cellStyle name="경고문 3 4" xfId="4897"/>
    <cellStyle name="경고문 3_012_보건및사회보장" xfId="1930"/>
    <cellStyle name="경고문 4" xfId="1244"/>
    <cellStyle name="경고문 4 2" xfId="1245"/>
    <cellStyle name="경고문 4 3" xfId="4677"/>
    <cellStyle name="경고문 5" xfId="1246"/>
    <cellStyle name="경고문 5 2" xfId="2182"/>
    <cellStyle name="경고문 5 3" xfId="1929"/>
    <cellStyle name="경고문 5 4" xfId="4679"/>
    <cellStyle name="경고문 5 5" xfId="4678"/>
    <cellStyle name="경고문 6" xfId="5104"/>
    <cellStyle name="경고문 7" xfId="5105"/>
    <cellStyle name="경고문 8" xfId="5106"/>
    <cellStyle name="계산" xfId="1247" builtinId="22" customBuiltin="1"/>
    <cellStyle name="계산 2" xfId="1248"/>
    <cellStyle name="계산 2 2" xfId="1249"/>
    <cellStyle name="계산 2 2 2" xfId="1250"/>
    <cellStyle name="계산 2 2 2 2" xfId="1251"/>
    <cellStyle name="계산 2 2 2 3" xfId="3986"/>
    <cellStyle name="계산 2 2 2 4" xfId="4680"/>
    <cellStyle name="계산 2 2 3" xfId="1252"/>
    <cellStyle name="계산 2 2 3 2" xfId="3987"/>
    <cellStyle name="계산 2 2 3 3" xfId="5107"/>
    <cellStyle name="계산 2 2 4" xfId="3870"/>
    <cellStyle name="계산 2 3" xfId="1253"/>
    <cellStyle name="계산 2 3 2" xfId="1254"/>
    <cellStyle name="계산 2 3 2 2" xfId="3988"/>
    <cellStyle name="계산 2 3 3" xfId="3989"/>
    <cellStyle name="계산 2 4" xfId="1255"/>
    <cellStyle name="계산 2 4 2" xfId="2073"/>
    <cellStyle name="계산 2 4 3" xfId="1932"/>
    <cellStyle name="계산 2 5" xfId="3990"/>
    <cellStyle name="계산 2 6" xfId="3991"/>
    <cellStyle name="계산 3" xfId="1256"/>
    <cellStyle name="계산 3 2" xfId="1257"/>
    <cellStyle name="계산 3 2 2" xfId="1258"/>
    <cellStyle name="계산 3 2 3" xfId="3992"/>
    <cellStyle name="계산 3 2 4" xfId="4681"/>
    <cellStyle name="계산 3 3" xfId="1259"/>
    <cellStyle name="계산 3 4" xfId="3993"/>
    <cellStyle name="계산 3 5" xfId="4898"/>
    <cellStyle name="계산 3_012_보건및사회보장" xfId="1933"/>
    <cellStyle name="계산 4" xfId="1260"/>
    <cellStyle name="계산 4 2" xfId="1261"/>
    <cellStyle name="계산 4 3" xfId="3994"/>
    <cellStyle name="계산 4 4" xfId="4682"/>
    <cellStyle name="계산 5" xfId="1262"/>
    <cellStyle name="계산 5 2" xfId="2184"/>
    <cellStyle name="계산 5 3" xfId="1931"/>
    <cellStyle name="계산 5 4" xfId="4684"/>
    <cellStyle name="계산 5 5" xfId="4683"/>
    <cellStyle name="계산 6" xfId="5108"/>
    <cellStyle name="계산 7" xfId="5109"/>
    <cellStyle name="계산 8" xfId="5110"/>
    <cellStyle name="고정소숫점" xfId="1263"/>
    <cellStyle name="고정소숫점 2" xfId="1264"/>
    <cellStyle name="고정소숫점 2 2" xfId="3871"/>
    <cellStyle name="고정출력1" xfId="1265"/>
    <cellStyle name="고정출력1 2" xfId="1266"/>
    <cellStyle name="고정출력2" xfId="1267"/>
    <cellStyle name="고정출력2 2" xfId="1268"/>
    <cellStyle name="나쁨" xfId="1269" builtinId="27" customBuiltin="1"/>
    <cellStyle name="나쁨 2" xfId="1270"/>
    <cellStyle name="나쁨 2 2" xfId="1271"/>
    <cellStyle name="나쁨 2 2 2" xfId="1272"/>
    <cellStyle name="나쁨 2 2 2 2" xfId="2186"/>
    <cellStyle name="나쁨 2 2 2 2 2" xfId="5111"/>
    <cellStyle name="나쁨 2 2 2 3" xfId="2074"/>
    <cellStyle name="나쁨 2 2 2 4" xfId="5112"/>
    <cellStyle name="나쁨 2 2 3" xfId="3872"/>
    <cellStyle name="나쁨 2 2 4" xfId="4685"/>
    <cellStyle name="나쁨 2 3" xfId="3873"/>
    <cellStyle name="나쁨 2 3 2" xfId="5113"/>
    <cellStyle name="나쁨 3" xfId="1273"/>
    <cellStyle name="나쁨 3 2" xfId="1274"/>
    <cellStyle name="나쁨 3 2 2" xfId="1275"/>
    <cellStyle name="나쁨 3 2 3" xfId="4686"/>
    <cellStyle name="나쁨 3 3" xfId="1276"/>
    <cellStyle name="나쁨 3 4" xfId="4899"/>
    <cellStyle name="나쁨 3_012_보건및사회보장" xfId="1935"/>
    <cellStyle name="나쁨 4" xfId="1277"/>
    <cellStyle name="나쁨 4 2" xfId="1278"/>
    <cellStyle name="나쁨 4 3" xfId="4687"/>
    <cellStyle name="나쁨 5" xfId="1279"/>
    <cellStyle name="나쁨 5 2" xfId="2185"/>
    <cellStyle name="나쁨 5 3" xfId="1934"/>
    <cellStyle name="나쁨 5 4" xfId="4689"/>
    <cellStyle name="나쁨 5 5" xfId="4688"/>
    <cellStyle name="나쁨 6" xfId="5114"/>
    <cellStyle name="나쁨 7" xfId="5115"/>
    <cellStyle name="나쁨 8" xfId="5116"/>
    <cellStyle name="날짜" xfId="1280"/>
    <cellStyle name="날짜 2" xfId="1281"/>
    <cellStyle name="달러" xfId="1282"/>
    <cellStyle name="달러 2" xfId="1283"/>
    <cellStyle name="뒤에 오는 하이퍼링크_Book1" xfId="1284"/>
    <cellStyle name="똿뗦먛귟 [0.00]_PRODUCT DETAIL Q1" xfId="1285"/>
    <cellStyle name="똿뗦먛귟_PRODUCT DETAIL Q1" xfId="1286"/>
    <cellStyle name="메모" xfId="1287" builtinId="10" customBuiltin="1"/>
    <cellStyle name="메모 2" xfId="1288"/>
    <cellStyle name="메모 2 2" xfId="1289"/>
    <cellStyle name="메모 2 2 2" xfId="1290"/>
    <cellStyle name="메모 2 2 2 2" xfId="1291"/>
    <cellStyle name="메모 2 2 2 3" xfId="4690"/>
    <cellStyle name="메모 2 2 3" xfId="1292"/>
    <cellStyle name="메모 2 2 4" xfId="3874"/>
    <cellStyle name="메모 2 3" xfId="1293"/>
    <cellStyle name="메모 2 3 2" xfId="1294"/>
    <cellStyle name="메모 2 3 3" xfId="1295"/>
    <cellStyle name="메모 2 4" xfId="1296"/>
    <cellStyle name="메모 2 4 2" xfId="1297"/>
    <cellStyle name="메모 2 4 2 2" xfId="2187"/>
    <cellStyle name="메모 2 4 2 3" xfId="2075"/>
    <cellStyle name="메모 2 4 3" xfId="1936"/>
    <cellStyle name="메모 2 4 4" xfId="4691"/>
    <cellStyle name="메모 2 5" xfId="1298"/>
    <cellStyle name="메모 2 5 2" xfId="4693"/>
    <cellStyle name="메모 2 5 3" xfId="4694"/>
    <cellStyle name="메모 2 5 4" xfId="4695"/>
    <cellStyle name="메모 2 5 5" xfId="4692"/>
    <cellStyle name="메모 2 6" xfId="3875"/>
    <cellStyle name="메모 3" xfId="1299"/>
    <cellStyle name="메모 3 2" xfId="1300"/>
    <cellStyle name="메모 3 2 2" xfId="5117"/>
    <cellStyle name="메모 3 3" xfId="3876"/>
    <cellStyle name="메모 4" xfId="1301"/>
    <cellStyle name="메모 4 2" xfId="1302"/>
    <cellStyle name="메모 4 3" xfId="3877"/>
    <cellStyle name="메모 4 4" xfId="4696"/>
    <cellStyle name="메모 5" xfId="1303"/>
    <cellStyle name="메모 5 2" xfId="4698"/>
    <cellStyle name="메모 5 3" xfId="4699"/>
    <cellStyle name="메모 5 4" xfId="4697"/>
    <cellStyle name="메모 6" xfId="5118"/>
    <cellStyle name="메모 7" xfId="5119"/>
    <cellStyle name="메모 8" xfId="5120"/>
    <cellStyle name="믅됞 [0.00]_PRODUCT DETAIL Q1" xfId="1304"/>
    <cellStyle name="믅됞_PRODUCT DETAIL Q1" xfId="1305"/>
    <cellStyle name="바탕글" xfId="1306"/>
    <cellStyle name="바탕글 2" xfId="1307"/>
    <cellStyle name="바탕글 3" xfId="3995"/>
    <cellStyle name="백분율 [0]" xfId="1308"/>
    <cellStyle name="백분율 [0] 2" xfId="3878"/>
    <cellStyle name="백분율 [2]" xfId="1309"/>
    <cellStyle name="백분율 [2] 2" xfId="3879"/>
    <cellStyle name="백분율 10" xfId="5284"/>
    <cellStyle name="백분율 10 2" xfId="5285"/>
    <cellStyle name="백분율 10 2 2" xfId="5286"/>
    <cellStyle name="백분율 10 2 3" xfId="5287"/>
    <cellStyle name="백분율 10 3" xfId="5288"/>
    <cellStyle name="백분율 11" xfId="5289"/>
    <cellStyle name="백분율 11 2" xfId="5290"/>
    <cellStyle name="백분율 11 2 2" xfId="5291"/>
    <cellStyle name="백분율 11 2 3" xfId="5292"/>
    <cellStyle name="백분율 11 2 4" xfId="5293"/>
    <cellStyle name="백분율 11 3" xfId="5294"/>
    <cellStyle name="백분율 11 3 2" xfId="5295"/>
    <cellStyle name="백분율 11 4" xfId="5296"/>
    <cellStyle name="백분율 12" xfId="5297"/>
    <cellStyle name="백분율 12 2" xfId="5298"/>
    <cellStyle name="백분율 12 2 2" xfId="5299"/>
    <cellStyle name="백분율 12 3" xfId="5300"/>
    <cellStyle name="백분율 13" xfId="5301"/>
    <cellStyle name="백분율 13 2" xfId="5302"/>
    <cellStyle name="백분율 13 2 2" xfId="5303"/>
    <cellStyle name="백분율 13 2 3" xfId="5304"/>
    <cellStyle name="백분율 13 2 4" xfId="5305"/>
    <cellStyle name="백분율 13 3" xfId="5306"/>
    <cellStyle name="백분율 13 3 2" xfId="5307"/>
    <cellStyle name="백분율 13 4" xfId="5308"/>
    <cellStyle name="백분율 14" xfId="5309"/>
    <cellStyle name="백분율 14 2" xfId="5310"/>
    <cellStyle name="백분율 14 2 2" xfId="5311"/>
    <cellStyle name="백분율 14 3" xfId="5312"/>
    <cellStyle name="백분율 14 4" xfId="5313"/>
    <cellStyle name="백분율 15" xfId="5314"/>
    <cellStyle name="백분율 15 2" xfId="5315"/>
    <cellStyle name="백분율 15 2 2" xfId="5316"/>
    <cellStyle name="백분율 15 3" xfId="5317"/>
    <cellStyle name="백분율 16" xfId="5318"/>
    <cellStyle name="백분율 16 2" xfId="5319"/>
    <cellStyle name="백분율 16 2 2" xfId="5320"/>
    <cellStyle name="백분율 17" xfId="5321"/>
    <cellStyle name="백분율 17 2" xfId="5322"/>
    <cellStyle name="백분율 17 2 2" xfId="5323"/>
    <cellStyle name="백분율 18" xfId="5324"/>
    <cellStyle name="백분율 19" xfId="5325"/>
    <cellStyle name="백분율 19 2" xfId="5326"/>
    <cellStyle name="백분율 2" xfId="1310"/>
    <cellStyle name="백분율 2 10" xfId="5327"/>
    <cellStyle name="백분율 2 11" xfId="5328"/>
    <cellStyle name="백분율 2 12" xfId="5329"/>
    <cellStyle name="백분율 2 12 2" xfId="5330"/>
    <cellStyle name="백분율 2 13" xfId="5331"/>
    <cellStyle name="백분율 2 13 2" xfId="5332"/>
    <cellStyle name="백분율 2 13 2 2" xfId="5333"/>
    <cellStyle name="백분율 2 13 3" xfId="5334"/>
    <cellStyle name="백분율 2 2" xfId="1311"/>
    <cellStyle name="백분율 2 2 2" xfId="1312"/>
    <cellStyle name="백분율 2 2 2 2" xfId="1313"/>
    <cellStyle name="백분율 2 2 3" xfId="1314"/>
    <cellStyle name="백분율 2 2 4" xfId="5121"/>
    <cellStyle name="백분율 2 3" xfId="1315"/>
    <cellStyle name="백분율 2 3 2" xfId="1316"/>
    <cellStyle name="백분율 2 3 2 2" xfId="5122"/>
    <cellStyle name="백분율 2 3 3" xfId="1317"/>
    <cellStyle name="백분율 2 3 4" xfId="4900"/>
    <cellStyle name="백분율 2 4" xfId="1318"/>
    <cellStyle name="백분율 2 4 2" xfId="5123"/>
    <cellStyle name="백분율 2 4 3" xfId="5335"/>
    <cellStyle name="백분율 2 5" xfId="5336"/>
    <cellStyle name="백분율 2 6" xfId="5337"/>
    <cellStyle name="백분율 2 7" xfId="5338"/>
    <cellStyle name="백분율 2 8" xfId="5339"/>
    <cellStyle name="백분율 2 9" xfId="5340"/>
    <cellStyle name="백분율 26" xfId="5341"/>
    <cellStyle name="백분율 26 2" xfId="5342"/>
    <cellStyle name="백분율 3" xfId="1319"/>
    <cellStyle name="백분율 3 2" xfId="5343"/>
    <cellStyle name="백분율 3 2 2" xfId="5344"/>
    <cellStyle name="백분율 3 3" xfId="5345"/>
    <cellStyle name="백분율 3 4" xfId="5346"/>
    <cellStyle name="백분율 31" xfId="5347"/>
    <cellStyle name="백분율 31 2" xfId="5348"/>
    <cellStyle name="백분율 34" xfId="5349"/>
    <cellStyle name="백분율 34 2" xfId="5350"/>
    <cellStyle name="백분율 4" xfId="5351"/>
    <cellStyle name="백분율 4 2" xfId="5352"/>
    <cellStyle name="백분율 4 2 2" xfId="5353"/>
    <cellStyle name="백분율 4 2 3" xfId="5354"/>
    <cellStyle name="백분율 4 3" xfId="5355"/>
    <cellStyle name="백분율 4 4" xfId="5356"/>
    <cellStyle name="백분율 5" xfId="5357"/>
    <cellStyle name="백분율 5 2" xfId="5358"/>
    <cellStyle name="백분율 5 2 2" xfId="5359"/>
    <cellStyle name="백분율 5 2 3" xfId="5360"/>
    <cellStyle name="백분율 5 3" xfId="5361"/>
    <cellStyle name="백분율 5 4" xfId="5362"/>
    <cellStyle name="백분율 6" xfId="5363"/>
    <cellStyle name="백분율 6 2" xfId="5364"/>
    <cellStyle name="백분율 7" xfId="5365"/>
    <cellStyle name="백분율 7 2" xfId="5366"/>
    <cellStyle name="백분율 7 2 2" xfId="5367"/>
    <cellStyle name="백분율 7 2 3" xfId="5368"/>
    <cellStyle name="백분율 7 2 4" xfId="5369"/>
    <cellStyle name="백분율 7 3" xfId="5370"/>
    <cellStyle name="백분율 7 3 2" xfId="5371"/>
    <cellStyle name="백분율 7 3 3" xfId="5372"/>
    <cellStyle name="백분율 7 4" xfId="5373"/>
    <cellStyle name="백분율 7 5" xfId="5374"/>
    <cellStyle name="백분율 8" xfId="5375"/>
    <cellStyle name="백분율 8 2" xfId="5376"/>
    <cellStyle name="백분율 8 2 2" xfId="5377"/>
    <cellStyle name="백분율 8 2 3" xfId="5378"/>
    <cellStyle name="백분율 8 2 4" xfId="5379"/>
    <cellStyle name="백분율 8 3" xfId="5380"/>
    <cellStyle name="백분율 8 3 2" xfId="5381"/>
    <cellStyle name="백분율 8 3 3" xfId="5382"/>
    <cellStyle name="백분율 8 4" xfId="5383"/>
    <cellStyle name="백분율 8 5" xfId="5384"/>
    <cellStyle name="백분율 9" xfId="5385"/>
    <cellStyle name="백분율 9 2" xfId="5386"/>
    <cellStyle name="백분율 9 2 2" xfId="5387"/>
    <cellStyle name="백분율 9 2 3" xfId="5388"/>
    <cellStyle name="백분율 9 2 4" xfId="5389"/>
    <cellStyle name="백분율 9 3" xfId="5390"/>
    <cellStyle name="백분율 9 3 2" xfId="5391"/>
    <cellStyle name="백분율 9 3 3" xfId="5392"/>
    <cellStyle name="백분율 9 4" xfId="5393"/>
    <cellStyle name="백분율 9 5" xfId="5394"/>
    <cellStyle name="보통" xfId="1320" builtinId="28" customBuiltin="1"/>
    <cellStyle name="보통 2" xfId="1321"/>
    <cellStyle name="보통 2 2" xfId="1322"/>
    <cellStyle name="보통 2 2 2" xfId="1323"/>
    <cellStyle name="보통 2 2 2 2" xfId="2189"/>
    <cellStyle name="보통 2 2 2 2 2" xfId="5124"/>
    <cellStyle name="보통 2 2 2 3" xfId="2076"/>
    <cellStyle name="보통 2 2 2 4" xfId="5125"/>
    <cellStyle name="보통 2 2 3" xfId="3880"/>
    <cellStyle name="보통 2 2 4" xfId="4700"/>
    <cellStyle name="보통 2 3" xfId="3881"/>
    <cellStyle name="보통 2 3 2" xfId="5126"/>
    <cellStyle name="보통 3" xfId="1324"/>
    <cellStyle name="보통 3 2" xfId="1325"/>
    <cellStyle name="보통 3 2 2" xfId="1326"/>
    <cellStyle name="보통 3 2 3" xfId="4701"/>
    <cellStyle name="보통 3 3" xfId="1327"/>
    <cellStyle name="보통 3 4" xfId="4901"/>
    <cellStyle name="보통 3_012_보건및사회보장" xfId="1938"/>
    <cellStyle name="보통 4" xfId="1328"/>
    <cellStyle name="보통 4 2" xfId="1329"/>
    <cellStyle name="보통 4 3" xfId="4702"/>
    <cellStyle name="보통 5" xfId="1330"/>
    <cellStyle name="보통 5 2" xfId="2188"/>
    <cellStyle name="보통 5 3" xfId="1937"/>
    <cellStyle name="보통 5 4" xfId="4704"/>
    <cellStyle name="보통 5 5" xfId="4703"/>
    <cellStyle name="보통 6" xfId="5127"/>
    <cellStyle name="보통 7" xfId="5128"/>
    <cellStyle name="보통 8" xfId="5129"/>
    <cellStyle name="본문" xfId="1331"/>
    <cellStyle name="부제목" xfId="1332"/>
    <cellStyle name="뷭?_?긚??_1" xfId="1333"/>
    <cellStyle name="설명 텍스트" xfId="1334" builtinId="53" customBuiltin="1"/>
    <cellStyle name="설명 텍스트 2" xfId="1335"/>
    <cellStyle name="설명 텍스트 2 2" xfId="1336"/>
    <cellStyle name="설명 텍스트 2 2 2" xfId="1337"/>
    <cellStyle name="설명 텍스트 2 2 2 2" xfId="2191"/>
    <cellStyle name="설명 텍스트 2 2 2 2 2" xfId="6897"/>
    <cellStyle name="설명 텍스트 2 2 2 3" xfId="2077"/>
    <cellStyle name="설명 텍스트 2 2 2 4" xfId="5130"/>
    <cellStyle name="설명 텍스트 2 2 3" xfId="3882"/>
    <cellStyle name="설명 텍스트 2 2 4" xfId="4705"/>
    <cellStyle name="설명 텍스트 2 3" xfId="3883"/>
    <cellStyle name="설명 텍스트 2 3 2" xfId="5131"/>
    <cellStyle name="설명 텍스트 3" xfId="1338"/>
    <cellStyle name="설명 텍스트 3 2" xfId="1339"/>
    <cellStyle name="설명 텍스트 3 2 2" xfId="1340"/>
    <cellStyle name="설명 텍스트 3 2 3" xfId="4706"/>
    <cellStyle name="설명 텍스트 3 3" xfId="1341"/>
    <cellStyle name="설명 텍스트 3 4" xfId="4902"/>
    <cellStyle name="설명 텍스트 3_012_보건및사회보장" xfId="1940"/>
    <cellStyle name="설명 텍스트 4" xfId="1342"/>
    <cellStyle name="설명 텍스트 4 2" xfId="1343"/>
    <cellStyle name="설명 텍스트 4 3" xfId="4707"/>
    <cellStyle name="설명 텍스트 5" xfId="1344"/>
    <cellStyle name="설명 텍스트 5 2" xfId="2190"/>
    <cellStyle name="설명 텍스트 5 3" xfId="1939"/>
    <cellStyle name="설명 텍스트 5 4" xfId="4709"/>
    <cellStyle name="설명 텍스트 5 5" xfId="4708"/>
    <cellStyle name="설명 텍스트 6" xfId="5132"/>
    <cellStyle name="설명 텍스트 7" xfId="5133"/>
    <cellStyle name="설명 텍스트 8" xfId="5134"/>
    <cellStyle name="셀 확인" xfId="1345" builtinId="23" customBuiltin="1"/>
    <cellStyle name="셀 확인 2" xfId="1346"/>
    <cellStyle name="셀 확인 2 2" xfId="1347"/>
    <cellStyle name="셀 확인 2 2 2" xfId="1348"/>
    <cellStyle name="셀 확인 2 2 2 2" xfId="2193"/>
    <cellStyle name="셀 확인 2 2 2 2 2" xfId="5135"/>
    <cellStyle name="셀 확인 2 2 2 3" xfId="2078"/>
    <cellStyle name="셀 확인 2 2 2 4" xfId="5136"/>
    <cellStyle name="셀 확인 2 2 3" xfId="3884"/>
    <cellStyle name="셀 확인 2 2 4" xfId="4710"/>
    <cellStyle name="셀 확인 2 3" xfId="3885"/>
    <cellStyle name="셀 확인 2 3 2" xfId="5137"/>
    <cellStyle name="셀 확인 3" xfId="1349"/>
    <cellStyle name="셀 확인 3 2" xfId="1350"/>
    <cellStyle name="셀 확인 3 2 2" xfId="1351"/>
    <cellStyle name="셀 확인 3 2 3" xfId="4711"/>
    <cellStyle name="셀 확인 3 3" xfId="1352"/>
    <cellStyle name="셀 확인 3 4" xfId="4903"/>
    <cellStyle name="셀 확인 3_012_보건및사회보장" xfId="1942"/>
    <cellStyle name="셀 확인 4" xfId="1353"/>
    <cellStyle name="셀 확인 4 2" xfId="1354"/>
    <cellStyle name="셀 확인 4 3" xfId="4712"/>
    <cellStyle name="셀 확인 5" xfId="1355"/>
    <cellStyle name="셀 확인 5 2" xfId="2192"/>
    <cellStyle name="셀 확인 5 3" xfId="1941"/>
    <cellStyle name="셀 확인 5 4" xfId="4714"/>
    <cellStyle name="셀 확인 5 5" xfId="4713"/>
    <cellStyle name="셀 확인 6" xfId="5138"/>
    <cellStyle name="셀 확인 7" xfId="5139"/>
    <cellStyle name="셀 확인 8" xfId="5140"/>
    <cellStyle name="숫자(R)" xfId="1356"/>
    <cellStyle name="숫자(R) 2" xfId="1357"/>
    <cellStyle name="쉼표 [0]" xfId="1358" builtinId="6"/>
    <cellStyle name="쉼표 [0] 10" xfId="1359"/>
    <cellStyle name="쉼표 [0] 10 2" xfId="1360"/>
    <cellStyle name="쉼표 [0] 10 2 2" xfId="6894"/>
    <cellStyle name="쉼표 [0] 10 3" xfId="1361"/>
    <cellStyle name="쉼표 [0] 10 4" xfId="1362"/>
    <cellStyle name="쉼표 [0] 10_012_보건및사회보장" xfId="1943"/>
    <cellStyle name="쉼표 [0] 11" xfId="1363"/>
    <cellStyle name="쉼표 [0] 11 2" xfId="3996"/>
    <cellStyle name="쉼표 [0] 11 3" xfId="6898"/>
    <cellStyle name="쉼표 [0] 12" xfId="1364"/>
    <cellStyle name="쉼표 [0] 12 2" xfId="3886"/>
    <cellStyle name="쉼표 [0] 12 2 2" xfId="5141"/>
    <cellStyle name="쉼표 [0] 12 3" xfId="3887"/>
    <cellStyle name="쉼표 [0] 12 3 2" xfId="4715"/>
    <cellStyle name="쉼표 [0] 12 3 3" xfId="4716"/>
    <cellStyle name="쉼표 [0] 13" xfId="1365"/>
    <cellStyle name="쉼표 [0] 13 2" xfId="2236"/>
    <cellStyle name="쉼표 [0] 13 3" xfId="2132"/>
    <cellStyle name="쉼표 [0] 14" xfId="2214"/>
    <cellStyle name="쉼표 [0] 14 2" xfId="5142"/>
    <cellStyle name="쉼표 [0] 15" xfId="2130"/>
    <cellStyle name="쉼표 [0] 15 2" xfId="5143"/>
    <cellStyle name="쉼표 [0] 16" xfId="2215"/>
    <cellStyle name="쉼표 [0] 17" xfId="2122"/>
    <cellStyle name="쉼표 [0] 17 2" xfId="5144"/>
    <cellStyle name="쉼표 [0] 18" xfId="2235"/>
    <cellStyle name="쉼표 [0] 18 2" xfId="5145"/>
    <cellStyle name="쉼표 [0] 19" xfId="2231"/>
    <cellStyle name="쉼표 [0] 19 2" xfId="5146"/>
    <cellStyle name="쉼표 [0] 2" xfId="1366"/>
    <cellStyle name="쉼표 [0] 2 10" xfId="1367"/>
    <cellStyle name="쉼표 [0] 2 11" xfId="1368"/>
    <cellStyle name="쉼표 [0] 2 11 2" xfId="4718"/>
    <cellStyle name="쉼표 [0] 2 11 3" xfId="5147"/>
    <cellStyle name="쉼표 [0] 2 11 4" xfId="4717"/>
    <cellStyle name="쉼표 [0] 2 12" xfId="2249"/>
    <cellStyle name="쉼표 [0] 2 12 2" xfId="3888"/>
    <cellStyle name="쉼표 [0] 2 12 3" xfId="4719"/>
    <cellStyle name="쉼표 [0] 2 12 4" xfId="5148"/>
    <cellStyle name="쉼표 [0] 2 13" xfId="3889"/>
    <cellStyle name="쉼표 [0] 2 13 2" xfId="5149"/>
    <cellStyle name="쉼표 [0] 2 13 3" xfId="6910"/>
    <cellStyle name="쉼표 [0] 2 14" xfId="4471"/>
    <cellStyle name="쉼표 [0] 2 14 2" xfId="5150"/>
    <cellStyle name="쉼표 [0] 2 15" xfId="5151"/>
    <cellStyle name="쉼표 [0] 2 16" xfId="5152"/>
    <cellStyle name="쉼표 [0] 2 17" xfId="4486"/>
    <cellStyle name="쉼표 [0] 2 2" xfId="1369"/>
    <cellStyle name="쉼표 [0] 2 2 10" xfId="2218"/>
    <cellStyle name="쉼표 [0] 2 2 11" xfId="6843"/>
    <cellStyle name="쉼표 [0] 2 2 2" xfId="1370"/>
    <cellStyle name="쉼표 [0] 2 2 2 2" xfId="1371"/>
    <cellStyle name="쉼표 [0] 2 2 2 2 2" xfId="5153"/>
    <cellStyle name="쉼표 [0] 2 2 2 2 3" xfId="5154"/>
    <cellStyle name="쉼표 [0] 2 2 2 3" xfId="1372"/>
    <cellStyle name="쉼표 [0] 2 2 2 3 2" xfId="3997"/>
    <cellStyle name="쉼표 [0] 2 2 2 3 3" xfId="5155"/>
    <cellStyle name="쉼표 [0] 2 2 2 4" xfId="4720"/>
    <cellStyle name="쉼표 [0] 2 2 2_012_보건및사회보장" xfId="1944"/>
    <cellStyle name="쉼표 [0] 2 2 3" xfId="1373"/>
    <cellStyle name="쉼표 [0] 2 2 4" xfId="1374"/>
    <cellStyle name="쉼표 [0] 2 2 4 2" xfId="1375"/>
    <cellStyle name="쉼표 [0] 2 2 4 3" xfId="4721"/>
    <cellStyle name="쉼표 [0] 2 2 4 4" xfId="5156"/>
    <cellStyle name="쉼표 [0] 2 2 5" xfId="1376"/>
    <cellStyle name="쉼표 [0] 2 2 5 2" xfId="1377"/>
    <cellStyle name="쉼표 [0] 2 2 5 2 2" xfId="5157"/>
    <cellStyle name="쉼표 [0] 2 2 5 3" xfId="3998"/>
    <cellStyle name="쉼표 [0] 2 2 5 4" xfId="5158"/>
    <cellStyle name="쉼표 [0] 2 2 6" xfId="1378"/>
    <cellStyle name="쉼표 [0] 2 2 7" xfId="2140"/>
    <cellStyle name="쉼표 [0] 2 2 7 2" xfId="3890"/>
    <cellStyle name="쉼표 [0] 2 2 8" xfId="2219"/>
    <cellStyle name="쉼표 [0] 2 2 9" xfId="2225"/>
    <cellStyle name="쉼표 [0] 2 2_004_노동" xfId="1945"/>
    <cellStyle name="쉼표 [0] 2 3" xfId="1379"/>
    <cellStyle name="쉼표 [0] 2 3 2" xfId="1380"/>
    <cellStyle name="쉼표 [0] 2 3 2 2" xfId="5159"/>
    <cellStyle name="쉼표 [0] 2 3 3" xfId="3891"/>
    <cellStyle name="쉼표 [0] 2 4" xfId="1381"/>
    <cellStyle name="쉼표 [0] 2 4 2" xfId="1382"/>
    <cellStyle name="쉼표 [0] 2 5" xfId="1383"/>
    <cellStyle name="쉼표 [0] 2 5 2" xfId="6899"/>
    <cellStyle name="쉼표 [0] 2 6" xfId="1384"/>
    <cellStyle name="쉼표 [0] 2 6 2" xfId="1385"/>
    <cellStyle name="쉼표 [0] 2 6 2 2" xfId="5160"/>
    <cellStyle name="쉼표 [0] 2 6 3" xfId="1386"/>
    <cellStyle name="쉼표 [0] 2 6 3 2" xfId="5161"/>
    <cellStyle name="쉼표 [0] 2 6 4" xfId="1387"/>
    <cellStyle name="쉼표 [0] 2 6 4 2" xfId="5162"/>
    <cellStyle name="쉼표 [0] 2 6 5" xfId="4904"/>
    <cellStyle name="쉼표 [0] 2 6_014_교육및문화" xfId="1946"/>
    <cellStyle name="쉼표 [0] 2 7" xfId="1388"/>
    <cellStyle name="쉼표 [0] 2 7 2" xfId="1389"/>
    <cellStyle name="쉼표 [0] 2 7 3" xfId="1390"/>
    <cellStyle name="쉼표 [0] 2 8" xfId="1391"/>
    <cellStyle name="쉼표 [0] 2 9" xfId="1392"/>
    <cellStyle name="쉼표 [0] 2_012_보건및사회보장" xfId="1947"/>
    <cellStyle name="쉼표 [0] 20" xfId="2234"/>
    <cellStyle name="쉼표 [0] 20 2" xfId="5163"/>
    <cellStyle name="쉼표 [0] 21" xfId="2230"/>
    <cellStyle name="쉼표 [0] 22" xfId="2233"/>
    <cellStyle name="쉼표 [0] 23" xfId="3999"/>
    <cellStyle name="쉼표 [0] 24" xfId="4000"/>
    <cellStyle name="쉼표 [0] 25" xfId="4001"/>
    <cellStyle name="쉼표 [0] 26" xfId="4002"/>
    <cellStyle name="쉼표 [0] 26 2" xfId="5395"/>
    <cellStyle name="쉼표 [0] 27" xfId="4003"/>
    <cellStyle name="쉼표 [0] 28" xfId="1393"/>
    <cellStyle name="쉼표 [0] 28 2" xfId="1394"/>
    <cellStyle name="쉼표 [0] 28 3" xfId="3892"/>
    <cellStyle name="쉼표 [0] 28 3 2" xfId="5164"/>
    <cellStyle name="쉼표 [0] 29" xfId="4004"/>
    <cellStyle name="쉼표 [0] 3" xfId="1395"/>
    <cellStyle name="쉼표 [0] 3 2" xfId="1396"/>
    <cellStyle name="쉼표 [0] 3 2 2" xfId="1397"/>
    <cellStyle name="쉼표 [0] 3 2 2 2" xfId="5165"/>
    <cellStyle name="쉼표 [0] 3 2 2 2 2" xfId="5396"/>
    <cellStyle name="쉼표 [0] 3 2 2 3" xfId="5397"/>
    <cellStyle name="쉼표 [0] 3 2 3" xfId="1398"/>
    <cellStyle name="쉼표 [0] 3 2 4" xfId="3893"/>
    <cellStyle name="쉼표 [0] 3 2 5" xfId="4477"/>
    <cellStyle name="쉼표 [0] 3 3" xfId="1399"/>
    <cellStyle name="쉼표 [0] 3 3 2" xfId="3894"/>
    <cellStyle name="쉼표 [0] 3 3 3" xfId="5398"/>
    <cellStyle name="쉼표 [0] 3 4" xfId="1400"/>
    <cellStyle name="쉼표 [0] 3 4 2" xfId="1401"/>
    <cellStyle name="쉼표 [0] 3 4 3" xfId="1402"/>
    <cellStyle name="쉼표 [0] 3 5" xfId="1403"/>
    <cellStyle name="쉼표 [0] 3 5 2" xfId="1404"/>
    <cellStyle name="쉼표 [0] 3 5 2 2" xfId="1405"/>
    <cellStyle name="쉼표 [0] 3 5 2 3" xfId="2237"/>
    <cellStyle name="쉼표 [0] 3 5 2 4" xfId="2079"/>
    <cellStyle name="쉼표 [0] 3 5 2 5" xfId="5166"/>
    <cellStyle name="쉼표 [0] 3 5 3" xfId="1406"/>
    <cellStyle name="쉼표 [0] 3 5 4" xfId="4722"/>
    <cellStyle name="쉼표 [0] 3 6" xfId="3895"/>
    <cellStyle name="쉼표 [0] 3_012_보건및사회보장" xfId="1948"/>
    <cellStyle name="쉼표 [0] 30" xfId="4005"/>
    <cellStyle name="쉼표 [0] 31" xfId="4006"/>
    <cellStyle name="쉼표 [0] 32" xfId="4007"/>
    <cellStyle name="쉼표 [0] 33" xfId="4008"/>
    <cellStyle name="쉼표 [0] 34" xfId="4009"/>
    <cellStyle name="쉼표 [0] 35" xfId="4088"/>
    <cellStyle name="쉼표 [0] 35 2" xfId="4224"/>
    <cellStyle name="쉼표 [0] 35 3" xfId="4363"/>
    <cellStyle name="쉼표 [0] 35 4" xfId="4723"/>
    <cellStyle name="쉼표 [0] 35 5" xfId="6942"/>
    <cellStyle name="쉼표 [0] 35 6" xfId="7074"/>
    <cellStyle name="쉼표 [0] 36" xfId="4093"/>
    <cellStyle name="쉼표 [0] 36 2" xfId="4229"/>
    <cellStyle name="쉼표 [0] 36 3" xfId="4368"/>
    <cellStyle name="쉼표 [0] 36 4" xfId="4724"/>
    <cellStyle name="쉼표 [0] 36 5" xfId="6947"/>
    <cellStyle name="쉼표 [0] 36 6" xfId="7079"/>
    <cellStyle name="쉼표 [0] 37" xfId="4089"/>
    <cellStyle name="쉼표 [0] 37 2" xfId="4225"/>
    <cellStyle name="쉼표 [0] 37 3" xfId="4364"/>
    <cellStyle name="쉼표 [0] 37 4" xfId="4725"/>
    <cellStyle name="쉼표 [0] 37 5" xfId="6943"/>
    <cellStyle name="쉼표 [0] 37 6" xfId="7075"/>
    <cellStyle name="쉼표 [0] 38" xfId="4100"/>
    <cellStyle name="쉼표 [0] 38 2" xfId="4236"/>
    <cellStyle name="쉼표 [0] 38 3" xfId="4375"/>
    <cellStyle name="쉼표 [0] 38 4" xfId="4726"/>
    <cellStyle name="쉼표 [0] 38 5" xfId="6954"/>
    <cellStyle name="쉼표 [0] 38 6" xfId="7086"/>
    <cellStyle name="쉼표 [0] 39" xfId="4098"/>
    <cellStyle name="쉼표 [0] 39 2" xfId="4234"/>
    <cellStyle name="쉼표 [0] 39 3" xfId="4373"/>
    <cellStyle name="쉼표 [0] 39 4" xfId="4905"/>
    <cellStyle name="쉼표 [0] 39 5" xfId="6952"/>
    <cellStyle name="쉼표 [0] 39 6" xfId="7084"/>
    <cellStyle name="쉼표 [0] 4" xfId="1407"/>
    <cellStyle name="쉼표 [0] 4 2" xfId="1408"/>
    <cellStyle name="쉼표 [0] 4 2 2" xfId="1409"/>
    <cellStyle name="쉼표 [0] 4 2 2 2" xfId="5167"/>
    <cellStyle name="쉼표 [0] 4 2 2 2 2" xfId="5399"/>
    <cellStyle name="쉼표 [0] 4 2 2 3" xfId="5400"/>
    <cellStyle name="쉼표 [0] 4 2 3" xfId="1410"/>
    <cellStyle name="쉼표 [0] 4 2 3 2" xfId="4010"/>
    <cellStyle name="쉼표 [0] 4 2 3 3" xfId="5168"/>
    <cellStyle name="쉼표 [0] 4 2 4" xfId="4727"/>
    <cellStyle name="쉼표 [0] 4 2_010_주택건설" xfId="1949"/>
    <cellStyle name="쉼표 [0] 4 3" xfId="1411"/>
    <cellStyle name="쉼표 [0] 4 3 2" xfId="4011"/>
    <cellStyle name="쉼표 [0] 4 3 2 2" xfId="5169"/>
    <cellStyle name="쉼표 [0] 4 3 3" xfId="5401"/>
    <cellStyle name="쉼표 [0] 4 4" xfId="3896"/>
    <cellStyle name="쉼표 [0] 4 4 2" xfId="5170"/>
    <cellStyle name="쉼표 [0] 4 4 3" xfId="5402"/>
    <cellStyle name="쉼표 [0] 4 5" xfId="5403"/>
    <cellStyle name="쉼표 [0] 40" xfId="4102"/>
    <cellStyle name="쉼표 [0] 40 2" xfId="4238"/>
    <cellStyle name="쉼표 [0] 40 3" xfId="4377"/>
    <cellStyle name="쉼표 [0] 40 4" xfId="4906"/>
    <cellStyle name="쉼표 [0] 40 5" xfId="6956"/>
    <cellStyle name="쉼표 [0] 40 6" xfId="7088"/>
    <cellStyle name="쉼표 [0] 41" xfId="4094"/>
    <cellStyle name="쉼표 [0] 41 2" xfId="4230"/>
    <cellStyle name="쉼표 [0] 41 3" xfId="4369"/>
    <cellStyle name="쉼표 [0] 41 4" xfId="4907"/>
    <cellStyle name="쉼표 [0] 41 5" xfId="6948"/>
    <cellStyle name="쉼표 [0] 41 6" xfId="7080"/>
    <cellStyle name="쉼표 [0] 42" xfId="4012"/>
    <cellStyle name="쉼표 [0] 43" xfId="4013"/>
    <cellStyle name="쉼표 [0] 44" xfId="4014"/>
    <cellStyle name="쉼표 [0] 45" xfId="4015"/>
    <cellStyle name="쉼표 [0] 46" xfId="4016"/>
    <cellStyle name="쉼표 [0] 47" xfId="4017"/>
    <cellStyle name="쉼표 [0] 48" xfId="4018"/>
    <cellStyle name="쉼표 [0] 49" xfId="4019"/>
    <cellStyle name="쉼표 [0] 5" xfId="1412"/>
    <cellStyle name="쉼표 [0] 5 2" xfId="1413"/>
    <cellStyle name="쉼표 [0] 5 2 2" xfId="1414"/>
    <cellStyle name="쉼표 [0] 5 2 3" xfId="4728"/>
    <cellStyle name="쉼표 [0] 5 3" xfId="1415"/>
    <cellStyle name="쉼표 [0] 5 3 2" xfId="4020"/>
    <cellStyle name="쉼표 [0] 5 3 3" xfId="5171"/>
    <cellStyle name="쉼표 [0] 5 3 4" xfId="5404"/>
    <cellStyle name="쉼표 [0] 5 4" xfId="3897"/>
    <cellStyle name="쉼표 [0] 5 4 2" xfId="5405"/>
    <cellStyle name="쉼표 [0] 5 5" xfId="5406"/>
    <cellStyle name="쉼표 [0] 50" xfId="4021"/>
    <cellStyle name="쉼표 [0] 51" xfId="1416"/>
    <cellStyle name="쉼표 [0] 51 2" xfId="4022"/>
    <cellStyle name="쉼표 [0] 52" xfId="4103"/>
    <cellStyle name="쉼표 [0] 52 2" xfId="4239"/>
    <cellStyle name="쉼표 [0] 52 3" xfId="4378"/>
    <cellStyle name="쉼표 [0] 52 4" xfId="4908"/>
    <cellStyle name="쉼표 [0] 52 5" xfId="6957"/>
    <cellStyle name="쉼표 [0] 52 6" xfId="7089"/>
    <cellStyle name="쉼표 [0] 53" xfId="4023"/>
    <cellStyle name="쉼표 [0] 54" xfId="4024"/>
    <cellStyle name="쉼표 [0] 55" xfId="4025"/>
    <cellStyle name="쉼표 [0] 56" xfId="4026"/>
    <cellStyle name="쉼표 [0] 57" xfId="4095"/>
    <cellStyle name="쉼표 [0] 57 2" xfId="4231"/>
    <cellStyle name="쉼표 [0] 57 3" xfId="4370"/>
    <cellStyle name="쉼표 [0] 57 4" xfId="4909"/>
    <cellStyle name="쉼표 [0] 57 5" xfId="6949"/>
    <cellStyle name="쉼표 [0] 57 6" xfId="7081"/>
    <cellStyle name="쉼표 [0] 58" xfId="4027"/>
    <cellStyle name="쉼표 [0] 59" xfId="4028"/>
    <cellStyle name="쉼표 [0] 6" xfId="1417"/>
    <cellStyle name="쉼표 [0] 6 2" xfId="1418"/>
    <cellStyle name="쉼표 [0] 6 2 2" xfId="1419"/>
    <cellStyle name="쉼표 [0] 6 2 3" xfId="4729"/>
    <cellStyle name="쉼표 [0] 6 3" xfId="1420"/>
    <cellStyle name="쉼표 [0] 6 3 2" xfId="1421"/>
    <cellStyle name="쉼표 [0] 6 3 2 2" xfId="5172"/>
    <cellStyle name="쉼표 [0] 6 4" xfId="1422"/>
    <cellStyle name="쉼표 [0] 6 5" xfId="1423"/>
    <cellStyle name="쉼표 [0] 6 6" xfId="3898"/>
    <cellStyle name="쉼표 [0] 6 6 2" xfId="5173"/>
    <cellStyle name="쉼표 [0] 6 7" xfId="6844"/>
    <cellStyle name="쉼표 [0] 6_009_유통금융보험및기타서비스" xfId="1950"/>
    <cellStyle name="쉼표 [0] 60" xfId="4029"/>
    <cellStyle name="쉼표 [0] 61" xfId="4030"/>
    <cellStyle name="쉼표 [0] 62" xfId="4031"/>
    <cellStyle name="쉼표 [0] 63" xfId="4032"/>
    <cellStyle name="쉼표 [0] 64" xfId="4033"/>
    <cellStyle name="쉼표 [0] 65" xfId="4034"/>
    <cellStyle name="쉼표 [0] 66" xfId="4096"/>
    <cellStyle name="쉼표 [0] 66 2" xfId="4232"/>
    <cellStyle name="쉼표 [0] 66 3" xfId="4371"/>
    <cellStyle name="쉼표 [0] 66 4" xfId="6860"/>
    <cellStyle name="쉼표 [0] 66 5" xfId="6950"/>
    <cellStyle name="쉼표 [0] 66 6" xfId="7082"/>
    <cellStyle name="쉼표 [0] 67" xfId="4111"/>
    <cellStyle name="쉼표 [0] 67 2" xfId="4247"/>
    <cellStyle name="쉼표 [0] 67 3" xfId="4386"/>
    <cellStyle name="쉼표 [0] 67 4" xfId="6861"/>
    <cellStyle name="쉼표 [0] 67 5" xfId="6965"/>
    <cellStyle name="쉼표 [0] 67 6" xfId="7097"/>
    <cellStyle name="쉼표 [0] 68" xfId="4121"/>
    <cellStyle name="쉼표 [0] 68 2" xfId="4257"/>
    <cellStyle name="쉼표 [0] 68 3" xfId="4396"/>
    <cellStyle name="쉼표 [0] 68 4" xfId="6862"/>
    <cellStyle name="쉼표 [0] 68 5" xfId="6975"/>
    <cellStyle name="쉼표 [0] 68 6" xfId="7107"/>
    <cellStyle name="쉼표 [0] 69" xfId="4108"/>
    <cellStyle name="쉼표 [0] 69 2" xfId="4244"/>
    <cellStyle name="쉼표 [0] 69 3" xfId="4383"/>
    <cellStyle name="쉼표 [0] 69 4" xfId="6863"/>
    <cellStyle name="쉼표 [0] 69 5" xfId="6962"/>
    <cellStyle name="쉼표 [0] 69 6" xfId="7094"/>
    <cellStyle name="쉼표 [0] 7" xfId="1424"/>
    <cellStyle name="쉼표 [0] 7 2" xfId="1425"/>
    <cellStyle name="쉼표 [0] 7 2 2" xfId="5174"/>
    <cellStyle name="쉼표 [0] 7 2 3" xfId="5407"/>
    <cellStyle name="쉼표 [0] 7 3" xfId="1426"/>
    <cellStyle name="쉼표 [0] 7 3 2" xfId="5408"/>
    <cellStyle name="쉼표 [0] 7 4" xfId="3899"/>
    <cellStyle name="쉼표 [0] 7 4 2" xfId="5175"/>
    <cellStyle name="쉼표 [0] 7 4 3" xfId="5176"/>
    <cellStyle name="쉼표 [0] 7 5" xfId="4730"/>
    <cellStyle name="쉼표 [0] 7_012_보건및사회보장" xfId="1951"/>
    <cellStyle name="쉼표 [0] 70" xfId="4106"/>
    <cellStyle name="쉼표 [0] 70 2" xfId="4242"/>
    <cellStyle name="쉼표 [0] 70 3" xfId="4381"/>
    <cellStyle name="쉼표 [0] 70 4" xfId="6864"/>
    <cellStyle name="쉼표 [0] 70 5" xfId="6960"/>
    <cellStyle name="쉼표 [0] 70 6" xfId="7092"/>
    <cellStyle name="쉼표 [0] 71" xfId="4184"/>
    <cellStyle name="쉼표 [0] 71 2" xfId="4316"/>
    <cellStyle name="쉼표 [0] 71 3" xfId="4455"/>
    <cellStyle name="쉼표 [0] 71 4" xfId="6865"/>
    <cellStyle name="쉼표 [0] 71 5" xfId="7034"/>
    <cellStyle name="쉼표 [0] 71 6" xfId="7166"/>
    <cellStyle name="쉼표 [0] 72" xfId="4110"/>
    <cellStyle name="쉼표 [0] 72 2" xfId="4246"/>
    <cellStyle name="쉼표 [0] 72 3" xfId="4385"/>
    <cellStyle name="쉼표 [0] 72 4" xfId="6866"/>
    <cellStyle name="쉼표 [0] 72 5" xfId="6964"/>
    <cellStyle name="쉼표 [0] 72 6" xfId="7096"/>
    <cellStyle name="쉼표 [0] 75" xfId="1427"/>
    <cellStyle name="쉼표 [0] 76" xfId="1428"/>
    <cellStyle name="쉼표 [0] 78" xfId="1429"/>
    <cellStyle name="쉼표 [0] 79" xfId="1430"/>
    <cellStyle name="쉼표 [0] 8" xfId="1431"/>
    <cellStyle name="쉼표 [0] 8 2" xfId="1432"/>
    <cellStyle name="쉼표 [0] 8 2 2" xfId="5409"/>
    <cellStyle name="쉼표 [0] 8 3" xfId="3900"/>
    <cellStyle name="쉼표 [0] 8 3 2" xfId="5177"/>
    <cellStyle name="쉼표 [0] 8 4" xfId="5410"/>
    <cellStyle name="쉼표 [0] 8_010_주택건설" xfId="1952"/>
    <cellStyle name="쉼표 [0] 80" xfId="1433"/>
    <cellStyle name="쉼표 [0] 81" xfId="1434"/>
    <cellStyle name="쉼표 [0] 82" xfId="1435"/>
    <cellStyle name="쉼표 [0] 84" xfId="1436"/>
    <cellStyle name="쉼표 [0] 85" xfId="1437"/>
    <cellStyle name="쉼표 [0] 9" xfId="1438"/>
    <cellStyle name="쉼표 [0] 9 2" xfId="1439"/>
    <cellStyle name="쉼표 [0] 9 2 2" xfId="1440"/>
    <cellStyle name="쉼표 [0] 9 3" xfId="1441"/>
    <cellStyle name="쉼표 [0] 9 3 2" xfId="5411"/>
    <cellStyle name="쉼표 [0] 9 4" xfId="3901"/>
    <cellStyle name="쉼표 [0] 9 4 2" xfId="5178"/>
    <cellStyle name="쉼표 [0] 9 5" xfId="6845"/>
    <cellStyle name="쉼표 [0] 9_010_주택건설" xfId="1953"/>
    <cellStyle name="스타일 1" xfId="1442"/>
    <cellStyle name="스타일 1 2" xfId="1443"/>
    <cellStyle name="스타일 1 2 2" xfId="1444"/>
    <cellStyle name="스타일 1 2 3" xfId="3902"/>
    <cellStyle name="스타일 1 2 4" xfId="4731"/>
    <cellStyle name="스타일 1 3" xfId="1445"/>
    <cellStyle name="연결된 셀" xfId="1446" builtinId="24" customBuiltin="1"/>
    <cellStyle name="연결된 셀 2" xfId="1447"/>
    <cellStyle name="연결된 셀 2 2" xfId="1448"/>
    <cellStyle name="연결된 셀 2 2 2" xfId="1449"/>
    <cellStyle name="연결된 셀 2 2 2 2" xfId="2195"/>
    <cellStyle name="연결된 셀 2 2 2 2 2" xfId="6900"/>
    <cellStyle name="연결된 셀 2 2 2 3" xfId="2080"/>
    <cellStyle name="연결된 셀 2 2 2 4" xfId="5179"/>
    <cellStyle name="연결된 셀 2 2 3" xfId="3903"/>
    <cellStyle name="연결된 셀 2 2 4" xfId="4732"/>
    <cellStyle name="연결된 셀 2 3" xfId="3904"/>
    <cellStyle name="연결된 셀 2 3 2" xfId="5180"/>
    <cellStyle name="연결된 셀 3" xfId="1450"/>
    <cellStyle name="연결된 셀 3 2" xfId="1451"/>
    <cellStyle name="연결된 셀 3 2 2" xfId="1452"/>
    <cellStyle name="연결된 셀 3 2 3" xfId="4733"/>
    <cellStyle name="연결된 셀 3 3" xfId="1453"/>
    <cellStyle name="연결된 셀 3 4" xfId="4910"/>
    <cellStyle name="연결된 셀 3_012_보건및사회보장" xfId="1955"/>
    <cellStyle name="연결된 셀 4" xfId="1454"/>
    <cellStyle name="연결된 셀 4 2" xfId="1455"/>
    <cellStyle name="연결된 셀 4 3" xfId="4734"/>
    <cellStyle name="연결된 셀 5" xfId="1456"/>
    <cellStyle name="연결된 셀 5 2" xfId="2194"/>
    <cellStyle name="연결된 셀 5 3" xfId="1954"/>
    <cellStyle name="연결된 셀 5 4" xfId="4736"/>
    <cellStyle name="연결된 셀 5 5" xfId="4735"/>
    <cellStyle name="연결된 셀 6" xfId="5181"/>
    <cellStyle name="연결된 셀 7" xfId="5182"/>
    <cellStyle name="연결된 셀 8" xfId="5183"/>
    <cellStyle name="요약" xfId="1457" builtinId="25" customBuiltin="1"/>
    <cellStyle name="요약 2" xfId="1458"/>
    <cellStyle name="요약 2 2" xfId="1459"/>
    <cellStyle name="요약 2 2 2" xfId="1460"/>
    <cellStyle name="요약 2 2 3" xfId="3905"/>
    <cellStyle name="요약 2 3" xfId="1461"/>
    <cellStyle name="요약 2 4" xfId="1462"/>
    <cellStyle name="요약 2 4 2" xfId="2081"/>
    <cellStyle name="요약 2 4 3" xfId="1957"/>
    <cellStyle name="요약 2 5" xfId="4035"/>
    <cellStyle name="요약 3" xfId="1463"/>
    <cellStyle name="요약 3 2" xfId="1464"/>
    <cellStyle name="요약 3 2 2" xfId="1465"/>
    <cellStyle name="요약 3 2 3" xfId="4737"/>
    <cellStyle name="요약 3 3" xfId="1466"/>
    <cellStyle name="요약 3 4" xfId="4911"/>
    <cellStyle name="요약 3_012_보건및사회보장" xfId="1958"/>
    <cellStyle name="요약 4" xfId="1467"/>
    <cellStyle name="요약 4 2" xfId="1468"/>
    <cellStyle name="요약 4 3" xfId="4738"/>
    <cellStyle name="요약 5" xfId="1469"/>
    <cellStyle name="요약 5 2" xfId="2196"/>
    <cellStyle name="요약 5 3" xfId="1956"/>
    <cellStyle name="요약 5 4" xfId="4740"/>
    <cellStyle name="요약 5 5" xfId="4739"/>
    <cellStyle name="요약 6" xfId="5184"/>
    <cellStyle name="요약 7" xfId="5185"/>
    <cellStyle name="요약 8" xfId="5186"/>
    <cellStyle name="입력" xfId="1470" builtinId="20" customBuiltin="1"/>
    <cellStyle name="입력 2" xfId="1471"/>
    <cellStyle name="입력 2 2" xfId="1472"/>
    <cellStyle name="입력 2 2 2" xfId="1473"/>
    <cellStyle name="입력 2 2 2 2" xfId="1474"/>
    <cellStyle name="입력 2 2 2 3" xfId="4036"/>
    <cellStyle name="입력 2 2 2 4" xfId="4741"/>
    <cellStyle name="입력 2 2 3" xfId="1475"/>
    <cellStyle name="입력 2 2 3 2" xfId="4037"/>
    <cellStyle name="입력 2 2 3 3" xfId="5187"/>
    <cellStyle name="입력 2 2 4" xfId="3906"/>
    <cellStyle name="입력 2 3" xfId="1476"/>
    <cellStyle name="입력 2 3 2" xfId="1477"/>
    <cellStyle name="입력 2 3 2 2" xfId="4038"/>
    <cellStyle name="입력 2 3 3" xfId="4039"/>
    <cellStyle name="입력 2 4" xfId="1478"/>
    <cellStyle name="입력 2 4 2" xfId="2082"/>
    <cellStyle name="입력 2 4 3" xfId="1960"/>
    <cellStyle name="입력 2 5" xfId="4040"/>
    <cellStyle name="입력 2 6" xfId="4041"/>
    <cellStyle name="입력 3" xfId="1479"/>
    <cellStyle name="입력 3 2" xfId="1480"/>
    <cellStyle name="입력 3 2 2" xfId="1481"/>
    <cellStyle name="입력 3 2 3" xfId="4042"/>
    <cellStyle name="입력 3 2 4" xfId="4742"/>
    <cellStyle name="입력 3 3" xfId="1482"/>
    <cellStyle name="입력 3 4" xfId="4043"/>
    <cellStyle name="입력 3 5" xfId="4912"/>
    <cellStyle name="입력 3_012_보건및사회보장" xfId="1961"/>
    <cellStyle name="입력 4" xfId="1483"/>
    <cellStyle name="입력 4 2" xfId="1484"/>
    <cellStyle name="입력 4 3" xfId="4044"/>
    <cellStyle name="입력 4 4" xfId="4743"/>
    <cellStyle name="입력 5" xfId="1485"/>
    <cellStyle name="입력 5 2" xfId="2197"/>
    <cellStyle name="입력 5 3" xfId="1959"/>
    <cellStyle name="입력 5 4" xfId="4745"/>
    <cellStyle name="입력 5 5" xfId="4744"/>
    <cellStyle name="입력 6" xfId="5188"/>
    <cellStyle name="입력 7" xfId="5189"/>
    <cellStyle name="입력 8" xfId="5190"/>
    <cellStyle name="자리수" xfId="1486"/>
    <cellStyle name="자리수 2" xfId="1487"/>
    <cellStyle name="자리수0" xfId="1488"/>
    <cellStyle name="자리수0 2" xfId="1489"/>
    <cellStyle name="자리수0 2 2" xfId="3907"/>
    <cellStyle name="작은제목" xfId="1490"/>
    <cellStyle name="작은제목 2" xfId="1491"/>
    <cellStyle name="작은제목 3" xfId="4045"/>
    <cellStyle name="제목" xfId="1492" builtinId="15" customBuiltin="1"/>
    <cellStyle name="제목 1" xfId="1493" builtinId="16" customBuiltin="1"/>
    <cellStyle name="제목 1 2" xfId="1494"/>
    <cellStyle name="제목 1 2 2" xfId="1495"/>
    <cellStyle name="제목 1 2 2 2" xfId="1496"/>
    <cellStyle name="제목 1 2 2 2 2" xfId="2199"/>
    <cellStyle name="제목 1 2 2 2 2 2" xfId="6901"/>
    <cellStyle name="제목 1 2 2 2 3" xfId="2083"/>
    <cellStyle name="제목 1 2 2 2 4" xfId="5191"/>
    <cellStyle name="제목 1 2 2 3" xfId="3908"/>
    <cellStyle name="제목 1 2 2 4" xfId="4746"/>
    <cellStyle name="제목 1 2 3" xfId="3909"/>
    <cellStyle name="제목 1 2 3 2" xfId="5192"/>
    <cellStyle name="제목 1 3" xfId="1497"/>
    <cellStyle name="제목 1 3 2" xfId="1498"/>
    <cellStyle name="제목 1 3 3" xfId="1499"/>
    <cellStyle name="제목 1 3 4" xfId="4913"/>
    <cellStyle name="제목 1 3_012_보건및사회보장" xfId="1963"/>
    <cellStyle name="제목 1 4" xfId="1500"/>
    <cellStyle name="제목 1 5" xfId="1501"/>
    <cellStyle name="제목 1 5 2" xfId="2198"/>
    <cellStyle name="제목 1 5 3" xfId="1962"/>
    <cellStyle name="제목 1 5 4" xfId="4748"/>
    <cellStyle name="제목 1 5 5" xfId="4747"/>
    <cellStyle name="제목 1 6" xfId="5193"/>
    <cellStyle name="제목 1 7" xfId="5194"/>
    <cellStyle name="제목 1 8" xfId="5195"/>
    <cellStyle name="제목 10" xfId="2139"/>
    <cellStyle name="제목 11" xfId="2217"/>
    <cellStyle name="제목 12" xfId="2216"/>
    <cellStyle name="제목 13" xfId="2220"/>
    <cellStyle name="제목 14" xfId="2240"/>
    <cellStyle name="제목 15" xfId="2229"/>
    <cellStyle name="제목 16" xfId="2238"/>
    <cellStyle name="제목 17" xfId="2228"/>
    <cellStyle name="제목 18" xfId="2239"/>
    <cellStyle name="제목 19" xfId="2250"/>
    <cellStyle name="제목 2" xfId="1502" builtinId="17" customBuiltin="1"/>
    <cellStyle name="제목 2 2" xfId="1503"/>
    <cellStyle name="제목 2 2 2" xfId="1504"/>
    <cellStyle name="제목 2 2 2 2" xfId="1505"/>
    <cellStyle name="제목 2 2 2 2 2" xfId="2201"/>
    <cellStyle name="제목 2 2 2 2 2 2" xfId="6902"/>
    <cellStyle name="제목 2 2 2 2 3" xfId="2084"/>
    <cellStyle name="제목 2 2 2 2 4" xfId="5196"/>
    <cellStyle name="제목 2 2 2 3" xfId="3910"/>
    <cellStyle name="제목 2 2 2 4" xfId="4749"/>
    <cellStyle name="제목 2 2 3" xfId="3911"/>
    <cellStyle name="제목 2 2 3 2" xfId="5197"/>
    <cellStyle name="제목 2 3" xfId="1506"/>
    <cellStyle name="제목 2 3 2" xfId="1507"/>
    <cellStyle name="제목 2 3 3" xfId="1508"/>
    <cellStyle name="제목 2 3 4" xfId="4914"/>
    <cellStyle name="제목 2 3_012_보건및사회보장" xfId="1965"/>
    <cellStyle name="제목 2 4" xfId="1509"/>
    <cellStyle name="제목 2 5" xfId="1510"/>
    <cellStyle name="제목 2 5 2" xfId="2200"/>
    <cellStyle name="제목 2 5 3" xfId="1964"/>
    <cellStyle name="제목 2 5 4" xfId="4751"/>
    <cellStyle name="제목 2 5 5" xfId="4750"/>
    <cellStyle name="제목 2 6" xfId="5198"/>
    <cellStyle name="제목 2 7" xfId="5199"/>
    <cellStyle name="제목 2 8" xfId="5200"/>
    <cellStyle name="제목 20" xfId="4124"/>
    <cellStyle name="제목 21" xfId="4123"/>
    <cellStyle name="제목 22" xfId="5201"/>
    <cellStyle name="제목 3" xfId="1511" builtinId="18" customBuiltin="1"/>
    <cellStyle name="제목 3 2" xfId="1512"/>
    <cellStyle name="제목 3 2 2" xfId="1513"/>
    <cellStyle name="제목 3 2 2 2" xfId="1514"/>
    <cellStyle name="제목 3 2 2 2 2" xfId="2203"/>
    <cellStyle name="제목 3 2 2 2 2 2" xfId="6903"/>
    <cellStyle name="제목 3 2 2 2 3" xfId="2085"/>
    <cellStyle name="제목 3 2 2 2 4" xfId="5202"/>
    <cellStyle name="제목 3 2 2 3" xfId="3912"/>
    <cellStyle name="제목 3 2 2 4" xfId="4752"/>
    <cellStyle name="제목 3 2 3" xfId="3913"/>
    <cellStyle name="제목 3 2 3 2" xfId="5203"/>
    <cellStyle name="제목 3 3" xfId="1515"/>
    <cellStyle name="제목 3 3 2" xfId="1516"/>
    <cellStyle name="제목 3 3 3" xfId="1517"/>
    <cellStyle name="제목 3 3 4" xfId="4915"/>
    <cellStyle name="제목 3 3_012_보건및사회보장" xfId="1967"/>
    <cellStyle name="제목 3 4" xfId="1518"/>
    <cellStyle name="제목 3 5" xfId="1519"/>
    <cellStyle name="제목 3 5 2" xfId="2202"/>
    <cellStyle name="제목 3 5 3" xfId="1966"/>
    <cellStyle name="제목 3 5 4" xfId="4754"/>
    <cellStyle name="제목 3 5 5" xfId="4753"/>
    <cellStyle name="제목 3 6" xfId="5204"/>
    <cellStyle name="제목 3 7" xfId="5205"/>
    <cellStyle name="제목 3 8" xfId="5206"/>
    <cellStyle name="제목 4" xfId="1520" builtinId="19" customBuiltin="1"/>
    <cellStyle name="제목 4 2" xfId="1521"/>
    <cellStyle name="제목 4 2 2" xfId="1522"/>
    <cellStyle name="제목 4 2 2 2" xfId="1523"/>
    <cellStyle name="제목 4 2 2 2 2" xfId="2205"/>
    <cellStyle name="제목 4 2 2 2 2 2" xfId="6904"/>
    <cellStyle name="제목 4 2 2 2 3" xfId="2086"/>
    <cellStyle name="제목 4 2 2 2 4" xfId="5207"/>
    <cellStyle name="제목 4 2 2 3" xfId="3914"/>
    <cellStyle name="제목 4 2 2 4" xfId="4755"/>
    <cellStyle name="제목 4 2 3" xfId="3915"/>
    <cellStyle name="제목 4 2 3 2" xfId="5208"/>
    <cellStyle name="제목 4 3" xfId="1524"/>
    <cellStyle name="제목 4 3 2" xfId="1525"/>
    <cellStyle name="제목 4 3 3" xfId="1526"/>
    <cellStyle name="제목 4 3 4" xfId="4916"/>
    <cellStyle name="제목 4 3_012_보건및사회보장" xfId="1969"/>
    <cellStyle name="제목 4 4" xfId="1527"/>
    <cellStyle name="제목 4 5" xfId="1528"/>
    <cellStyle name="제목 4 5 2" xfId="2204"/>
    <cellStyle name="제목 4 5 3" xfId="1968"/>
    <cellStyle name="제목 4 5 4" xfId="4757"/>
    <cellStyle name="제목 4 5 5" xfId="4756"/>
    <cellStyle name="제목 4 6" xfId="5209"/>
    <cellStyle name="제목 4 7" xfId="5210"/>
    <cellStyle name="제목 4 8" xfId="5211"/>
    <cellStyle name="제목 5" xfId="1529"/>
    <cellStyle name="제목 5 2" xfId="1530"/>
    <cellStyle name="제목 5 2 2" xfId="1531"/>
    <cellStyle name="제목 5 2 2 2" xfId="2206"/>
    <cellStyle name="제목 5 2 2 2 2" xfId="6905"/>
    <cellStyle name="제목 5 2 2 3" xfId="2087"/>
    <cellStyle name="제목 5 2 2 4" xfId="5212"/>
    <cellStyle name="제목 5 2 3" xfId="3916"/>
    <cellStyle name="제목 5 2 4" xfId="4758"/>
    <cellStyle name="제목 5 3" xfId="3917"/>
    <cellStyle name="제목 5 3 2" xfId="5213"/>
    <cellStyle name="제목 6" xfId="1532"/>
    <cellStyle name="제목 7" xfId="1533"/>
    <cellStyle name="제목 7 2" xfId="4760"/>
    <cellStyle name="제목 7 3" xfId="4759"/>
    <cellStyle name="제목 8" xfId="2141"/>
    <cellStyle name="제목 9" xfId="2127"/>
    <cellStyle name="좋음" xfId="1534" builtinId="26" customBuiltin="1"/>
    <cellStyle name="좋음 2" xfId="1535"/>
    <cellStyle name="좋음 2 2" xfId="1536"/>
    <cellStyle name="좋음 2 2 2" xfId="1537"/>
    <cellStyle name="좋음 2 2 2 2" xfId="2208"/>
    <cellStyle name="좋음 2 2 2 2 2" xfId="5214"/>
    <cellStyle name="좋음 2 2 2 3" xfId="2088"/>
    <cellStyle name="좋음 2 2 2 4" xfId="5215"/>
    <cellStyle name="좋음 2 2 3" xfId="3918"/>
    <cellStyle name="좋음 2 2 4" xfId="4761"/>
    <cellStyle name="좋음 2 3" xfId="3919"/>
    <cellStyle name="좋음 2 3 2" xfId="5216"/>
    <cellStyle name="좋음 3" xfId="1538"/>
    <cellStyle name="좋음 3 2" xfId="1539"/>
    <cellStyle name="좋음 3 2 2" xfId="1540"/>
    <cellStyle name="좋음 3 2 3" xfId="4762"/>
    <cellStyle name="좋음 3 3" xfId="1541"/>
    <cellStyle name="좋음 3 4" xfId="4917"/>
    <cellStyle name="좋음 3_012_보건및사회보장" xfId="1971"/>
    <cellStyle name="좋음 4" xfId="1542"/>
    <cellStyle name="좋음 4 2" xfId="1543"/>
    <cellStyle name="좋음 4 3" xfId="4763"/>
    <cellStyle name="좋음 5" xfId="1544"/>
    <cellStyle name="좋음 5 2" xfId="2207"/>
    <cellStyle name="좋음 5 3" xfId="1970"/>
    <cellStyle name="좋음 5 4" xfId="4765"/>
    <cellStyle name="좋음 5 5" xfId="4764"/>
    <cellStyle name="좋음 6" xfId="5217"/>
    <cellStyle name="좋음 7" xfId="5218"/>
    <cellStyle name="좋음 8" xfId="5219"/>
    <cellStyle name="출력" xfId="1545" builtinId="21" customBuiltin="1"/>
    <cellStyle name="출력 2" xfId="1546"/>
    <cellStyle name="출력 2 2" xfId="1547"/>
    <cellStyle name="출력 2 2 2" xfId="1548"/>
    <cellStyle name="출력 2 2 2 2" xfId="1549"/>
    <cellStyle name="출력 2 2 2 3" xfId="4766"/>
    <cellStyle name="출력 2 2 3" xfId="1550"/>
    <cellStyle name="출력 2 2 4" xfId="3920"/>
    <cellStyle name="출력 2 3" xfId="1551"/>
    <cellStyle name="출력 2 3 2" xfId="1552"/>
    <cellStyle name="출력 2 4" xfId="1553"/>
    <cellStyle name="출력 2 4 2" xfId="2089"/>
    <cellStyle name="출력 2 4 3" xfId="1973"/>
    <cellStyle name="출력 2 5" xfId="4046"/>
    <cellStyle name="출력 3" xfId="1554"/>
    <cellStyle name="출력 3 2" xfId="1555"/>
    <cellStyle name="출력 3 2 2" xfId="1556"/>
    <cellStyle name="출력 3 2 3" xfId="4767"/>
    <cellStyle name="출력 3 3" xfId="1557"/>
    <cellStyle name="출력 3 4" xfId="4918"/>
    <cellStyle name="출력 3_012_보건및사회보장" xfId="1974"/>
    <cellStyle name="출력 4" xfId="1558"/>
    <cellStyle name="출력 4 2" xfId="1559"/>
    <cellStyle name="출력 4 3" xfId="4768"/>
    <cellStyle name="출력 5" xfId="1560"/>
    <cellStyle name="출력 5 2" xfId="2209"/>
    <cellStyle name="출력 5 3" xfId="1972"/>
    <cellStyle name="출력 5 4" xfId="4770"/>
    <cellStyle name="출력 5 5" xfId="4769"/>
    <cellStyle name="출력 6" xfId="5220"/>
    <cellStyle name="출력 7" xfId="5221"/>
    <cellStyle name="출력 8" xfId="5222"/>
    <cellStyle name="콤마 [0]" xfId="1561"/>
    <cellStyle name="콤마 [0] 2" xfId="1562"/>
    <cellStyle name="콤마 [0] 2 2" xfId="1563"/>
    <cellStyle name="콤마 [0] 2 2 2" xfId="3921"/>
    <cellStyle name="콤마 [0] 3" xfId="1564"/>
    <cellStyle name="콤마 [0] 3 2" xfId="3922"/>
    <cellStyle name="콤마 [0] 4" xfId="4047"/>
    <cellStyle name="콤마 [0]_+-17.공공사법" xfId="1565"/>
    <cellStyle name="콤마 [0]_19.정부양곡가공공장" xfId="1566"/>
    <cellStyle name="콤마 [0]_2.주민등록인구" xfId="1567"/>
    <cellStyle name="콤마 [0]_5.직업별취업자" xfId="1568"/>
    <cellStyle name="콤마 [0]_해안선및도서" xfId="1569"/>
    <cellStyle name="콤마 [0]_해안선및도서 2" xfId="1570"/>
    <cellStyle name="콤마 [0]_해안선및도서 3" xfId="1571"/>
    <cellStyle name="콤마 [0]_해안선및도서 4" xfId="1572"/>
    <cellStyle name="콤마 [2]" xfId="1573"/>
    <cellStyle name="콤마 [2] 2" xfId="3923"/>
    <cellStyle name="콤마_  종  합  " xfId="1574"/>
    <cellStyle name="큰제목" xfId="1575"/>
    <cellStyle name="큰제목 2" xfId="1576"/>
    <cellStyle name="큰제목 2 2" xfId="1577"/>
    <cellStyle name="큰제목 2 3" xfId="3924"/>
    <cellStyle name="큰제목 2 4" xfId="4771"/>
    <cellStyle name="큰제목 3" xfId="1578"/>
    <cellStyle name="큰제목 4" xfId="4048"/>
    <cellStyle name="통화 [0] 2" xfId="1579"/>
    <cellStyle name="통화 [0] 2 2" xfId="1580"/>
    <cellStyle name="통화 [0] 2 2 2" xfId="6906"/>
    <cellStyle name="통화 [0] 2 3" xfId="1581"/>
    <cellStyle name="통화 [0] 2 3 2" xfId="5223"/>
    <cellStyle name="통화 [0] 2 4" xfId="3925"/>
    <cellStyle name="통화 [0] 2 5" xfId="4772"/>
    <cellStyle name="통화 [0] 2_010_주택건설" xfId="1975"/>
    <cellStyle name="통화 [0] 3" xfId="1582"/>
    <cellStyle name="퍼센트" xfId="1583"/>
    <cellStyle name="퍼센트 2" xfId="1584"/>
    <cellStyle name="퍼센트 2 2" xfId="3926"/>
    <cellStyle name="표준" xfId="0" builtinId="0"/>
    <cellStyle name="표준 10" xfId="1585"/>
    <cellStyle name="표준 10 2" xfId="1586"/>
    <cellStyle name="표준 10 2 2" xfId="5224"/>
    <cellStyle name="표준 10 3" xfId="1587"/>
    <cellStyle name="표준 10 4" xfId="1588"/>
    <cellStyle name="표준 10 5" xfId="3927"/>
    <cellStyle name="표준 10 6" xfId="4773"/>
    <cellStyle name="표준 10_010_주택건설" xfId="1976"/>
    <cellStyle name="표준 100" xfId="1589"/>
    <cellStyle name="표준 101" xfId="1590"/>
    <cellStyle name="표준 102" xfId="1591"/>
    <cellStyle name="표준 102 2" xfId="5412"/>
    <cellStyle name="표준 103" xfId="1592"/>
    <cellStyle name="표준 103 2" xfId="6895"/>
    <cellStyle name="표준 104" xfId="4104"/>
    <cellStyle name="표준 104 2" xfId="4240"/>
    <cellStyle name="표준 104 3" xfId="4379"/>
    <cellStyle name="표준 104 4" xfId="5413"/>
    <cellStyle name="표준 104 5" xfId="6958"/>
    <cellStyle name="표준 104 6" xfId="7090"/>
    <cellStyle name="표준 105" xfId="4101"/>
    <cellStyle name="표준 105 2" xfId="4237"/>
    <cellStyle name="표준 105 2 2" xfId="5415"/>
    <cellStyle name="표준 105 3" xfId="4376"/>
    <cellStyle name="표준 105 3 2" xfId="5416"/>
    <cellStyle name="표준 105 4" xfId="5414"/>
    <cellStyle name="표준 105 5" xfId="6955"/>
    <cellStyle name="표준 105 6" xfId="7087"/>
    <cellStyle name="표준 106" xfId="4122"/>
    <cellStyle name="표준 106 2" xfId="4258"/>
    <cellStyle name="표준 106 2 2" xfId="5418"/>
    <cellStyle name="표준 106 3" xfId="4397"/>
    <cellStyle name="표준 106 4" xfId="5417"/>
    <cellStyle name="표준 106 5" xfId="6976"/>
    <cellStyle name="표준 106 6" xfId="7108"/>
    <cellStyle name="표준 107" xfId="4185"/>
    <cellStyle name="표준 107 2" xfId="4317"/>
    <cellStyle name="표준 107 3" xfId="4456"/>
    <cellStyle name="표준 107 4" xfId="6867"/>
    <cellStyle name="표준 107 5" xfId="7035"/>
    <cellStyle name="표준 107 6" xfId="7167"/>
    <cellStyle name="표준 108" xfId="4112"/>
    <cellStyle name="표준 108 2" xfId="4248"/>
    <cellStyle name="표준 108 3" xfId="4387"/>
    <cellStyle name="표준 108 4" xfId="6868"/>
    <cellStyle name="표준 108 5" xfId="6966"/>
    <cellStyle name="표준 108 6" xfId="7098"/>
    <cellStyle name="표준 109" xfId="1593"/>
    <cellStyle name="표준 109 2" xfId="2101"/>
    <cellStyle name="표준 109 3" xfId="1977"/>
    <cellStyle name="표준 11" xfId="1594"/>
    <cellStyle name="표준 11 2" xfId="1595"/>
    <cellStyle name="표준 11 2 2" xfId="5225"/>
    <cellStyle name="표준 11 3" xfId="1596"/>
    <cellStyle name="표준 11 4" xfId="1597"/>
    <cellStyle name="표준 11 4 2" xfId="2111"/>
    <cellStyle name="표준 11 4 3" xfId="2090"/>
    <cellStyle name="표준 11 5" xfId="3928"/>
    <cellStyle name="표준 11 6" xfId="4774"/>
    <cellStyle name="표준 11_012_보건및사회보장" xfId="1978"/>
    <cellStyle name="표준 110" xfId="1598"/>
    <cellStyle name="표준 110 2" xfId="2102"/>
    <cellStyle name="표준 110 3" xfId="1979"/>
    <cellStyle name="표준 111" xfId="1599"/>
    <cellStyle name="표준 111 2" xfId="2103"/>
    <cellStyle name="표준 111 3" xfId="1980"/>
    <cellStyle name="표준 112" xfId="4109"/>
    <cellStyle name="표준 112 2" xfId="4245"/>
    <cellStyle name="표준 112 3" xfId="4384"/>
    <cellStyle name="표준 112 4" xfId="6869"/>
    <cellStyle name="표준 112 5" xfId="6963"/>
    <cellStyle name="표준 112 6" xfId="7095"/>
    <cellStyle name="표준 113" xfId="4127"/>
    <cellStyle name="표준 113 2" xfId="4259"/>
    <cellStyle name="표준 113 3" xfId="4398"/>
    <cellStyle name="표준 113 4" xfId="6870"/>
    <cellStyle name="표준 113 5" xfId="6977"/>
    <cellStyle name="표준 113 6" xfId="7109"/>
    <cellStyle name="표준 114" xfId="4113"/>
    <cellStyle name="표준 114 2" xfId="4249"/>
    <cellStyle name="표준 114 3" xfId="4388"/>
    <cellStyle name="표준 114 4" xfId="6871"/>
    <cellStyle name="표준 114 5" xfId="6967"/>
    <cellStyle name="표준 114 6" xfId="7099"/>
    <cellStyle name="표준 115" xfId="4107"/>
    <cellStyle name="표준 115 2" xfId="4243"/>
    <cellStyle name="표준 115 3" xfId="4382"/>
    <cellStyle name="표준 115 4" xfId="6872"/>
    <cellStyle name="표준 115 5" xfId="6961"/>
    <cellStyle name="표준 115 6" xfId="7093"/>
    <cellStyle name="표준 116" xfId="4476"/>
    <cellStyle name="표준 117" xfId="5419"/>
    <cellStyle name="표준 118" xfId="5420"/>
    <cellStyle name="표준 119" xfId="5421"/>
    <cellStyle name="표준 12" xfId="1600"/>
    <cellStyle name="표준 12 2" xfId="1601"/>
    <cellStyle name="표준 12 2 2" xfId="4776"/>
    <cellStyle name="표준 12 2 3" xfId="5226"/>
    <cellStyle name="표준 12 2 4" xfId="4775"/>
    <cellStyle name="표준 12 3" xfId="3929"/>
    <cellStyle name="표준 12 3 2" xfId="5227"/>
    <cellStyle name="표준 12 4" xfId="4125"/>
    <cellStyle name="표준 12 4 2" xfId="4778"/>
    <cellStyle name="표준 12 4 3" xfId="4777"/>
    <cellStyle name="표준 13" xfId="1602"/>
    <cellStyle name="표준 13 2" xfId="1603"/>
    <cellStyle name="표준 13 3" xfId="3931"/>
    <cellStyle name="표준 13 4" xfId="3930"/>
    <cellStyle name="표준 13 5" xfId="4779"/>
    <cellStyle name="표준 14" xfId="1604"/>
    <cellStyle name="표준 14 2" xfId="1605"/>
    <cellStyle name="표준 14 2 2" xfId="4049"/>
    <cellStyle name="표준 14 2 3" xfId="5228"/>
    <cellStyle name="표준 14 2 4" xfId="5229"/>
    <cellStyle name="표준 14 2 5" xfId="6909"/>
    <cellStyle name="표준 14 3" xfId="1606"/>
    <cellStyle name="표준 14 4" xfId="6858"/>
    <cellStyle name="표준 15" xfId="1607"/>
    <cellStyle name="표준 15 2" xfId="4050"/>
    <cellStyle name="표준 15 2 2" xfId="5230"/>
    <cellStyle name="표준 15 3" xfId="4051"/>
    <cellStyle name="표준 16" xfId="1608"/>
    <cellStyle name="표준 16 2" xfId="4052"/>
    <cellStyle name="표준 16 3" xfId="5422"/>
    <cellStyle name="표준 168" xfId="1609"/>
    <cellStyle name="표준 169" xfId="1610"/>
    <cellStyle name="표준 17" xfId="1611"/>
    <cellStyle name="표준 17 2" xfId="4053"/>
    <cellStyle name="표준 17 3" xfId="5423"/>
    <cellStyle name="표준 170" xfId="1612"/>
    <cellStyle name="표준 171" xfId="1613"/>
    <cellStyle name="표준 172" xfId="1614"/>
    <cellStyle name="표준 173" xfId="1615"/>
    <cellStyle name="표준 175" xfId="1616"/>
    <cellStyle name="표준 176" xfId="1617"/>
    <cellStyle name="표준 177" xfId="1618"/>
    <cellStyle name="표준 178" xfId="1619"/>
    <cellStyle name="표준 179" xfId="1620"/>
    <cellStyle name="표준 18" xfId="1621"/>
    <cellStyle name="표준 18 2" xfId="2104"/>
    <cellStyle name="표준 18 3" xfId="1981"/>
    <cellStyle name="표준 18 3 2" xfId="5231"/>
    <cellStyle name="표준 180" xfId="1622"/>
    <cellStyle name="표준 181" xfId="1623"/>
    <cellStyle name="표준 182" xfId="1624"/>
    <cellStyle name="표준 183" xfId="1625"/>
    <cellStyle name="표준 19" xfId="1626"/>
    <cellStyle name="표준 19 2" xfId="4054"/>
    <cellStyle name="표준 19 3" xfId="5424"/>
    <cellStyle name="표준 2" xfId="1627"/>
    <cellStyle name="표준 2 10" xfId="1628"/>
    <cellStyle name="표준 2 10 2" xfId="5425"/>
    <cellStyle name="표준 2 11" xfId="1629"/>
    <cellStyle name="표준 2 11 2" xfId="1630"/>
    <cellStyle name="표준 2 11 2 2" xfId="2210"/>
    <cellStyle name="표준 2 11 2 3" xfId="2091"/>
    <cellStyle name="표준 2 11 3" xfId="1982"/>
    <cellStyle name="표준 2 11 4" xfId="4780"/>
    <cellStyle name="표준 2 12" xfId="1631"/>
    <cellStyle name="표준 2 12 2" xfId="5426"/>
    <cellStyle name="표준 2 13" xfId="1632"/>
    <cellStyle name="표준 2 13 2" xfId="5232"/>
    <cellStyle name="표준 2 14" xfId="1633"/>
    <cellStyle name="표준 2 14 2" xfId="5427"/>
    <cellStyle name="표준 2 15" xfId="5233"/>
    <cellStyle name="표준 2 15 2" xfId="5234"/>
    <cellStyle name="표준 2 16" xfId="5235"/>
    <cellStyle name="표준 2 16 2" xfId="5428"/>
    <cellStyle name="표준 2 17" xfId="5236"/>
    <cellStyle name="표준 2 17 2" xfId="5429"/>
    <cellStyle name="표준 2 18" xfId="5430"/>
    <cellStyle name="표준 2 18 2" xfId="5431"/>
    <cellStyle name="표준 2 19" xfId="5432"/>
    <cellStyle name="표준 2 19 2" xfId="5433"/>
    <cellStyle name="표준 2 2" xfId="1634"/>
    <cellStyle name="표준 2 2 2" xfId="1635"/>
    <cellStyle name="표준 2 2 2 2" xfId="1636"/>
    <cellStyle name="표준 2 2 2 2 2" xfId="5434"/>
    <cellStyle name="표준 2 2 2 3" xfId="1637"/>
    <cellStyle name="표준 2 2 3" xfId="1638"/>
    <cellStyle name="표준 2 2 3 2" xfId="1639"/>
    <cellStyle name="표준 2 2 3 2 2" xfId="5237"/>
    <cellStyle name="표준 2 2 3 3" xfId="1640"/>
    <cellStyle name="표준 2 2 3 4" xfId="2138"/>
    <cellStyle name="표준 2 2 3 5" xfId="4781"/>
    <cellStyle name="표준 2 2 3 6" xfId="5238"/>
    <cellStyle name="표준 2 2 3_004_노동" xfId="1983"/>
    <cellStyle name="표준 2 2 4" xfId="1641"/>
    <cellStyle name="표준 2 2 4 2" xfId="1642"/>
    <cellStyle name="표준 2 2 4 3" xfId="4782"/>
    <cellStyle name="표준 2 2 5" xfId="1643"/>
    <cellStyle name="표준 2 2 6" xfId="1644"/>
    <cellStyle name="표준 2 2 6 2" xfId="4055"/>
    <cellStyle name="표준 2 2 6 3" xfId="5239"/>
    <cellStyle name="표준 2 2 7" xfId="3932"/>
    <cellStyle name="표준 2 2 7 2" xfId="5240"/>
    <cellStyle name="표준 2 2 8" xfId="4783"/>
    <cellStyle name="표준 2 2 8 2" xfId="5241"/>
    <cellStyle name="표준 2 2 9" xfId="5242"/>
    <cellStyle name="표준 2 2_004_노동" xfId="1984"/>
    <cellStyle name="표준 2 20" xfId="5435"/>
    <cellStyle name="표준 2 20 2" xfId="5436"/>
    <cellStyle name="표준 2 21" xfId="5437"/>
    <cellStyle name="표준 2 21 2" xfId="5438"/>
    <cellStyle name="표준 2 22" xfId="5439"/>
    <cellStyle name="표준 2 22 2" xfId="5440"/>
    <cellStyle name="표준 2 23" xfId="5441"/>
    <cellStyle name="표준 2 23 2" xfId="5442"/>
    <cellStyle name="표준 2 24" xfId="5443"/>
    <cellStyle name="표준 2 24 2" xfId="5444"/>
    <cellStyle name="표준 2 25" xfId="5445"/>
    <cellStyle name="표준 2 25 2" xfId="5446"/>
    <cellStyle name="표준 2 26" xfId="5447"/>
    <cellStyle name="표준 2 26 2" xfId="5448"/>
    <cellStyle name="표준 2 27" xfId="5449"/>
    <cellStyle name="표준 2 27 2" xfId="5450"/>
    <cellStyle name="표준 2 28" xfId="5451"/>
    <cellStyle name="표준 2 28 2" xfId="5452"/>
    <cellStyle name="표준 2 29" xfId="5453"/>
    <cellStyle name="표준 2 29 2" xfId="5454"/>
    <cellStyle name="표준 2 3" xfId="1645"/>
    <cellStyle name="표준 2 3 10" xfId="4488"/>
    <cellStyle name="표준 2 3 2" xfId="1646"/>
    <cellStyle name="표준 2 3 2 2" xfId="1647"/>
    <cellStyle name="표준 2 3 2 2 2" xfId="1648"/>
    <cellStyle name="표준 2 3 2 3" xfId="1649"/>
    <cellStyle name="표준 2 3 2 4" xfId="6846"/>
    <cellStyle name="표준 2 3 2_009_유통금융보험및기타서비스" xfId="1985"/>
    <cellStyle name="표준 2 3 3" xfId="1650"/>
    <cellStyle name="표준 2 3 3 2" xfId="1651"/>
    <cellStyle name="표준 2 3 3 3" xfId="1652"/>
    <cellStyle name="표준 2 3 3 4" xfId="4784"/>
    <cellStyle name="표준 2 3 3_010_주택건설" xfId="1986"/>
    <cellStyle name="표준 2 3 4" xfId="1653"/>
    <cellStyle name="표준 2 3 4 2" xfId="6847"/>
    <cellStyle name="표준 2 3 5" xfId="3933"/>
    <cellStyle name="표준 2 3 6" xfId="4465"/>
    <cellStyle name="표준 2 3 7" xfId="4470"/>
    <cellStyle name="표준 2 3 8" xfId="4474"/>
    <cellStyle name="표준 2 3 9" xfId="4484"/>
    <cellStyle name="표준 2 3_006_농림수산" xfId="1987"/>
    <cellStyle name="표준 2 30" xfId="5455"/>
    <cellStyle name="표준 2 30 2" xfId="5456"/>
    <cellStyle name="표준 2 31" xfId="5457"/>
    <cellStyle name="표준 2 31 2" xfId="5458"/>
    <cellStyle name="표준 2 32" xfId="5459"/>
    <cellStyle name="표준 2 32 2" xfId="5460"/>
    <cellStyle name="표준 2 33" xfId="5461"/>
    <cellStyle name="표준 2 33 2" xfId="5462"/>
    <cellStyle name="표준 2 34" xfId="5463"/>
    <cellStyle name="표준 2 34 2" xfId="5464"/>
    <cellStyle name="표준 2 35" xfId="5465"/>
    <cellStyle name="표준 2 35 2" xfId="5466"/>
    <cellStyle name="표준 2 36" xfId="5467"/>
    <cellStyle name="표준 2 36 2" xfId="5468"/>
    <cellStyle name="표준 2 37" xfId="5469"/>
    <cellStyle name="표준 2 37 2" xfId="5470"/>
    <cellStyle name="표준 2 38" xfId="5471"/>
    <cellStyle name="표준 2 38 2" xfId="5472"/>
    <cellStyle name="표준 2 39" xfId="5473"/>
    <cellStyle name="표준 2 39 2" xfId="5474"/>
    <cellStyle name="표준 2 4" xfId="1654"/>
    <cellStyle name="표준 2 4 10" xfId="2241"/>
    <cellStyle name="표준 2 4 2" xfId="1655"/>
    <cellStyle name="표준 2 4 2 2" xfId="1656"/>
    <cellStyle name="표준 2 4 2 2 2" xfId="1657"/>
    <cellStyle name="표준 2 4 2 2 2 2" xfId="5243"/>
    <cellStyle name="표준 2 4 2 3" xfId="1658"/>
    <cellStyle name="표준 2 4 2 4" xfId="6848"/>
    <cellStyle name="표준 2 4 2_009_유통금융보험및기타서비스" xfId="1988"/>
    <cellStyle name="표준 2 4 3" xfId="1659"/>
    <cellStyle name="표준 2 4 3 2" xfId="1660"/>
    <cellStyle name="표준 2 4 3 3" xfId="1661"/>
    <cellStyle name="표준 2 4 3 4" xfId="6849"/>
    <cellStyle name="표준 2 4 4" xfId="2137"/>
    <cellStyle name="표준 2 4 4 2" xfId="3934"/>
    <cellStyle name="표준 2 4 5" xfId="2221"/>
    <cellStyle name="표준 2 4 6" xfId="2124"/>
    <cellStyle name="표준 2 4 7" xfId="2222"/>
    <cellStyle name="표준 2 4 8" xfId="2242"/>
    <cellStyle name="표준 2 4 9" xfId="2227"/>
    <cellStyle name="표준 2 4_004_노동" xfId="1989"/>
    <cellStyle name="표준 2 40" xfId="5475"/>
    <cellStyle name="표준 2 40 2" xfId="5476"/>
    <cellStyle name="표준 2 41" xfId="5477"/>
    <cellStyle name="표준 2 41 2" xfId="5478"/>
    <cellStyle name="표준 2 42" xfId="5479"/>
    <cellStyle name="표준 2 42 2" xfId="5480"/>
    <cellStyle name="표준 2 43" xfId="5481"/>
    <cellStyle name="표준 2 43 2" xfId="5482"/>
    <cellStyle name="표준 2 44" xfId="5483"/>
    <cellStyle name="표준 2 44 2" xfId="5484"/>
    <cellStyle name="표준 2 45" xfId="5485"/>
    <cellStyle name="표준 2 45 2" xfId="5486"/>
    <cellStyle name="표준 2 46" xfId="5487"/>
    <cellStyle name="표준 2 46 2" xfId="5488"/>
    <cellStyle name="표준 2 47" xfId="5489"/>
    <cellStyle name="표준 2 47 2" xfId="5490"/>
    <cellStyle name="표준 2 48" xfId="5491"/>
    <cellStyle name="표준 2 48 2" xfId="5492"/>
    <cellStyle name="표준 2 49" xfId="5493"/>
    <cellStyle name="표준 2 49 2" xfId="5494"/>
    <cellStyle name="표준 2 5" xfId="1662"/>
    <cellStyle name="표준 2 5 2" xfId="1663"/>
    <cellStyle name="표준 2 5 2 2" xfId="1664"/>
    <cellStyle name="표준 2 5 2 3" xfId="5244"/>
    <cellStyle name="표준 2 5 3" xfId="3935"/>
    <cellStyle name="표준 2 5 4" xfId="6850"/>
    <cellStyle name="표준 2 5_006_농림수산" xfId="1990"/>
    <cellStyle name="표준 2 50" xfId="5495"/>
    <cellStyle name="표준 2 50 2" xfId="5496"/>
    <cellStyle name="표준 2 51" xfId="5497"/>
    <cellStyle name="표준 2 51 2" xfId="5498"/>
    <cellStyle name="표준 2 52" xfId="5499"/>
    <cellStyle name="표준 2 52 2" xfId="5500"/>
    <cellStyle name="표준 2 53" xfId="5501"/>
    <cellStyle name="표준 2 53 2" xfId="5502"/>
    <cellStyle name="표준 2 54" xfId="5503"/>
    <cellStyle name="표준 2 54 2" xfId="5504"/>
    <cellStyle name="표준 2 55" xfId="5505"/>
    <cellStyle name="표준 2 55 2" xfId="5506"/>
    <cellStyle name="표준 2 56" xfId="5507"/>
    <cellStyle name="표준 2 56 2" xfId="5508"/>
    <cellStyle name="표준 2 57" xfId="5509"/>
    <cellStyle name="표준 2 57 2" xfId="5510"/>
    <cellStyle name="표준 2 58" xfId="5511"/>
    <cellStyle name="표준 2 58 2" xfId="5512"/>
    <cellStyle name="표준 2 59" xfId="5513"/>
    <cellStyle name="표준 2 59 2" xfId="5514"/>
    <cellStyle name="표준 2 6" xfId="1665"/>
    <cellStyle name="표준 2 6 2" xfId="1666"/>
    <cellStyle name="표준 2 6 2 2" xfId="1667"/>
    <cellStyle name="표준 2 6 2 3" xfId="6851"/>
    <cellStyle name="표준 2 6 3" xfId="1668"/>
    <cellStyle name="표준 2 6 3 2" xfId="4056"/>
    <cellStyle name="표준 2 6 3 3" xfId="5245"/>
    <cellStyle name="표준 2 6 4" xfId="4785"/>
    <cellStyle name="표준 2 6_004_노동" xfId="1991"/>
    <cellStyle name="표준 2 60" xfId="5515"/>
    <cellStyle name="표준 2 60 2" xfId="5516"/>
    <cellStyle name="표준 2 61" xfId="5517"/>
    <cellStyle name="표준 2 61 2" xfId="5518"/>
    <cellStyle name="표준 2 62" xfId="5519"/>
    <cellStyle name="표준 2 62 2" xfId="5520"/>
    <cellStyle name="표준 2 63" xfId="5521"/>
    <cellStyle name="표준 2 63 2" xfId="5522"/>
    <cellStyle name="표준 2 64" xfId="5523"/>
    <cellStyle name="표준 2 64 2" xfId="5524"/>
    <cellStyle name="표준 2 65" xfId="5525"/>
    <cellStyle name="표준 2 65 2" xfId="5526"/>
    <cellStyle name="표준 2 66" xfId="5527"/>
    <cellStyle name="표준 2 66 2" xfId="5528"/>
    <cellStyle name="표준 2 67" xfId="5529"/>
    <cellStyle name="표준 2 67 2" xfId="5530"/>
    <cellStyle name="표준 2 68" xfId="5531"/>
    <cellStyle name="표준 2 7" xfId="1669"/>
    <cellStyle name="표준 2 7 2" xfId="3936"/>
    <cellStyle name="표준 2 7 3" xfId="6852"/>
    <cellStyle name="표준 2 8" xfId="1670"/>
    <cellStyle name="표준 2 8 2" xfId="5532"/>
    <cellStyle name="표준 2 9" xfId="1671"/>
    <cellStyle name="표준 2 9 2" xfId="5533"/>
    <cellStyle name="표준 2_(붙임2) 시정통계 활용도 의견조사표" xfId="1672"/>
    <cellStyle name="표준 20" xfId="1673"/>
    <cellStyle name="표준 20 2" xfId="5534"/>
    <cellStyle name="표준 20 2 2" xfId="5535"/>
    <cellStyle name="표준 20 3" xfId="5536"/>
    <cellStyle name="표준 20 4" xfId="5537"/>
    <cellStyle name="표준 20 5" xfId="5538"/>
    <cellStyle name="표준 20 6" xfId="5539"/>
    <cellStyle name="표준 20 6 2" xfId="5540"/>
    <cellStyle name="표준 21" xfId="1674"/>
    <cellStyle name="표준 21 2" xfId="5541"/>
    <cellStyle name="표준 21 2 2" xfId="5542"/>
    <cellStyle name="표준 21 3" xfId="5543"/>
    <cellStyle name="표준 21 4" xfId="5544"/>
    <cellStyle name="표준 21 5" xfId="5545"/>
    <cellStyle name="표준 21 6" xfId="5546"/>
    <cellStyle name="표준 22" xfId="1675"/>
    <cellStyle name="표준 22 10" xfId="5547"/>
    <cellStyle name="표준 22 11" xfId="5548"/>
    <cellStyle name="표준 22 12" xfId="5549"/>
    <cellStyle name="표준 22 13" xfId="5550"/>
    <cellStyle name="표준 22 14" xfId="5551"/>
    <cellStyle name="표준 22 15" xfId="5552"/>
    <cellStyle name="표준 22 16" xfId="5553"/>
    <cellStyle name="표준 22 17" xfId="5554"/>
    <cellStyle name="표준 22 18" xfId="5555"/>
    <cellStyle name="표준 22 19" xfId="5556"/>
    <cellStyle name="표준 22 2" xfId="2105"/>
    <cellStyle name="표준 22 2 2" xfId="5557"/>
    <cellStyle name="표준 22 20" xfId="5558"/>
    <cellStyle name="표준 22 21" xfId="5559"/>
    <cellStyle name="표준 22 22" xfId="5560"/>
    <cellStyle name="표준 22 23" xfId="5561"/>
    <cellStyle name="표준 22 24" xfId="5562"/>
    <cellStyle name="표준 22 25" xfId="5563"/>
    <cellStyle name="표준 22 26" xfId="5564"/>
    <cellStyle name="표준 22 27" xfId="5565"/>
    <cellStyle name="표준 22 28" xfId="5566"/>
    <cellStyle name="표준 22 29" xfId="5567"/>
    <cellStyle name="표준 22 3" xfId="1992"/>
    <cellStyle name="표준 22 3 2" xfId="5568"/>
    <cellStyle name="표준 22 30" xfId="5569"/>
    <cellStyle name="표준 22 31" xfId="5570"/>
    <cellStyle name="표준 22 32" xfId="5571"/>
    <cellStyle name="표준 22 33" xfId="5572"/>
    <cellStyle name="표준 22 34" xfId="5573"/>
    <cellStyle name="표준 22 35" xfId="5574"/>
    <cellStyle name="표준 22 36" xfId="5575"/>
    <cellStyle name="표준 22 37" xfId="5576"/>
    <cellStyle name="표준 22 38" xfId="5577"/>
    <cellStyle name="표준 22 39" xfId="5578"/>
    <cellStyle name="표준 22 4" xfId="5579"/>
    <cellStyle name="표준 22 4 2" xfId="5580"/>
    <cellStyle name="표준 22 40" xfId="5581"/>
    <cellStyle name="표준 22 41" xfId="5582"/>
    <cellStyle name="표준 22 42" xfId="5583"/>
    <cellStyle name="표준 22 43" xfId="5584"/>
    <cellStyle name="표준 22 44" xfId="5585"/>
    <cellStyle name="표준 22 45" xfId="5586"/>
    <cellStyle name="표준 22 46" xfId="5587"/>
    <cellStyle name="표준 22 47" xfId="5588"/>
    <cellStyle name="표준 22 48" xfId="5589"/>
    <cellStyle name="표준 22 5" xfId="5590"/>
    <cellStyle name="표준 22 5 2" xfId="5591"/>
    <cellStyle name="표준 22 6" xfId="5592"/>
    <cellStyle name="표준 22 7" xfId="5593"/>
    <cellStyle name="표준 22 8" xfId="5594"/>
    <cellStyle name="표준 22 9" xfId="5595"/>
    <cellStyle name="표준 23" xfId="1676"/>
    <cellStyle name="표준 23 10" xfId="5596"/>
    <cellStyle name="표준 23 11" xfId="5597"/>
    <cellStyle name="표준 23 12" xfId="5598"/>
    <cellStyle name="표준 23 13" xfId="5599"/>
    <cellStyle name="표준 23 14" xfId="5600"/>
    <cellStyle name="표준 23 15" xfId="5601"/>
    <cellStyle name="표준 23 16" xfId="5602"/>
    <cellStyle name="표준 23 17" xfId="5603"/>
    <cellStyle name="표준 23 18" xfId="5604"/>
    <cellStyle name="표준 23 19" xfId="5605"/>
    <cellStyle name="표준 23 2" xfId="5606"/>
    <cellStyle name="표준 23 20" xfId="5607"/>
    <cellStyle name="표준 23 21" xfId="5608"/>
    <cellStyle name="표준 23 22" xfId="5609"/>
    <cellStyle name="표준 23 23" xfId="5610"/>
    <cellStyle name="표준 23 24" xfId="5611"/>
    <cellStyle name="표준 23 25" xfId="5612"/>
    <cellStyle name="표준 23 26" xfId="5613"/>
    <cellStyle name="표준 23 27" xfId="5614"/>
    <cellStyle name="표준 23 28" xfId="5615"/>
    <cellStyle name="표준 23 29" xfId="5616"/>
    <cellStyle name="표준 23 3" xfId="5617"/>
    <cellStyle name="표준 23 30" xfId="5618"/>
    <cellStyle name="표준 23 31" xfId="5619"/>
    <cellStyle name="표준 23 32" xfId="5620"/>
    <cellStyle name="표준 23 33" xfId="5621"/>
    <cellStyle name="표준 23 34" xfId="5622"/>
    <cellStyle name="표준 23 35" xfId="5623"/>
    <cellStyle name="표준 23 36" xfId="5624"/>
    <cellStyle name="표준 23 37" xfId="5625"/>
    <cellStyle name="표준 23 38" xfId="5626"/>
    <cellStyle name="표준 23 39" xfId="5627"/>
    <cellStyle name="표준 23 4" xfId="5628"/>
    <cellStyle name="표준 23 40" xfId="5629"/>
    <cellStyle name="표준 23 41" xfId="5630"/>
    <cellStyle name="표준 23 42" xfId="5631"/>
    <cellStyle name="표준 23 43" xfId="5632"/>
    <cellStyle name="표준 23 44" xfId="5633"/>
    <cellStyle name="표준 23 45" xfId="5634"/>
    <cellStyle name="표준 23 46" xfId="5635"/>
    <cellStyle name="표준 23 47" xfId="5636"/>
    <cellStyle name="표준 23 48" xfId="5637"/>
    <cellStyle name="표준 23 5" xfId="5638"/>
    <cellStyle name="표준 23 6" xfId="5639"/>
    <cellStyle name="표준 23 7" xfId="5640"/>
    <cellStyle name="표준 23 8" xfId="5641"/>
    <cellStyle name="표준 23 9" xfId="5642"/>
    <cellStyle name="표준 24" xfId="1677"/>
    <cellStyle name="표준 24 10" xfId="5643"/>
    <cellStyle name="표준 24 11" xfId="5644"/>
    <cellStyle name="표준 24 12" xfId="5645"/>
    <cellStyle name="표준 24 13" xfId="5646"/>
    <cellStyle name="표준 24 14" xfId="5647"/>
    <cellStyle name="표준 24 15" xfId="5648"/>
    <cellStyle name="표준 24 16" xfId="5649"/>
    <cellStyle name="표준 24 17" xfId="5650"/>
    <cellStyle name="표준 24 18" xfId="5651"/>
    <cellStyle name="표준 24 19" xfId="5652"/>
    <cellStyle name="표준 24 2" xfId="5653"/>
    <cellStyle name="표준 24 20" xfId="5654"/>
    <cellStyle name="표준 24 21" xfId="5655"/>
    <cellStyle name="표준 24 22" xfId="5656"/>
    <cellStyle name="표준 24 23" xfId="5657"/>
    <cellStyle name="표준 24 24" xfId="5658"/>
    <cellStyle name="표준 24 25" xfId="5659"/>
    <cellStyle name="표준 24 26" xfId="5660"/>
    <cellStyle name="표준 24 27" xfId="5661"/>
    <cellStyle name="표준 24 28" xfId="5662"/>
    <cellStyle name="표준 24 29" xfId="5663"/>
    <cellStyle name="표준 24 3" xfId="5664"/>
    <cellStyle name="표준 24 30" xfId="5665"/>
    <cellStyle name="표준 24 31" xfId="5666"/>
    <cellStyle name="표준 24 32" xfId="5667"/>
    <cellStyle name="표준 24 33" xfId="5668"/>
    <cellStyle name="표준 24 34" xfId="5669"/>
    <cellStyle name="표준 24 35" xfId="5670"/>
    <cellStyle name="표준 24 36" xfId="5671"/>
    <cellStyle name="표준 24 37" xfId="5672"/>
    <cellStyle name="표준 24 38" xfId="5673"/>
    <cellStyle name="표준 24 39" xfId="5674"/>
    <cellStyle name="표준 24 4" xfId="5675"/>
    <cellStyle name="표준 24 40" xfId="5676"/>
    <cellStyle name="표준 24 41" xfId="5677"/>
    <cellStyle name="표준 24 42" xfId="5678"/>
    <cellStyle name="표준 24 43" xfId="5679"/>
    <cellStyle name="표준 24 44" xfId="5680"/>
    <cellStyle name="표준 24 45" xfId="5681"/>
    <cellStyle name="표준 24 46" xfId="5682"/>
    <cellStyle name="표준 24 47" xfId="5683"/>
    <cellStyle name="표준 24 48" xfId="5684"/>
    <cellStyle name="표준 24 5" xfId="5685"/>
    <cellStyle name="표준 24 6" xfId="5686"/>
    <cellStyle name="표준 24 7" xfId="5687"/>
    <cellStyle name="표준 24 8" xfId="5688"/>
    <cellStyle name="표준 24 9" xfId="5689"/>
    <cellStyle name="표준 25" xfId="1678"/>
    <cellStyle name="표준 25 10" xfId="5690"/>
    <cellStyle name="표준 25 11" xfId="5691"/>
    <cellStyle name="표준 25 12" xfId="5692"/>
    <cellStyle name="표준 25 13" xfId="5693"/>
    <cellStyle name="표준 25 14" xfId="5694"/>
    <cellStyle name="표준 25 15" xfId="5695"/>
    <cellStyle name="표준 25 16" xfId="5696"/>
    <cellStyle name="표준 25 17" xfId="5697"/>
    <cellStyle name="표준 25 18" xfId="5698"/>
    <cellStyle name="표준 25 19" xfId="5699"/>
    <cellStyle name="표준 25 2" xfId="5700"/>
    <cellStyle name="표준 25 20" xfId="5701"/>
    <cellStyle name="표준 25 21" xfId="5702"/>
    <cellStyle name="표준 25 22" xfId="5703"/>
    <cellStyle name="표준 25 23" xfId="5704"/>
    <cellStyle name="표준 25 24" xfId="5705"/>
    <cellStyle name="표준 25 25" xfId="5706"/>
    <cellStyle name="표준 25 26" xfId="5707"/>
    <cellStyle name="표준 25 27" xfId="5708"/>
    <cellStyle name="표준 25 28" xfId="5709"/>
    <cellStyle name="표준 25 29" xfId="5710"/>
    <cellStyle name="표준 25 3" xfId="5711"/>
    <cellStyle name="표준 25 30" xfId="5712"/>
    <cellStyle name="표준 25 31" xfId="5713"/>
    <cellStyle name="표준 25 32" xfId="5714"/>
    <cellStyle name="표준 25 33" xfId="5715"/>
    <cellStyle name="표준 25 34" xfId="5716"/>
    <cellStyle name="표준 25 35" xfId="5717"/>
    <cellStyle name="표준 25 36" xfId="5718"/>
    <cellStyle name="표준 25 37" xfId="5719"/>
    <cellStyle name="표준 25 38" xfId="5720"/>
    <cellStyle name="표준 25 39" xfId="5721"/>
    <cellStyle name="표준 25 4" xfId="5722"/>
    <cellStyle name="표준 25 40" xfId="5723"/>
    <cellStyle name="표준 25 41" xfId="5724"/>
    <cellStyle name="표준 25 42" xfId="5725"/>
    <cellStyle name="표준 25 43" xfId="5726"/>
    <cellStyle name="표준 25 44" xfId="5727"/>
    <cellStyle name="표준 25 45" xfId="5728"/>
    <cellStyle name="표준 25 46" xfId="5729"/>
    <cellStyle name="표준 25 47" xfId="5730"/>
    <cellStyle name="표준 25 48" xfId="5731"/>
    <cellStyle name="표준 25 5" xfId="5732"/>
    <cellStyle name="표준 25 6" xfId="5733"/>
    <cellStyle name="표준 25 7" xfId="5734"/>
    <cellStyle name="표준 25 8" xfId="5735"/>
    <cellStyle name="표준 25 9" xfId="5736"/>
    <cellStyle name="표준 256" xfId="5737"/>
    <cellStyle name="표준 257" xfId="5738"/>
    <cellStyle name="표준 258" xfId="5739"/>
    <cellStyle name="표준 259" xfId="5740"/>
    <cellStyle name="표준 26" xfId="1679"/>
    <cellStyle name="표준 26 10" xfId="5741"/>
    <cellStyle name="표준 26 11" xfId="5742"/>
    <cellStyle name="표준 26 12" xfId="5743"/>
    <cellStyle name="표준 26 13" xfId="5744"/>
    <cellStyle name="표준 26 14" xfId="5745"/>
    <cellStyle name="표준 26 15" xfId="5746"/>
    <cellStyle name="표준 26 16" xfId="5747"/>
    <cellStyle name="표준 26 17" xfId="5748"/>
    <cellStyle name="표준 26 18" xfId="5749"/>
    <cellStyle name="표준 26 19" xfId="5750"/>
    <cellStyle name="표준 26 2" xfId="4057"/>
    <cellStyle name="표준 26 20" xfId="5751"/>
    <cellStyle name="표준 26 21" xfId="5752"/>
    <cellStyle name="표준 26 22" xfId="5753"/>
    <cellStyle name="표준 26 23" xfId="5754"/>
    <cellStyle name="표준 26 24" xfId="5755"/>
    <cellStyle name="표준 26 25" xfId="5756"/>
    <cellStyle name="표준 26 26" xfId="5757"/>
    <cellStyle name="표준 26 27" xfId="5758"/>
    <cellStyle name="표준 26 28" xfId="5759"/>
    <cellStyle name="표준 26 29" xfId="5760"/>
    <cellStyle name="표준 26 3" xfId="5761"/>
    <cellStyle name="표준 26 30" xfId="5762"/>
    <cellStyle name="표준 26 31" xfId="5763"/>
    <cellStyle name="표준 26 32" xfId="5764"/>
    <cellStyle name="표준 26 33" xfId="5765"/>
    <cellStyle name="표준 26 34" xfId="5766"/>
    <cellStyle name="표준 26 35" xfId="5767"/>
    <cellStyle name="표준 26 36" xfId="5768"/>
    <cellStyle name="표준 26 37" xfId="5769"/>
    <cellStyle name="표준 26 38" xfId="5770"/>
    <cellStyle name="표준 26 39" xfId="5771"/>
    <cellStyle name="표준 26 4" xfId="5772"/>
    <cellStyle name="표준 26 40" xfId="5773"/>
    <cellStyle name="표준 26 41" xfId="5774"/>
    <cellStyle name="표준 26 42" xfId="5775"/>
    <cellStyle name="표준 26 43" xfId="5776"/>
    <cellStyle name="표준 26 44" xfId="5777"/>
    <cellStyle name="표준 26 45" xfId="5778"/>
    <cellStyle name="표준 26 46" xfId="5779"/>
    <cellStyle name="표준 26 47" xfId="5780"/>
    <cellStyle name="표준 26 48" xfId="5781"/>
    <cellStyle name="표준 26 5" xfId="5782"/>
    <cellStyle name="표준 26 6" xfId="5783"/>
    <cellStyle name="표준 26 7" xfId="5784"/>
    <cellStyle name="표준 26 8" xfId="5785"/>
    <cellStyle name="표준 26 9" xfId="5786"/>
    <cellStyle name="표준 260" xfId="5787"/>
    <cellStyle name="표준 261" xfId="5788"/>
    <cellStyle name="표준 262" xfId="5789"/>
    <cellStyle name="표준 263" xfId="5790"/>
    <cellStyle name="표준 264" xfId="5791"/>
    <cellStyle name="표준 265" xfId="5792"/>
    <cellStyle name="표준 266" xfId="5793"/>
    <cellStyle name="표준 267" xfId="5794"/>
    <cellStyle name="표준 268" xfId="5795"/>
    <cellStyle name="표준 269" xfId="5796"/>
    <cellStyle name="표준 27" xfId="1680"/>
    <cellStyle name="표준 27 10" xfId="5797"/>
    <cellStyle name="표준 27 11" xfId="5798"/>
    <cellStyle name="표준 27 12" xfId="5799"/>
    <cellStyle name="표준 27 13" xfId="5800"/>
    <cellStyle name="표준 27 14" xfId="5801"/>
    <cellStyle name="표준 27 15" xfId="5802"/>
    <cellStyle name="표준 27 16" xfId="5803"/>
    <cellStyle name="표준 27 17" xfId="5804"/>
    <cellStyle name="표준 27 18" xfId="5805"/>
    <cellStyle name="표준 27 19" xfId="5806"/>
    <cellStyle name="표준 27 2" xfId="4058"/>
    <cellStyle name="표준 27 20" xfId="5807"/>
    <cellStyle name="표준 27 21" xfId="5808"/>
    <cellStyle name="표준 27 22" xfId="5809"/>
    <cellStyle name="표준 27 23" xfId="5810"/>
    <cellStyle name="표준 27 24" xfId="5811"/>
    <cellStyle name="표준 27 25" xfId="5812"/>
    <cellStyle name="표준 27 26" xfId="5813"/>
    <cellStyle name="표준 27 27" xfId="5814"/>
    <cellStyle name="표준 27 28" xfId="5815"/>
    <cellStyle name="표준 27 29" xfId="5816"/>
    <cellStyle name="표준 27 3" xfId="5817"/>
    <cellStyle name="표준 27 30" xfId="5818"/>
    <cellStyle name="표준 27 31" xfId="5819"/>
    <cellStyle name="표준 27 32" xfId="5820"/>
    <cellStyle name="표준 27 33" xfId="5821"/>
    <cellStyle name="표준 27 34" xfId="5822"/>
    <cellStyle name="표준 27 35" xfId="5823"/>
    <cellStyle name="표준 27 36" xfId="5824"/>
    <cellStyle name="표준 27 37" xfId="5825"/>
    <cellStyle name="표준 27 38" xfId="5826"/>
    <cellStyle name="표준 27 39" xfId="5827"/>
    <cellStyle name="표준 27 4" xfId="5828"/>
    <cellStyle name="표준 27 40" xfId="5829"/>
    <cellStyle name="표준 27 41" xfId="5830"/>
    <cellStyle name="표준 27 42" xfId="5831"/>
    <cellStyle name="표준 27 43" xfId="5832"/>
    <cellStyle name="표준 27 44" xfId="5833"/>
    <cellStyle name="표준 27 45" xfId="5834"/>
    <cellStyle name="표준 27 46" xfId="5835"/>
    <cellStyle name="표준 27 47" xfId="5836"/>
    <cellStyle name="표준 27 48" xfId="5837"/>
    <cellStyle name="표준 27 5" xfId="5838"/>
    <cellStyle name="표준 27 6" xfId="5839"/>
    <cellStyle name="표준 27 7" xfId="5840"/>
    <cellStyle name="표준 27 8" xfId="5841"/>
    <cellStyle name="표준 27 9" xfId="5842"/>
    <cellStyle name="표준 270" xfId="5843"/>
    <cellStyle name="표준 271" xfId="5844"/>
    <cellStyle name="표준 272" xfId="5845"/>
    <cellStyle name="표준 273" xfId="5846"/>
    <cellStyle name="표준 274" xfId="5847"/>
    <cellStyle name="표준 275" xfId="5848"/>
    <cellStyle name="표준 276" xfId="5849"/>
    <cellStyle name="표준 277" xfId="5850"/>
    <cellStyle name="표준 278" xfId="5851"/>
    <cellStyle name="표준 279" xfId="5852"/>
    <cellStyle name="표준 28" xfId="1681"/>
    <cellStyle name="표준 28 10" xfId="5853"/>
    <cellStyle name="표준 28 11" xfId="5854"/>
    <cellStyle name="표준 28 12" xfId="5855"/>
    <cellStyle name="표준 28 13" xfId="5856"/>
    <cellStyle name="표준 28 14" xfId="5857"/>
    <cellStyle name="표준 28 15" xfId="5858"/>
    <cellStyle name="표준 28 16" xfId="5859"/>
    <cellStyle name="표준 28 17" xfId="5860"/>
    <cellStyle name="표준 28 18" xfId="5861"/>
    <cellStyle name="표준 28 19" xfId="5862"/>
    <cellStyle name="표준 28 2" xfId="5863"/>
    <cellStyle name="표준 28 20" xfId="5864"/>
    <cellStyle name="표준 28 21" xfId="5865"/>
    <cellStyle name="표준 28 22" xfId="5866"/>
    <cellStyle name="표준 28 23" xfId="5867"/>
    <cellStyle name="표준 28 24" xfId="5868"/>
    <cellStyle name="표준 28 25" xfId="5869"/>
    <cellStyle name="표준 28 26" xfId="5870"/>
    <cellStyle name="표준 28 27" xfId="5871"/>
    <cellStyle name="표준 28 28" xfId="5872"/>
    <cellStyle name="표준 28 29" xfId="5873"/>
    <cellStyle name="표준 28 3" xfId="5874"/>
    <cellStyle name="표준 28 30" xfId="5875"/>
    <cellStyle name="표준 28 31" xfId="5876"/>
    <cellStyle name="표준 28 32" xfId="5877"/>
    <cellStyle name="표준 28 33" xfId="5878"/>
    <cellStyle name="표준 28 34" xfId="5879"/>
    <cellStyle name="표준 28 35" xfId="5880"/>
    <cellStyle name="표준 28 36" xfId="5881"/>
    <cellStyle name="표준 28 37" xfId="5882"/>
    <cellStyle name="표준 28 38" xfId="5883"/>
    <cellStyle name="표준 28 39" xfId="5884"/>
    <cellStyle name="표준 28 4" xfId="5885"/>
    <cellStyle name="표준 28 40" xfId="5886"/>
    <cellStyle name="표준 28 41" xfId="5887"/>
    <cellStyle name="표준 28 42" xfId="5888"/>
    <cellStyle name="표준 28 43" xfId="5889"/>
    <cellStyle name="표준 28 44" xfId="5890"/>
    <cellStyle name="표준 28 45" xfId="5891"/>
    <cellStyle name="표준 28 46" xfId="5892"/>
    <cellStyle name="표준 28 47" xfId="5893"/>
    <cellStyle name="표준 28 48" xfId="5894"/>
    <cellStyle name="표준 28 5" xfId="5895"/>
    <cellStyle name="표준 28 6" xfId="5896"/>
    <cellStyle name="표준 28 7" xfId="5897"/>
    <cellStyle name="표준 28 8" xfId="5898"/>
    <cellStyle name="표준 28 9" xfId="5899"/>
    <cellStyle name="표준 280" xfId="5900"/>
    <cellStyle name="표준 281" xfId="5901"/>
    <cellStyle name="표준 282" xfId="5902"/>
    <cellStyle name="표준 283" xfId="5903"/>
    <cellStyle name="표준 284" xfId="5904"/>
    <cellStyle name="표준 285" xfId="5905"/>
    <cellStyle name="표준 286" xfId="5906"/>
    <cellStyle name="표준 287" xfId="5907"/>
    <cellStyle name="표준 288" xfId="5908"/>
    <cellStyle name="표준 289" xfId="5909"/>
    <cellStyle name="표준 29" xfId="1682"/>
    <cellStyle name="표준 29 10" xfId="5910"/>
    <cellStyle name="표준 29 11" xfId="5911"/>
    <cellStyle name="표준 29 12" xfId="5912"/>
    <cellStyle name="표준 29 13" xfId="5913"/>
    <cellStyle name="표준 29 14" xfId="5914"/>
    <cellStyle name="표준 29 15" xfId="5915"/>
    <cellStyle name="표준 29 16" xfId="5916"/>
    <cellStyle name="표준 29 17" xfId="5917"/>
    <cellStyle name="표준 29 18" xfId="5918"/>
    <cellStyle name="표준 29 19" xfId="5919"/>
    <cellStyle name="표준 29 2" xfId="5920"/>
    <cellStyle name="표준 29 20" xfId="5921"/>
    <cellStyle name="표준 29 21" xfId="5922"/>
    <cellStyle name="표준 29 22" xfId="5923"/>
    <cellStyle name="표준 29 23" xfId="5924"/>
    <cellStyle name="표준 29 24" xfId="5925"/>
    <cellStyle name="표준 29 25" xfId="5926"/>
    <cellStyle name="표준 29 26" xfId="5927"/>
    <cellStyle name="표준 29 27" xfId="5928"/>
    <cellStyle name="표준 29 28" xfId="5929"/>
    <cellStyle name="표준 29 29" xfId="5930"/>
    <cellStyle name="표준 29 3" xfId="5931"/>
    <cellStyle name="표준 29 30" xfId="5932"/>
    <cellStyle name="표준 29 31" xfId="5933"/>
    <cellStyle name="표준 29 32" xfId="5934"/>
    <cellStyle name="표준 29 33" xfId="5935"/>
    <cellStyle name="표준 29 34" xfId="5936"/>
    <cellStyle name="표준 29 35" xfId="5937"/>
    <cellStyle name="표준 29 36" xfId="5938"/>
    <cellStyle name="표준 29 37" xfId="5939"/>
    <cellStyle name="표준 29 38" xfId="5940"/>
    <cellStyle name="표준 29 39" xfId="5941"/>
    <cellStyle name="표준 29 4" xfId="5942"/>
    <cellStyle name="표준 29 40" xfId="5943"/>
    <cellStyle name="표준 29 41" xfId="5944"/>
    <cellStyle name="표준 29 42" xfId="5945"/>
    <cellStyle name="표준 29 43" xfId="5946"/>
    <cellStyle name="표준 29 44" xfId="5947"/>
    <cellStyle name="표준 29 45" xfId="5948"/>
    <cellStyle name="표준 29 46" xfId="5949"/>
    <cellStyle name="표준 29 47" xfId="5950"/>
    <cellStyle name="표준 29 48" xfId="5951"/>
    <cellStyle name="표준 29 5" xfId="5952"/>
    <cellStyle name="표준 29 6" xfId="5953"/>
    <cellStyle name="표준 29 7" xfId="5954"/>
    <cellStyle name="표준 29 8" xfId="5955"/>
    <cellStyle name="표준 29 9" xfId="5956"/>
    <cellStyle name="표준 290" xfId="5957"/>
    <cellStyle name="표준 291" xfId="5958"/>
    <cellStyle name="표준 292" xfId="5959"/>
    <cellStyle name="표준 293" xfId="5960"/>
    <cellStyle name="표준 294" xfId="5961"/>
    <cellStyle name="표준 295" xfId="5962"/>
    <cellStyle name="표준 296" xfId="5963"/>
    <cellStyle name="표준 297" xfId="5964"/>
    <cellStyle name="표준 298" xfId="5965"/>
    <cellStyle name="표준 299" xfId="5966"/>
    <cellStyle name="표준 3" xfId="1683"/>
    <cellStyle name="표준 3 10" xfId="4059"/>
    <cellStyle name="표준 3 11" xfId="4060"/>
    <cellStyle name="표준 3 12" xfId="4126"/>
    <cellStyle name="표준 3 2" xfId="1684"/>
    <cellStyle name="표준 3 2 2" xfId="1685"/>
    <cellStyle name="표준 3 2 2 2" xfId="1686"/>
    <cellStyle name="표준 3 2 2 2 2" xfId="5246"/>
    <cellStyle name="표준 3 2 3" xfId="1687"/>
    <cellStyle name="표준 3 2 3 2" xfId="1688"/>
    <cellStyle name="표준 3 2 3 2 2" xfId="5247"/>
    <cellStyle name="표준 3 2 4" xfId="3937"/>
    <cellStyle name="표준 3 2 4 2" xfId="5248"/>
    <cellStyle name="표준 3 2 5" xfId="3938"/>
    <cellStyle name="표준 3 2_6.농림수산 37  수정(산림녹지과)" xfId="4061"/>
    <cellStyle name="표준 3 3" xfId="1689"/>
    <cellStyle name="표준 3 3 2" xfId="1690"/>
    <cellStyle name="표준 3 3 2 2" xfId="1691"/>
    <cellStyle name="표준 3 3 2 2 2" xfId="1692"/>
    <cellStyle name="표준 3 3 2 2 2 2" xfId="5249"/>
    <cellStyle name="표준 3 3 2 3" xfId="1693"/>
    <cellStyle name="표준 3 3 2 3 2" xfId="1694"/>
    <cellStyle name="표준 3 3 2 3 3" xfId="4786"/>
    <cellStyle name="표준 3 3 2 4" xfId="2136"/>
    <cellStyle name="표준 3 3 2 5" xfId="6853"/>
    <cellStyle name="표준 3 3 2_004_노동" xfId="1993"/>
    <cellStyle name="표준 3 3 3" xfId="1695"/>
    <cellStyle name="표준 3 3 3 2" xfId="1696"/>
    <cellStyle name="표준 3 3 3 2 2" xfId="5250"/>
    <cellStyle name="표준 3 3 3 3" xfId="1697"/>
    <cellStyle name="표준 3 3 3 4" xfId="5251"/>
    <cellStyle name="표준 3 3 3_010_주택건설" xfId="1994"/>
    <cellStyle name="표준 3 3 4" xfId="1698"/>
    <cellStyle name="표준 3 3 4 2" xfId="5252"/>
    <cellStyle name="표준 3 3 5" xfId="3939"/>
    <cellStyle name="표준 3 3_006_농림수산" xfId="1995"/>
    <cellStyle name="표준 3 4" xfId="1699"/>
    <cellStyle name="표준 3 4 2" xfId="1700"/>
    <cellStyle name="표준 3 4 2 2" xfId="1701"/>
    <cellStyle name="표준 3 4 2 2 2" xfId="1702"/>
    <cellStyle name="표준 3 4 2 3" xfId="4787"/>
    <cellStyle name="표준 3 4 3" xfId="1703"/>
    <cellStyle name="표준 3 4 3 2" xfId="1704"/>
    <cellStyle name="표준 3 4 3 3" xfId="1996"/>
    <cellStyle name="표준 3 4 4" xfId="3940"/>
    <cellStyle name="표준 3 4 5" xfId="4919"/>
    <cellStyle name="표준 3 4_006_농림수산" xfId="1997"/>
    <cellStyle name="표준 3 5" xfId="1705"/>
    <cellStyle name="표준 3 5 2" xfId="1706"/>
    <cellStyle name="표준 3 5 2 2" xfId="1707"/>
    <cellStyle name="표준 3 5 2 2 2" xfId="5253"/>
    <cellStyle name="표준 3 5 2 3" xfId="4789"/>
    <cellStyle name="표준 3 5 2 4" xfId="4788"/>
    <cellStyle name="표준 3 5 3" xfId="4790"/>
    <cellStyle name="표준 3 6" xfId="1708"/>
    <cellStyle name="표준 3 6 2" xfId="1709"/>
    <cellStyle name="표준 3 6 2 2" xfId="2131"/>
    <cellStyle name="표준 3 6 2 3" xfId="2092"/>
    <cellStyle name="표준 3 6 3" xfId="1998"/>
    <cellStyle name="표준 3 7" xfId="1710"/>
    <cellStyle name="표준 3 8" xfId="4062"/>
    <cellStyle name="표준 3 9" xfId="4063"/>
    <cellStyle name="표준 3_004_노동" xfId="1999"/>
    <cellStyle name="표준 30" xfId="1711"/>
    <cellStyle name="표준 30 10" xfId="5967"/>
    <cellStyle name="표준 30 11" xfId="5968"/>
    <cellStyle name="표준 30 12" xfId="5969"/>
    <cellStyle name="표준 30 13" xfId="5970"/>
    <cellStyle name="표준 30 14" xfId="5971"/>
    <cellStyle name="표준 30 15" xfId="5972"/>
    <cellStyle name="표준 30 16" xfId="5973"/>
    <cellStyle name="표준 30 17" xfId="5974"/>
    <cellStyle name="표준 30 18" xfId="5975"/>
    <cellStyle name="표준 30 19" xfId="5976"/>
    <cellStyle name="표준 30 2" xfId="5977"/>
    <cellStyle name="표준 30 20" xfId="5978"/>
    <cellStyle name="표준 30 21" xfId="5979"/>
    <cellStyle name="표준 30 22" xfId="5980"/>
    <cellStyle name="표준 30 23" xfId="5981"/>
    <cellStyle name="표준 30 24" xfId="5982"/>
    <cellStyle name="표준 30 25" xfId="5983"/>
    <cellStyle name="표준 30 26" xfId="5984"/>
    <cellStyle name="표준 30 27" xfId="5985"/>
    <cellStyle name="표준 30 28" xfId="5986"/>
    <cellStyle name="표준 30 29" xfId="5987"/>
    <cellStyle name="표준 30 3" xfId="5988"/>
    <cellStyle name="표준 30 30" xfId="5989"/>
    <cellStyle name="표준 30 31" xfId="5990"/>
    <cellStyle name="표준 30 32" xfId="5991"/>
    <cellStyle name="표준 30 33" xfId="5992"/>
    <cellStyle name="표준 30 34" xfId="5993"/>
    <cellStyle name="표준 30 35" xfId="5994"/>
    <cellStyle name="표준 30 36" xfId="5995"/>
    <cellStyle name="표준 30 37" xfId="5996"/>
    <cellStyle name="표준 30 38" xfId="5997"/>
    <cellStyle name="표준 30 39" xfId="5998"/>
    <cellStyle name="표준 30 4" xfId="5999"/>
    <cellStyle name="표준 30 40" xfId="6000"/>
    <cellStyle name="표준 30 41" xfId="6001"/>
    <cellStyle name="표준 30 42" xfId="6002"/>
    <cellStyle name="표준 30 43" xfId="6003"/>
    <cellStyle name="표준 30 44" xfId="6004"/>
    <cellStyle name="표준 30 45" xfId="6005"/>
    <cellStyle name="표준 30 46" xfId="6006"/>
    <cellStyle name="표준 30 47" xfId="6007"/>
    <cellStyle name="표준 30 48" xfId="6008"/>
    <cellStyle name="표준 30 5" xfId="6009"/>
    <cellStyle name="표준 30 6" xfId="6010"/>
    <cellStyle name="표준 30 7" xfId="6011"/>
    <cellStyle name="표준 30 8" xfId="6012"/>
    <cellStyle name="표준 30 9" xfId="6013"/>
    <cellStyle name="표준 300" xfId="6014"/>
    <cellStyle name="표준 301" xfId="6015"/>
    <cellStyle name="표준 302" xfId="6016"/>
    <cellStyle name="표준 303" xfId="6017"/>
    <cellStyle name="표준 304" xfId="6018"/>
    <cellStyle name="표준 305" xfId="6019"/>
    <cellStyle name="표준 306" xfId="6020"/>
    <cellStyle name="표준 307" xfId="6021"/>
    <cellStyle name="표준 308" xfId="6022"/>
    <cellStyle name="표준 309" xfId="6023"/>
    <cellStyle name="표준 31" xfId="1712"/>
    <cellStyle name="표준 31 10" xfId="6024"/>
    <cellStyle name="표준 31 11" xfId="6025"/>
    <cellStyle name="표준 31 12" xfId="6026"/>
    <cellStyle name="표준 31 13" xfId="6027"/>
    <cellStyle name="표준 31 14" xfId="6028"/>
    <cellStyle name="표준 31 15" xfId="6029"/>
    <cellStyle name="표준 31 16" xfId="6030"/>
    <cellStyle name="표준 31 17" xfId="6031"/>
    <cellStyle name="표준 31 18" xfId="6032"/>
    <cellStyle name="표준 31 19" xfId="6033"/>
    <cellStyle name="표준 31 2" xfId="6034"/>
    <cellStyle name="표준 31 20" xfId="6035"/>
    <cellStyle name="표준 31 21" xfId="6036"/>
    <cellStyle name="표준 31 22" xfId="6037"/>
    <cellStyle name="표준 31 23" xfId="6038"/>
    <cellStyle name="표준 31 24" xfId="6039"/>
    <cellStyle name="표준 31 25" xfId="6040"/>
    <cellStyle name="표준 31 26" xfId="6041"/>
    <cellStyle name="표준 31 27" xfId="6042"/>
    <cellStyle name="표준 31 28" xfId="6043"/>
    <cellStyle name="표준 31 29" xfId="6044"/>
    <cellStyle name="표준 31 3" xfId="6045"/>
    <cellStyle name="표준 31 30" xfId="6046"/>
    <cellStyle name="표준 31 31" xfId="6047"/>
    <cellStyle name="표준 31 32" xfId="6048"/>
    <cellStyle name="표준 31 33" xfId="6049"/>
    <cellStyle name="표준 31 34" xfId="6050"/>
    <cellStyle name="표준 31 35" xfId="6051"/>
    <cellStyle name="표준 31 36" xfId="6052"/>
    <cellStyle name="표준 31 37" xfId="6053"/>
    <cellStyle name="표준 31 38" xfId="6054"/>
    <cellStyle name="표준 31 39" xfId="6055"/>
    <cellStyle name="표준 31 4" xfId="6056"/>
    <cellStyle name="표준 31 40" xfId="6057"/>
    <cellStyle name="표준 31 41" xfId="6058"/>
    <cellStyle name="표준 31 42" xfId="6059"/>
    <cellStyle name="표준 31 43" xfId="6060"/>
    <cellStyle name="표준 31 44" xfId="6061"/>
    <cellStyle name="표준 31 45" xfId="6062"/>
    <cellStyle name="표준 31 46" xfId="6063"/>
    <cellStyle name="표준 31 47" xfId="6064"/>
    <cellStyle name="표준 31 48" xfId="6065"/>
    <cellStyle name="표준 31 5" xfId="6066"/>
    <cellStyle name="표준 31 6" xfId="6067"/>
    <cellStyle name="표준 31 7" xfId="6068"/>
    <cellStyle name="표준 31 8" xfId="6069"/>
    <cellStyle name="표준 31 9" xfId="6070"/>
    <cellStyle name="표준 310" xfId="6071"/>
    <cellStyle name="표준 311" xfId="6072"/>
    <cellStyle name="표준 312" xfId="6073"/>
    <cellStyle name="표준 313" xfId="6074"/>
    <cellStyle name="표준 314" xfId="6075"/>
    <cellStyle name="표준 315" xfId="6076"/>
    <cellStyle name="표준 316" xfId="6077"/>
    <cellStyle name="표준 317" xfId="6078"/>
    <cellStyle name="표준 318" xfId="6079"/>
    <cellStyle name="표준 319" xfId="6080"/>
    <cellStyle name="표준 32" xfId="1713"/>
    <cellStyle name="표준 32 10" xfId="6081"/>
    <cellStyle name="표준 32 11" xfId="6082"/>
    <cellStyle name="표준 32 12" xfId="6083"/>
    <cellStyle name="표준 32 13" xfId="6084"/>
    <cellStyle name="표준 32 14" xfId="6085"/>
    <cellStyle name="표준 32 15" xfId="6086"/>
    <cellStyle name="표준 32 16" xfId="6087"/>
    <cellStyle name="표준 32 17" xfId="6088"/>
    <cellStyle name="표준 32 18" xfId="6089"/>
    <cellStyle name="표준 32 19" xfId="6090"/>
    <cellStyle name="표준 32 2" xfId="6091"/>
    <cellStyle name="표준 32 20" xfId="6092"/>
    <cellStyle name="표준 32 21" xfId="6093"/>
    <cellStyle name="표준 32 22" xfId="6094"/>
    <cellStyle name="표준 32 23" xfId="6095"/>
    <cellStyle name="표준 32 24" xfId="6096"/>
    <cellStyle name="표준 32 25" xfId="6097"/>
    <cellStyle name="표준 32 26" xfId="6098"/>
    <cellStyle name="표준 32 27" xfId="6099"/>
    <cellStyle name="표준 32 28" xfId="6100"/>
    <cellStyle name="표준 32 29" xfId="6101"/>
    <cellStyle name="표준 32 3" xfId="6102"/>
    <cellStyle name="표준 32 30" xfId="6103"/>
    <cellStyle name="표준 32 31" xfId="6104"/>
    <cellStyle name="표준 32 32" xfId="6105"/>
    <cellStyle name="표준 32 33" xfId="6106"/>
    <cellStyle name="표준 32 34" xfId="6107"/>
    <cellStyle name="표준 32 35" xfId="6108"/>
    <cellStyle name="표준 32 36" xfId="6109"/>
    <cellStyle name="표준 32 37" xfId="6110"/>
    <cellStyle name="표준 32 38" xfId="6111"/>
    <cellStyle name="표준 32 39" xfId="6112"/>
    <cellStyle name="표준 32 4" xfId="6113"/>
    <cellStyle name="표준 32 40" xfId="6114"/>
    <cellStyle name="표준 32 41" xfId="6115"/>
    <cellStyle name="표준 32 42" xfId="6116"/>
    <cellStyle name="표준 32 43" xfId="6117"/>
    <cellStyle name="표준 32 44" xfId="6118"/>
    <cellStyle name="표준 32 45" xfId="6119"/>
    <cellStyle name="표준 32 46" xfId="6120"/>
    <cellStyle name="표준 32 47" xfId="6121"/>
    <cellStyle name="표준 32 48" xfId="6122"/>
    <cellStyle name="표준 32 5" xfId="6123"/>
    <cellStyle name="표준 32 6" xfId="6124"/>
    <cellStyle name="표준 32 7" xfId="6125"/>
    <cellStyle name="표준 32 8" xfId="6126"/>
    <cellStyle name="표준 32 9" xfId="6127"/>
    <cellStyle name="표준 320" xfId="6128"/>
    <cellStyle name="표준 321" xfId="6129"/>
    <cellStyle name="표준 322" xfId="6130"/>
    <cellStyle name="표준 323" xfId="6131"/>
    <cellStyle name="표준 324" xfId="6132"/>
    <cellStyle name="표준 325" xfId="6133"/>
    <cellStyle name="표준 326" xfId="6134"/>
    <cellStyle name="표준 327" xfId="6135"/>
    <cellStyle name="표준 328" xfId="6136"/>
    <cellStyle name="표준 329" xfId="6137"/>
    <cellStyle name="표준 33" xfId="1714"/>
    <cellStyle name="표준 33 10" xfId="6138"/>
    <cellStyle name="표준 33 11" xfId="6139"/>
    <cellStyle name="표준 33 12" xfId="6140"/>
    <cellStyle name="표준 33 13" xfId="6141"/>
    <cellStyle name="표준 33 14" xfId="6142"/>
    <cellStyle name="표준 33 15" xfId="6143"/>
    <cellStyle name="표준 33 16" xfId="6144"/>
    <cellStyle name="표준 33 17" xfId="6145"/>
    <cellStyle name="표준 33 18" xfId="6146"/>
    <cellStyle name="표준 33 19" xfId="6147"/>
    <cellStyle name="표준 33 2" xfId="6148"/>
    <cellStyle name="표준 33 20" xfId="6149"/>
    <cellStyle name="표준 33 21" xfId="6150"/>
    <cellStyle name="표준 33 22" xfId="6151"/>
    <cellStyle name="표준 33 23" xfId="6152"/>
    <cellStyle name="표준 33 24" xfId="6153"/>
    <cellStyle name="표준 33 25" xfId="6154"/>
    <cellStyle name="표준 33 26" xfId="6155"/>
    <cellStyle name="표준 33 27" xfId="6156"/>
    <cellStyle name="표준 33 28" xfId="6157"/>
    <cellStyle name="표준 33 29" xfId="6158"/>
    <cellStyle name="표준 33 3" xfId="6159"/>
    <cellStyle name="표준 33 30" xfId="6160"/>
    <cellStyle name="표준 33 31" xfId="6161"/>
    <cellStyle name="표준 33 32" xfId="6162"/>
    <cellStyle name="표준 33 33" xfId="6163"/>
    <cellStyle name="표준 33 34" xfId="6164"/>
    <cellStyle name="표준 33 35" xfId="6165"/>
    <cellStyle name="표준 33 36" xfId="6166"/>
    <cellStyle name="표준 33 37" xfId="6167"/>
    <cellStyle name="표준 33 38" xfId="6168"/>
    <cellStyle name="표준 33 39" xfId="6169"/>
    <cellStyle name="표준 33 4" xfId="6170"/>
    <cellStyle name="표준 33 40" xfId="6171"/>
    <cellStyle name="표준 33 41" xfId="6172"/>
    <cellStyle name="표준 33 42" xfId="6173"/>
    <cellStyle name="표준 33 43" xfId="6174"/>
    <cellStyle name="표준 33 44" xfId="6175"/>
    <cellStyle name="표준 33 45" xfId="6176"/>
    <cellStyle name="표준 33 46" xfId="6177"/>
    <cellStyle name="표준 33 47" xfId="6178"/>
    <cellStyle name="표준 33 48" xfId="6179"/>
    <cellStyle name="표준 33 5" xfId="6180"/>
    <cellStyle name="표준 33 6" xfId="6181"/>
    <cellStyle name="표준 33 7" xfId="6182"/>
    <cellStyle name="표준 33 8" xfId="6183"/>
    <cellStyle name="표준 33 9" xfId="6184"/>
    <cellStyle name="표준 330" xfId="6185"/>
    <cellStyle name="표준 331" xfId="6186"/>
    <cellStyle name="표준 332" xfId="6187"/>
    <cellStyle name="표준 333" xfId="6188"/>
    <cellStyle name="표준 334" xfId="6189"/>
    <cellStyle name="표준 335" xfId="6190"/>
    <cellStyle name="표준 336" xfId="6191"/>
    <cellStyle name="표준 337" xfId="6192"/>
    <cellStyle name="표준 338" xfId="6193"/>
    <cellStyle name="표준 339" xfId="6194"/>
    <cellStyle name="표준 34" xfId="1715"/>
    <cellStyle name="표준 34 10" xfId="6195"/>
    <cellStyle name="표준 34 11" xfId="6196"/>
    <cellStyle name="표준 34 12" xfId="6197"/>
    <cellStyle name="표준 34 13" xfId="6198"/>
    <cellStyle name="표준 34 14" xfId="6199"/>
    <cellStyle name="표준 34 15" xfId="6200"/>
    <cellStyle name="표준 34 16" xfId="6201"/>
    <cellStyle name="표준 34 17" xfId="6202"/>
    <cellStyle name="표준 34 18" xfId="6203"/>
    <cellStyle name="표준 34 19" xfId="6204"/>
    <cellStyle name="표준 34 2" xfId="6205"/>
    <cellStyle name="표준 34 20" xfId="6206"/>
    <cellStyle name="표준 34 21" xfId="6207"/>
    <cellStyle name="표준 34 22" xfId="6208"/>
    <cellStyle name="표준 34 23" xfId="6209"/>
    <cellStyle name="표준 34 24" xfId="6210"/>
    <cellStyle name="표준 34 25" xfId="6211"/>
    <cellStyle name="표준 34 26" xfId="6212"/>
    <cellStyle name="표준 34 27" xfId="6213"/>
    <cellStyle name="표준 34 28" xfId="6214"/>
    <cellStyle name="표준 34 29" xfId="6215"/>
    <cellStyle name="표준 34 3" xfId="6216"/>
    <cellStyle name="표준 34 30" xfId="6217"/>
    <cellStyle name="표준 34 31" xfId="6218"/>
    <cellStyle name="표준 34 32" xfId="6219"/>
    <cellStyle name="표준 34 33" xfId="6220"/>
    <cellStyle name="표준 34 34" xfId="6221"/>
    <cellStyle name="표준 34 35" xfId="6222"/>
    <cellStyle name="표준 34 36" xfId="6223"/>
    <cellStyle name="표준 34 37" xfId="6224"/>
    <cellStyle name="표준 34 38" xfId="6225"/>
    <cellStyle name="표준 34 39" xfId="6226"/>
    <cellStyle name="표준 34 4" xfId="6227"/>
    <cellStyle name="표준 34 40" xfId="6228"/>
    <cellStyle name="표준 34 41" xfId="6229"/>
    <cellStyle name="표준 34 42" xfId="6230"/>
    <cellStyle name="표준 34 43" xfId="6231"/>
    <cellStyle name="표준 34 44" xfId="6232"/>
    <cellStyle name="표준 34 45" xfId="6233"/>
    <cellStyle name="표준 34 46" xfId="6234"/>
    <cellStyle name="표준 34 47" xfId="6235"/>
    <cellStyle name="표준 34 48" xfId="6236"/>
    <cellStyle name="표준 34 5" xfId="6237"/>
    <cellStyle name="표준 34 6" xfId="6238"/>
    <cellStyle name="표준 34 7" xfId="6239"/>
    <cellStyle name="표준 34 8" xfId="6240"/>
    <cellStyle name="표준 34 9" xfId="6241"/>
    <cellStyle name="표준 340" xfId="6242"/>
    <cellStyle name="표준 341" xfId="6243"/>
    <cellStyle name="표준 342" xfId="6244"/>
    <cellStyle name="표준 343" xfId="6245"/>
    <cellStyle name="표준 344" xfId="6246"/>
    <cellStyle name="표준 345" xfId="6247"/>
    <cellStyle name="표준 346" xfId="6248"/>
    <cellStyle name="표준 347" xfId="6249"/>
    <cellStyle name="표준 348" xfId="6250"/>
    <cellStyle name="표준 349" xfId="6251"/>
    <cellStyle name="표준 35" xfId="1716"/>
    <cellStyle name="표준 35 10" xfId="6252"/>
    <cellStyle name="표준 35 11" xfId="6253"/>
    <cellStyle name="표준 35 12" xfId="6254"/>
    <cellStyle name="표준 35 13" xfId="6255"/>
    <cellStyle name="표준 35 14" xfId="6256"/>
    <cellStyle name="표준 35 15" xfId="6257"/>
    <cellStyle name="표준 35 16" xfId="6258"/>
    <cellStyle name="표준 35 17" xfId="6259"/>
    <cellStyle name="표준 35 18" xfId="6260"/>
    <cellStyle name="표준 35 19" xfId="6261"/>
    <cellStyle name="표준 35 2" xfId="6262"/>
    <cellStyle name="표준 35 20" xfId="6263"/>
    <cellStyle name="표준 35 21" xfId="6264"/>
    <cellStyle name="표준 35 22" xfId="6265"/>
    <cellStyle name="표준 35 23" xfId="6266"/>
    <cellStyle name="표준 35 24" xfId="6267"/>
    <cellStyle name="표준 35 25" xfId="6268"/>
    <cellStyle name="표준 35 26" xfId="6269"/>
    <cellStyle name="표준 35 27" xfId="6270"/>
    <cellStyle name="표준 35 28" xfId="6271"/>
    <cellStyle name="표준 35 29" xfId="6272"/>
    <cellStyle name="표준 35 3" xfId="6273"/>
    <cellStyle name="표준 35 30" xfId="6274"/>
    <cellStyle name="표준 35 31" xfId="6275"/>
    <cellStyle name="표준 35 32" xfId="6276"/>
    <cellStyle name="표준 35 33" xfId="6277"/>
    <cellStyle name="표준 35 34" xfId="6278"/>
    <cellStyle name="표준 35 35" xfId="6279"/>
    <cellStyle name="표준 35 36" xfId="6280"/>
    <cellStyle name="표준 35 37" xfId="6281"/>
    <cellStyle name="표준 35 38" xfId="6282"/>
    <cellStyle name="표준 35 39" xfId="6283"/>
    <cellStyle name="표준 35 4" xfId="6284"/>
    <cellStyle name="표준 35 40" xfId="6285"/>
    <cellStyle name="표준 35 41" xfId="6286"/>
    <cellStyle name="표준 35 42" xfId="6287"/>
    <cellStyle name="표준 35 43" xfId="6288"/>
    <cellStyle name="표준 35 44" xfId="6289"/>
    <cellStyle name="표준 35 45" xfId="6290"/>
    <cellStyle name="표준 35 46" xfId="6291"/>
    <cellStyle name="표준 35 47" xfId="6292"/>
    <cellStyle name="표준 35 48" xfId="6293"/>
    <cellStyle name="표준 35 5" xfId="6294"/>
    <cellStyle name="표준 35 6" xfId="6295"/>
    <cellStyle name="표준 35 7" xfId="6296"/>
    <cellStyle name="표준 35 8" xfId="6297"/>
    <cellStyle name="표준 35 9" xfId="6298"/>
    <cellStyle name="표준 350" xfId="6299"/>
    <cellStyle name="표준 351" xfId="6300"/>
    <cellStyle name="표준 352" xfId="6301"/>
    <cellStyle name="표준 353" xfId="6302"/>
    <cellStyle name="표준 354" xfId="6303"/>
    <cellStyle name="표준 36" xfId="1717"/>
    <cellStyle name="표준 36 10" xfId="6304"/>
    <cellStyle name="표준 36 11" xfId="6305"/>
    <cellStyle name="표준 36 12" xfId="6306"/>
    <cellStyle name="표준 36 13" xfId="6307"/>
    <cellStyle name="표준 36 14" xfId="6308"/>
    <cellStyle name="표준 36 15" xfId="6309"/>
    <cellStyle name="표준 36 16" xfId="6310"/>
    <cellStyle name="표준 36 17" xfId="6311"/>
    <cellStyle name="표준 36 18" xfId="6312"/>
    <cellStyle name="표준 36 19" xfId="6313"/>
    <cellStyle name="표준 36 2" xfId="6314"/>
    <cellStyle name="표준 36 20" xfId="6315"/>
    <cellStyle name="표준 36 21" xfId="6316"/>
    <cellStyle name="표준 36 22" xfId="6317"/>
    <cellStyle name="표준 36 23" xfId="6318"/>
    <cellStyle name="표준 36 24" xfId="6319"/>
    <cellStyle name="표준 36 25" xfId="6320"/>
    <cellStyle name="표준 36 26" xfId="6321"/>
    <cellStyle name="표준 36 27" xfId="6322"/>
    <cellStyle name="표준 36 28" xfId="6323"/>
    <cellStyle name="표준 36 29" xfId="6324"/>
    <cellStyle name="표준 36 3" xfId="6325"/>
    <cellStyle name="표준 36 30" xfId="6326"/>
    <cellStyle name="표준 36 31" xfId="6327"/>
    <cellStyle name="표준 36 32" xfId="6328"/>
    <cellStyle name="표준 36 33" xfId="6329"/>
    <cellStyle name="표준 36 34" xfId="6330"/>
    <cellStyle name="표준 36 35" xfId="6331"/>
    <cellStyle name="표준 36 36" xfId="6332"/>
    <cellStyle name="표준 36 37" xfId="6333"/>
    <cellStyle name="표준 36 38" xfId="6334"/>
    <cellStyle name="표준 36 39" xfId="6335"/>
    <cellStyle name="표준 36 4" xfId="6336"/>
    <cellStyle name="표준 36 40" xfId="6337"/>
    <cellStyle name="표준 36 41" xfId="6338"/>
    <cellStyle name="표준 36 42" xfId="6339"/>
    <cellStyle name="표준 36 43" xfId="6340"/>
    <cellStyle name="표준 36 44" xfId="6341"/>
    <cellStyle name="표준 36 45" xfId="6342"/>
    <cellStyle name="표준 36 46" xfId="6343"/>
    <cellStyle name="표준 36 47" xfId="6344"/>
    <cellStyle name="표준 36 48" xfId="6345"/>
    <cellStyle name="표준 36 5" xfId="6346"/>
    <cellStyle name="표준 36 6" xfId="6347"/>
    <cellStyle name="표준 36 7" xfId="6348"/>
    <cellStyle name="표준 36 8" xfId="6349"/>
    <cellStyle name="표준 36 9" xfId="6350"/>
    <cellStyle name="표준 37" xfId="1718"/>
    <cellStyle name="표준 37 10" xfId="6351"/>
    <cellStyle name="표준 37 11" xfId="6352"/>
    <cellStyle name="표준 37 12" xfId="6353"/>
    <cellStyle name="표준 37 13" xfId="6354"/>
    <cellStyle name="표준 37 14" xfId="6355"/>
    <cellStyle name="표준 37 15" xfId="6356"/>
    <cellStyle name="표준 37 16" xfId="6357"/>
    <cellStyle name="표준 37 17" xfId="6358"/>
    <cellStyle name="표준 37 18" xfId="6359"/>
    <cellStyle name="표준 37 19" xfId="6360"/>
    <cellStyle name="표준 37 2" xfId="6361"/>
    <cellStyle name="표준 37 20" xfId="6362"/>
    <cellStyle name="표준 37 21" xfId="6363"/>
    <cellStyle name="표준 37 22" xfId="6364"/>
    <cellStyle name="표준 37 23" xfId="6365"/>
    <cellStyle name="표준 37 24" xfId="6366"/>
    <cellStyle name="표준 37 25" xfId="6367"/>
    <cellStyle name="표준 37 26" xfId="6368"/>
    <cellStyle name="표준 37 27" xfId="6369"/>
    <cellStyle name="표준 37 28" xfId="6370"/>
    <cellStyle name="표준 37 29" xfId="6371"/>
    <cellStyle name="표준 37 3" xfId="6372"/>
    <cellStyle name="표준 37 30" xfId="6373"/>
    <cellStyle name="표준 37 31" xfId="6374"/>
    <cellStyle name="표준 37 32" xfId="6375"/>
    <cellStyle name="표준 37 33" xfId="6376"/>
    <cellStyle name="표준 37 34" xfId="6377"/>
    <cellStyle name="표준 37 35" xfId="6378"/>
    <cellStyle name="표준 37 36" xfId="6379"/>
    <cellStyle name="표준 37 37" xfId="6380"/>
    <cellStyle name="표준 37 38" xfId="6381"/>
    <cellStyle name="표준 37 39" xfId="6382"/>
    <cellStyle name="표준 37 4" xfId="6383"/>
    <cellStyle name="표준 37 40" xfId="6384"/>
    <cellStyle name="표준 37 41" xfId="6385"/>
    <cellStyle name="표준 37 42" xfId="6386"/>
    <cellStyle name="표준 37 43" xfId="6387"/>
    <cellStyle name="표준 37 44" xfId="6388"/>
    <cellStyle name="표준 37 45" xfId="6389"/>
    <cellStyle name="표준 37 46" xfId="6390"/>
    <cellStyle name="표준 37 47" xfId="6391"/>
    <cellStyle name="표준 37 48" xfId="6392"/>
    <cellStyle name="표준 37 5" xfId="6393"/>
    <cellStyle name="표준 37 6" xfId="6394"/>
    <cellStyle name="표준 37 7" xfId="6395"/>
    <cellStyle name="표준 37 8" xfId="6396"/>
    <cellStyle name="표준 37 9" xfId="6397"/>
    <cellStyle name="표준 38" xfId="1719"/>
    <cellStyle name="표준 38 10" xfId="6398"/>
    <cellStyle name="표준 38 11" xfId="6399"/>
    <cellStyle name="표준 38 12" xfId="6400"/>
    <cellStyle name="표준 38 13" xfId="6401"/>
    <cellStyle name="표준 38 14" xfId="6402"/>
    <cellStyle name="표준 38 15" xfId="6403"/>
    <cellStyle name="표준 38 16" xfId="6404"/>
    <cellStyle name="표준 38 17" xfId="6405"/>
    <cellStyle name="표준 38 18" xfId="6406"/>
    <cellStyle name="표준 38 19" xfId="6407"/>
    <cellStyle name="표준 38 2" xfId="6408"/>
    <cellStyle name="표준 38 2 2" xfId="6409"/>
    <cellStyle name="표준 38 20" xfId="6410"/>
    <cellStyle name="표준 38 21" xfId="6411"/>
    <cellStyle name="표준 38 22" xfId="6412"/>
    <cellStyle name="표준 38 23" xfId="6413"/>
    <cellStyle name="표준 38 24" xfId="6414"/>
    <cellStyle name="표준 38 25" xfId="6415"/>
    <cellStyle name="표준 38 26" xfId="6416"/>
    <cellStyle name="표준 38 27" xfId="6417"/>
    <cellStyle name="표준 38 28" xfId="6418"/>
    <cellStyle name="표준 38 29" xfId="6419"/>
    <cellStyle name="표준 38 3" xfId="6420"/>
    <cellStyle name="표준 38 3 2" xfId="6421"/>
    <cellStyle name="표준 38 30" xfId="6422"/>
    <cellStyle name="표준 38 31" xfId="6423"/>
    <cellStyle name="표준 38 32" xfId="6424"/>
    <cellStyle name="표준 38 33" xfId="6425"/>
    <cellStyle name="표준 38 34" xfId="6426"/>
    <cellStyle name="표준 38 35" xfId="6427"/>
    <cellStyle name="표준 38 36" xfId="6428"/>
    <cellStyle name="표준 38 37" xfId="6429"/>
    <cellStyle name="표준 38 38" xfId="6430"/>
    <cellStyle name="표준 38 39" xfId="6431"/>
    <cellStyle name="표준 38 4" xfId="6432"/>
    <cellStyle name="표준 38 4 2" xfId="6433"/>
    <cellStyle name="표준 38 40" xfId="6434"/>
    <cellStyle name="표준 38 41" xfId="6435"/>
    <cellStyle name="표준 38 42" xfId="6436"/>
    <cellStyle name="표준 38 43" xfId="6437"/>
    <cellStyle name="표준 38 44" xfId="6438"/>
    <cellStyle name="표준 38 45" xfId="6439"/>
    <cellStyle name="표준 38 46" xfId="6440"/>
    <cellStyle name="표준 38 47" xfId="6441"/>
    <cellStyle name="표준 38 48" xfId="6442"/>
    <cellStyle name="표준 38 5" xfId="6443"/>
    <cellStyle name="표준 38 6" xfId="6444"/>
    <cellStyle name="표준 38 7" xfId="6445"/>
    <cellStyle name="표준 38 8" xfId="6446"/>
    <cellStyle name="표준 38 9" xfId="6447"/>
    <cellStyle name="표준 39" xfId="1720"/>
    <cellStyle name="표준 39 10" xfId="6448"/>
    <cellStyle name="표준 39 11" xfId="6449"/>
    <cellStyle name="표준 39 12" xfId="6450"/>
    <cellStyle name="표준 39 13" xfId="6451"/>
    <cellStyle name="표준 39 14" xfId="6452"/>
    <cellStyle name="표준 39 15" xfId="6453"/>
    <cellStyle name="표준 39 16" xfId="6454"/>
    <cellStyle name="표준 39 17" xfId="6455"/>
    <cellStyle name="표준 39 18" xfId="6456"/>
    <cellStyle name="표준 39 19" xfId="6457"/>
    <cellStyle name="표준 39 2" xfId="6458"/>
    <cellStyle name="표준 39 2 2" xfId="6459"/>
    <cellStyle name="표준 39 20" xfId="6460"/>
    <cellStyle name="표준 39 21" xfId="6461"/>
    <cellStyle name="표준 39 22" xfId="6462"/>
    <cellStyle name="표준 39 23" xfId="6463"/>
    <cellStyle name="표준 39 24" xfId="6464"/>
    <cellStyle name="표준 39 25" xfId="6465"/>
    <cellStyle name="표준 39 26" xfId="6466"/>
    <cellStyle name="표준 39 27" xfId="6467"/>
    <cellStyle name="표준 39 28" xfId="6468"/>
    <cellStyle name="표준 39 29" xfId="6469"/>
    <cellStyle name="표준 39 3" xfId="6470"/>
    <cellStyle name="표준 39 3 2" xfId="6471"/>
    <cellStyle name="표준 39 30" xfId="6472"/>
    <cellStyle name="표준 39 31" xfId="6473"/>
    <cellStyle name="표준 39 32" xfId="6474"/>
    <cellStyle name="표준 39 33" xfId="6475"/>
    <cellStyle name="표준 39 34" xfId="6476"/>
    <cellStyle name="표준 39 35" xfId="6477"/>
    <cellStyle name="표준 39 36" xfId="6478"/>
    <cellStyle name="표준 39 37" xfId="6479"/>
    <cellStyle name="표준 39 38" xfId="6480"/>
    <cellStyle name="표준 39 39" xfId="6481"/>
    <cellStyle name="표준 39 4" xfId="6482"/>
    <cellStyle name="표준 39 4 2" xfId="6483"/>
    <cellStyle name="표준 39 40" xfId="6484"/>
    <cellStyle name="표준 39 41" xfId="6485"/>
    <cellStyle name="표준 39 42" xfId="6486"/>
    <cellStyle name="표준 39 43" xfId="6487"/>
    <cellStyle name="표준 39 44" xfId="6488"/>
    <cellStyle name="표준 39 45" xfId="6489"/>
    <cellStyle name="표준 39 46" xfId="6490"/>
    <cellStyle name="표준 39 47" xfId="6491"/>
    <cellStyle name="표준 39 48" xfId="6492"/>
    <cellStyle name="표준 39 5" xfId="6493"/>
    <cellStyle name="표준 39 6" xfId="6494"/>
    <cellStyle name="표준 39 7" xfId="6495"/>
    <cellStyle name="표준 39 8" xfId="6496"/>
    <cellStyle name="표준 39 9" xfId="6497"/>
    <cellStyle name="표준 4" xfId="1721"/>
    <cellStyle name="표준 4 10" xfId="3941"/>
    <cellStyle name="표준 4 11" xfId="3942"/>
    <cellStyle name="표준 4 2" xfId="1722"/>
    <cellStyle name="표준 4 2 2" xfId="1723"/>
    <cellStyle name="표준 4 2 2 2" xfId="5254"/>
    <cellStyle name="표준 4 2 3" xfId="1724"/>
    <cellStyle name="표준 4 2 3 2" xfId="1725"/>
    <cellStyle name="표준 4 2 3 2 2" xfId="5255"/>
    <cellStyle name="표준 4 2 3 3" xfId="4791"/>
    <cellStyle name="표준 4 2 3_012_보건및사회보장" xfId="2000"/>
    <cellStyle name="표준 4 2 4" xfId="1726"/>
    <cellStyle name="표준 4 2 4 2" xfId="1727"/>
    <cellStyle name="표준 4 2 5" xfId="5256"/>
    <cellStyle name="표준 4 2_009_유통금융보험및기타서비스" xfId="2001"/>
    <cellStyle name="표준 4 3" xfId="1728"/>
    <cellStyle name="표준 4 3 2" xfId="1729"/>
    <cellStyle name="표준 4 3 3" xfId="1730"/>
    <cellStyle name="표준 4 3 4" xfId="2135"/>
    <cellStyle name="표준 4 3_004_노동" xfId="2002"/>
    <cellStyle name="표준 4 4" xfId="1731"/>
    <cellStyle name="표준 4 4 2" xfId="1732"/>
    <cellStyle name="표준 4 4 3" xfId="1733"/>
    <cellStyle name="표준 4 4 3 2" xfId="1734"/>
    <cellStyle name="표준 4 4 4" xfId="2134"/>
    <cellStyle name="표준 4 4 5" xfId="6854"/>
    <cellStyle name="표준 4 4_004_노동" xfId="2003"/>
    <cellStyle name="표준 4 5" xfId="1735"/>
    <cellStyle name="표준 4 5 2" xfId="1736"/>
    <cellStyle name="표준 4 5 2 2" xfId="1737"/>
    <cellStyle name="표준 4 5 2 2 2" xfId="2243"/>
    <cellStyle name="표준 4 5 2 2 3" xfId="2211"/>
    <cellStyle name="표준 4 5 2 2 4" xfId="5257"/>
    <cellStyle name="표준 4 5 2 3" xfId="2126"/>
    <cellStyle name="표준 4 5 2 4" xfId="2093"/>
    <cellStyle name="표준 4 5 2 5" xfId="4793"/>
    <cellStyle name="표준 4 5 2 6" xfId="4792"/>
    <cellStyle name="표준 4 5 3" xfId="2004"/>
    <cellStyle name="표준 4 5 3 2" xfId="5258"/>
    <cellStyle name="표준 4 5 4" xfId="4794"/>
    <cellStyle name="표준 4 6" xfId="1738"/>
    <cellStyle name="표준 4 6 2" xfId="1739"/>
    <cellStyle name="표준 4 6 2 2" xfId="2244"/>
    <cellStyle name="표준 4 6 2 3" xfId="2109"/>
    <cellStyle name="표준 4 6 3" xfId="2125"/>
    <cellStyle name="표준 4 6 4" xfId="2005"/>
    <cellStyle name="표준 4 6 5" xfId="6859"/>
    <cellStyle name="표준 4 7" xfId="1740"/>
    <cellStyle name="표준 4 7 2" xfId="1741"/>
    <cellStyle name="표준 4 8" xfId="1742"/>
    <cellStyle name="표준 4 8 2" xfId="1743"/>
    <cellStyle name="표준 4 9" xfId="3943"/>
    <cellStyle name="표준 4 9 2" xfId="5259"/>
    <cellStyle name="표준 4_004_노동" xfId="2006"/>
    <cellStyle name="표준 40" xfId="1744"/>
    <cellStyle name="표준 40 10" xfId="6498"/>
    <cellStyle name="표준 40 11" xfId="6499"/>
    <cellStyle name="표준 40 12" xfId="6500"/>
    <cellStyle name="표준 40 13" xfId="6501"/>
    <cellStyle name="표준 40 14" xfId="6502"/>
    <cellStyle name="표준 40 15" xfId="6503"/>
    <cellStyle name="표준 40 16" xfId="6504"/>
    <cellStyle name="표준 40 17" xfId="6505"/>
    <cellStyle name="표준 40 18" xfId="6506"/>
    <cellStyle name="표준 40 19" xfId="6507"/>
    <cellStyle name="표준 40 2" xfId="4064"/>
    <cellStyle name="표준 40 2 2" xfId="6508"/>
    <cellStyle name="표준 40 20" xfId="6509"/>
    <cellStyle name="표준 40 21" xfId="6510"/>
    <cellStyle name="표준 40 22" xfId="6511"/>
    <cellStyle name="표준 40 23" xfId="6512"/>
    <cellStyle name="표준 40 24" xfId="6513"/>
    <cellStyle name="표준 40 25" xfId="6514"/>
    <cellStyle name="표준 40 26" xfId="6515"/>
    <cellStyle name="표준 40 27" xfId="6516"/>
    <cellStyle name="표준 40 28" xfId="6517"/>
    <cellStyle name="표준 40 29" xfId="6518"/>
    <cellStyle name="표준 40 3" xfId="6519"/>
    <cellStyle name="표준 40 3 2" xfId="6520"/>
    <cellStyle name="표준 40 30" xfId="6521"/>
    <cellStyle name="표준 40 31" xfId="6522"/>
    <cellStyle name="표준 40 32" xfId="6523"/>
    <cellStyle name="표준 40 33" xfId="6524"/>
    <cellStyle name="표준 40 34" xfId="6525"/>
    <cellStyle name="표준 40 35" xfId="6526"/>
    <cellStyle name="표준 40 36" xfId="6527"/>
    <cellStyle name="표준 40 37" xfId="6528"/>
    <cellStyle name="표준 40 38" xfId="6529"/>
    <cellStyle name="표준 40 39" xfId="6530"/>
    <cellStyle name="표준 40 4" xfId="6531"/>
    <cellStyle name="표준 40 4 2" xfId="6532"/>
    <cellStyle name="표준 40 40" xfId="6533"/>
    <cellStyle name="표준 40 41" xfId="6534"/>
    <cellStyle name="표준 40 42" xfId="6535"/>
    <cellStyle name="표준 40 43" xfId="6536"/>
    <cellStyle name="표준 40 44" xfId="6537"/>
    <cellStyle name="표준 40 45" xfId="6538"/>
    <cellStyle name="표준 40 46" xfId="6539"/>
    <cellStyle name="표준 40 47" xfId="6540"/>
    <cellStyle name="표준 40 48" xfId="6541"/>
    <cellStyle name="표준 40 5" xfId="6542"/>
    <cellStyle name="표준 40 6" xfId="6543"/>
    <cellStyle name="표준 40 7" xfId="6544"/>
    <cellStyle name="표준 40 8" xfId="6545"/>
    <cellStyle name="표준 40 9" xfId="6546"/>
    <cellStyle name="표준 41" xfId="1745"/>
    <cellStyle name="표준 41 10" xfId="6547"/>
    <cellStyle name="표준 41 11" xfId="6548"/>
    <cellStyle name="표준 41 12" xfId="6549"/>
    <cellStyle name="표준 41 13" xfId="6550"/>
    <cellStyle name="표준 41 14" xfId="6551"/>
    <cellStyle name="표준 41 15" xfId="6552"/>
    <cellStyle name="표준 41 16" xfId="6553"/>
    <cellStyle name="표준 41 17" xfId="6554"/>
    <cellStyle name="표준 41 18" xfId="6555"/>
    <cellStyle name="표준 41 19" xfId="6556"/>
    <cellStyle name="표준 41 2" xfId="4065"/>
    <cellStyle name="표준 41 2 2" xfId="6557"/>
    <cellStyle name="표준 41 20" xfId="6558"/>
    <cellStyle name="표준 41 21" xfId="6559"/>
    <cellStyle name="표준 41 22" xfId="6560"/>
    <cellStyle name="표준 41 23" xfId="6561"/>
    <cellStyle name="표준 41 24" xfId="6562"/>
    <cellStyle name="표준 41 25" xfId="6563"/>
    <cellStyle name="표준 41 26" xfId="6564"/>
    <cellStyle name="표준 41 27" xfId="6565"/>
    <cellStyle name="표준 41 28" xfId="6566"/>
    <cellStyle name="표준 41 29" xfId="6567"/>
    <cellStyle name="표준 41 3" xfId="6568"/>
    <cellStyle name="표준 41 3 2" xfId="6569"/>
    <cellStyle name="표준 41 30" xfId="6570"/>
    <cellStyle name="표준 41 31" xfId="6571"/>
    <cellStyle name="표준 41 32" xfId="6572"/>
    <cellStyle name="표준 41 33" xfId="6573"/>
    <cellStyle name="표준 41 34" xfId="6574"/>
    <cellStyle name="표준 41 35" xfId="6575"/>
    <cellStyle name="표준 41 36" xfId="6576"/>
    <cellStyle name="표준 41 37" xfId="6577"/>
    <cellStyle name="표준 41 38" xfId="6578"/>
    <cellStyle name="표준 41 39" xfId="6579"/>
    <cellStyle name="표준 41 4" xfId="6580"/>
    <cellStyle name="표준 41 4 2" xfId="6581"/>
    <cellStyle name="표준 41 40" xfId="6582"/>
    <cellStyle name="표준 41 41" xfId="6583"/>
    <cellStyle name="표준 41 42" xfId="6584"/>
    <cellStyle name="표준 41 43" xfId="6585"/>
    <cellStyle name="표준 41 44" xfId="6586"/>
    <cellStyle name="표준 41 45" xfId="6587"/>
    <cellStyle name="표준 41 46" xfId="6588"/>
    <cellStyle name="표준 41 47" xfId="6589"/>
    <cellStyle name="표준 41 48" xfId="6590"/>
    <cellStyle name="표준 41 5" xfId="6591"/>
    <cellStyle name="표준 41 6" xfId="6592"/>
    <cellStyle name="표준 41 7" xfId="6593"/>
    <cellStyle name="표준 41 8" xfId="6594"/>
    <cellStyle name="표준 41 9" xfId="6595"/>
    <cellStyle name="표준 42" xfId="1746"/>
    <cellStyle name="표준 42 10" xfId="6596"/>
    <cellStyle name="표준 42 11" xfId="6597"/>
    <cellStyle name="표준 42 12" xfId="6598"/>
    <cellStyle name="표준 42 13" xfId="6599"/>
    <cellStyle name="표준 42 14" xfId="6600"/>
    <cellStyle name="표준 42 15" xfId="6601"/>
    <cellStyle name="표준 42 16" xfId="6602"/>
    <cellStyle name="표준 42 17" xfId="6603"/>
    <cellStyle name="표준 42 18" xfId="6604"/>
    <cellStyle name="표준 42 19" xfId="6605"/>
    <cellStyle name="표준 42 2" xfId="2106"/>
    <cellStyle name="표준 42 2 2" xfId="6606"/>
    <cellStyle name="표준 42 20" xfId="6607"/>
    <cellStyle name="표준 42 21" xfId="6608"/>
    <cellStyle name="표준 42 22" xfId="6609"/>
    <cellStyle name="표준 42 23" xfId="6610"/>
    <cellStyle name="표준 42 24" xfId="6611"/>
    <cellStyle name="표준 42 25" xfId="6612"/>
    <cellStyle name="표준 42 26" xfId="6613"/>
    <cellStyle name="표준 42 27" xfId="6614"/>
    <cellStyle name="표준 42 28" xfId="6615"/>
    <cellStyle name="표준 42 29" xfId="6616"/>
    <cellStyle name="표준 42 3" xfId="2007"/>
    <cellStyle name="표준 42 3 2" xfId="6617"/>
    <cellStyle name="표준 42 30" xfId="6618"/>
    <cellStyle name="표준 42 31" xfId="6619"/>
    <cellStyle name="표준 42 32" xfId="6620"/>
    <cellStyle name="표준 42 33" xfId="6621"/>
    <cellStyle name="표준 42 34" xfId="6622"/>
    <cellStyle name="표준 42 35" xfId="6623"/>
    <cellStyle name="표준 42 36" xfId="6624"/>
    <cellStyle name="표준 42 37" xfId="6625"/>
    <cellStyle name="표준 42 38" xfId="6626"/>
    <cellStyle name="표준 42 39" xfId="6627"/>
    <cellStyle name="표준 42 4" xfId="6628"/>
    <cellStyle name="표준 42 4 2" xfId="6629"/>
    <cellStyle name="표준 42 40" xfId="6630"/>
    <cellStyle name="표준 42 41" xfId="6631"/>
    <cellStyle name="표준 42 42" xfId="6632"/>
    <cellStyle name="표준 42 43" xfId="6633"/>
    <cellStyle name="표준 42 44" xfId="6634"/>
    <cellStyle name="표준 42 45" xfId="6635"/>
    <cellStyle name="표준 42 46" xfId="6636"/>
    <cellStyle name="표준 42 47" xfId="6637"/>
    <cellStyle name="표준 42 48" xfId="6638"/>
    <cellStyle name="표준 42 5" xfId="6639"/>
    <cellStyle name="표준 42 6" xfId="6640"/>
    <cellStyle name="표준 42 7" xfId="6641"/>
    <cellStyle name="표준 42 8" xfId="6642"/>
    <cellStyle name="표준 42 9" xfId="6643"/>
    <cellStyle name="표준 43" xfId="1747"/>
    <cellStyle name="표준 43 10" xfId="6644"/>
    <cellStyle name="표준 43 11" xfId="6645"/>
    <cellStyle name="표준 43 12" xfId="6646"/>
    <cellStyle name="표준 43 13" xfId="6647"/>
    <cellStyle name="표준 43 14" xfId="6648"/>
    <cellStyle name="표준 43 15" xfId="6649"/>
    <cellStyle name="표준 43 16" xfId="6650"/>
    <cellStyle name="표준 43 17" xfId="6651"/>
    <cellStyle name="표준 43 18" xfId="6652"/>
    <cellStyle name="표준 43 19" xfId="6653"/>
    <cellStyle name="표준 43 2" xfId="1748"/>
    <cellStyle name="표준 43 20" xfId="6654"/>
    <cellStyle name="표준 43 21" xfId="6655"/>
    <cellStyle name="표준 43 22" xfId="6656"/>
    <cellStyle name="표준 43 23" xfId="6657"/>
    <cellStyle name="표준 43 24" xfId="6658"/>
    <cellStyle name="표준 43 25" xfId="6659"/>
    <cellStyle name="표준 43 26" xfId="6660"/>
    <cellStyle name="표준 43 27" xfId="6661"/>
    <cellStyle name="표준 43 28" xfId="6662"/>
    <cellStyle name="표준 43 29" xfId="6663"/>
    <cellStyle name="표준 43 3" xfId="4795"/>
    <cellStyle name="표준 43 30" xfId="6664"/>
    <cellStyle name="표준 43 31" xfId="6665"/>
    <cellStyle name="표준 43 32" xfId="6666"/>
    <cellStyle name="표준 43 33" xfId="6667"/>
    <cellStyle name="표준 43 34" xfId="6668"/>
    <cellStyle name="표준 43 35" xfId="6669"/>
    <cellStyle name="표준 43 36" xfId="6670"/>
    <cellStyle name="표준 43 37" xfId="6671"/>
    <cellStyle name="표준 43 38" xfId="6672"/>
    <cellStyle name="표준 43 39" xfId="6673"/>
    <cellStyle name="표준 43 4" xfId="6674"/>
    <cellStyle name="표준 43 40" xfId="6675"/>
    <cellStyle name="표준 43 41" xfId="6676"/>
    <cellStyle name="표준 43 42" xfId="6677"/>
    <cellStyle name="표준 43 43" xfId="6678"/>
    <cellStyle name="표준 43 44" xfId="6679"/>
    <cellStyle name="표준 43 45" xfId="6680"/>
    <cellStyle name="표준 43 46" xfId="6681"/>
    <cellStyle name="표준 43 47" xfId="6682"/>
    <cellStyle name="표준 43 48" xfId="6683"/>
    <cellStyle name="표준 43 49" xfId="6684"/>
    <cellStyle name="표준 43 5" xfId="6685"/>
    <cellStyle name="표준 43 50" xfId="6686"/>
    <cellStyle name="표준 43 6" xfId="6687"/>
    <cellStyle name="표준 43 7" xfId="6688"/>
    <cellStyle name="표준 43 7 2" xfId="6689"/>
    <cellStyle name="표준 43 7 3" xfId="6690"/>
    <cellStyle name="표준 43 7 4" xfId="6691"/>
    <cellStyle name="표준 43 7 5" xfId="6692"/>
    <cellStyle name="표준 43 7 6" xfId="6693"/>
    <cellStyle name="표준 43 7 7" xfId="6694"/>
    <cellStyle name="표준 43 7 8" xfId="6695"/>
    <cellStyle name="표준 43 8" xfId="6696"/>
    <cellStyle name="표준 43 9" xfId="6697"/>
    <cellStyle name="표준 44" xfId="1749"/>
    <cellStyle name="표준 44 2" xfId="6698"/>
    <cellStyle name="표준 44 3" xfId="6699"/>
    <cellStyle name="표준 44 4" xfId="6700"/>
    <cellStyle name="표준 44 5" xfId="6701"/>
    <cellStyle name="표준 45" xfId="1750"/>
    <cellStyle name="표준 45 2" xfId="6702"/>
    <cellStyle name="표준 45 3" xfId="6703"/>
    <cellStyle name="표준 45 4" xfId="6704"/>
    <cellStyle name="표준 45 5" xfId="6705"/>
    <cellStyle name="표준 46" xfId="1751"/>
    <cellStyle name="표준 46 2" xfId="6706"/>
    <cellStyle name="표준 46 3" xfId="6707"/>
    <cellStyle name="표준 46 4" xfId="6708"/>
    <cellStyle name="표준 46 5" xfId="6709"/>
    <cellStyle name="표준 47" xfId="1752"/>
    <cellStyle name="표준 47 2" xfId="6710"/>
    <cellStyle name="표준 47 3" xfId="6711"/>
    <cellStyle name="표준 47 4" xfId="6712"/>
    <cellStyle name="표준 47 5" xfId="6713"/>
    <cellStyle name="표준 48" xfId="1753"/>
    <cellStyle name="표준 48 2" xfId="6714"/>
    <cellStyle name="표준 48 3" xfId="6715"/>
    <cellStyle name="표준 48 4" xfId="6716"/>
    <cellStyle name="표준 48 5" xfId="6717"/>
    <cellStyle name="표준 49" xfId="1754"/>
    <cellStyle name="표준 49 2" xfId="6718"/>
    <cellStyle name="표준 49 3" xfId="6719"/>
    <cellStyle name="표준 49 4" xfId="6720"/>
    <cellStyle name="표준 49 5" xfId="6721"/>
    <cellStyle name="표준 5" xfId="1755"/>
    <cellStyle name="표준 5 10" xfId="2142"/>
    <cellStyle name="표준 5 11" xfId="2008"/>
    <cellStyle name="표준 5 12" xfId="4920"/>
    <cellStyle name="표준 5 2" xfId="1756"/>
    <cellStyle name="표준 5 2 2" xfId="1757"/>
    <cellStyle name="표준 5 2 2 2" xfId="1758"/>
    <cellStyle name="표준 5 2 2 3" xfId="1759"/>
    <cellStyle name="표준 5 2 2_012_보건및사회보장" xfId="2009"/>
    <cellStyle name="표준 5 2 3" xfId="1760"/>
    <cellStyle name="표준 5 2 3 2" xfId="1761"/>
    <cellStyle name="표준 5 2 3 3" xfId="4797"/>
    <cellStyle name="표준 5 2 3 4" xfId="4796"/>
    <cellStyle name="표준 5 2 4" xfId="4066"/>
    <cellStyle name="표준 5 2 5" xfId="6855"/>
    <cellStyle name="표준 5 2_004_노동" xfId="2010"/>
    <cellStyle name="표준 5 3" xfId="1762"/>
    <cellStyle name="표준 5 3 2" xfId="1763"/>
    <cellStyle name="표준 5 3 2 2" xfId="5260"/>
    <cellStyle name="표준 5 3 2 2 2" xfId="5261"/>
    <cellStyle name="표준 5 3 3" xfId="1764"/>
    <cellStyle name="표준 5 3 4" xfId="2095"/>
    <cellStyle name="표준 5 3 4 2" xfId="5262"/>
    <cellStyle name="표준 5 3 5" xfId="2011"/>
    <cellStyle name="표준 5 3 6" xfId="4798"/>
    <cellStyle name="표준 5 3_010_주택건설" xfId="2012"/>
    <cellStyle name="표준 5 4" xfId="1765"/>
    <cellStyle name="표준 5 4 2" xfId="2096"/>
    <cellStyle name="표준 5 4 3" xfId="2013"/>
    <cellStyle name="표준 5 4 4" xfId="6856"/>
    <cellStyle name="표준 5 5" xfId="1766"/>
    <cellStyle name="표준 5 6" xfId="2094"/>
    <cellStyle name="표준 5 6 2" xfId="5263"/>
    <cellStyle name="표준 5 7" xfId="2110"/>
    <cellStyle name="표준 5 8" xfId="2143"/>
    <cellStyle name="표준 5 8 2" xfId="5264"/>
    <cellStyle name="표준 5 9" xfId="2128"/>
    <cellStyle name="표준 5_004_노동" xfId="2014"/>
    <cellStyle name="표준 50" xfId="1767"/>
    <cellStyle name="표준 50 2" xfId="4067"/>
    <cellStyle name="표준 50 3" xfId="6722"/>
    <cellStyle name="표준 50 4" xfId="6723"/>
    <cellStyle name="표준 50 5" xfId="6724"/>
    <cellStyle name="표준 51" xfId="1768"/>
    <cellStyle name="표준 51 2" xfId="6725"/>
    <cellStyle name="표준 51 3" xfId="6726"/>
    <cellStyle name="표준 51 4" xfId="6727"/>
    <cellStyle name="표준 51 5" xfId="6728"/>
    <cellStyle name="표준 52" xfId="1769"/>
    <cellStyle name="표준 52 2" xfId="4068"/>
    <cellStyle name="표준 52 3" xfId="6729"/>
    <cellStyle name="표준 52 4" xfId="6730"/>
    <cellStyle name="표준 52 5" xfId="6731"/>
    <cellStyle name="표준 53" xfId="1770"/>
    <cellStyle name="표준 53 2" xfId="4069"/>
    <cellStyle name="표준 53 3" xfId="4800"/>
    <cellStyle name="표준 53 4" xfId="6732"/>
    <cellStyle name="표준 53 5" xfId="6733"/>
    <cellStyle name="표준 53 6" xfId="6908"/>
    <cellStyle name="표준 53 7" xfId="4799"/>
    <cellStyle name="표준 54" xfId="1771"/>
    <cellStyle name="표준 54 2" xfId="6734"/>
    <cellStyle name="표준 54 3" xfId="6735"/>
    <cellStyle name="표준 54 4" xfId="6736"/>
    <cellStyle name="표준 54 5" xfId="6737"/>
    <cellStyle name="표준 55" xfId="1772"/>
    <cellStyle name="표준 55 2" xfId="6738"/>
    <cellStyle name="표준 55 3" xfId="6739"/>
    <cellStyle name="표준 55 4" xfId="6740"/>
    <cellStyle name="표준 55 5" xfId="6741"/>
    <cellStyle name="표준 56" xfId="1773"/>
    <cellStyle name="표준 56 2" xfId="6742"/>
    <cellStyle name="표준 56 3" xfId="6743"/>
    <cellStyle name="표준 56 4" xfId="6744"/>
    <cellStyle name="표준 56 5" xfId="6745"/>
    <cellStyle name="표준 57" xfId="1774"/>
    <cellStyle name="표준 57 2" xfId="6746"/>
    <cellStyle name="표준 57 3" xfId="6747"/>
    <cellStyle name="표준 57 4" xfId="6748"/>
    <cellStyle name="표준 58" xfId="1775"/>
    <cellStyle name="표준 58 2" xfId="4802"/>
    <cellStyle name="표준 58 3" xfId="4803"/>
    <cellStyle name="표준 58 4" xfId="6749"/>
    <cellStyle name="표준 58 5" xfId="6750"/>
    <cellStyle name="표준 58 6" xfId="4801"/>
    <cellStyle name="표준 59" xfId="1776"/>
    <cellStyle name="표준 59 2" xfId="6751"/>
    <cellStyle name="표준 59 3" xfId="6752"/>
    <cellStyle name="표준 59 4" xfId="6753"/>
    <cellStyle name="표준 59 5" xfId="6754"/>
    <cellStyle name="표준 6" xfId="1777"/>
    <cellStyle name="표준 6 10" xfId="2224"/>
    <cellStyle name="표준 6 11" xfId="2035"/>
    <cellStyle name="표준 6 2" xfId="1778"/>
    <cellStyle name="표준 6 2 2" xfId="1779"/>
    <cellStyle name="표준 6 2 3" xfId="3944"/>
    <cellStyle name="표준 6 2 4" xfId="6857"/>
    <cellStyle name="표준 6 2_010_주택건설" xfId="2015"/>
    <cellStyle name="표준 6 3" xfId="1780"/>
    <cellStyle name="표준 6 3 2" xfId="1781"/>
    <cellStyle name="표준 6 3 2 2" xfId="1782"/>
    <cellStyle name="표준 6 3 2 3" xfId="4804"/>
    <cellStyle name="표준 6 3 3" xfId="1783"/>
    <cellStyle name="표준 6 3 4" xfId="3945"/>
    <cellStyle name="표준 6 3 5" xfId="4805"/>
    <cellStyle name="표준 6 3_004_노동" xfId="2016"/>
    <cellStyle name="표준 6 4" xfId="1784"/>
    <cellStyle name="표준 6 4 2" xfId="1785"/>
    <cellStyle name="표준 6 4 2 2" xfId="5265"/>
    <cellStyle name="표준 6 4 2 2 2" xfId="6755"/>
    <cellStyle name="표준 6 4 2 2 2 2" xfId="6756"/>
    <cellStyle name="표준 6 4 2 2 3" xfId="6757"/>
    <cellStyle name="표준 6 4 2 3" xfId="6758"/>
    <cellStyle name="표준 6 4 2 4" xfId="6759"/>
    <cellStyle name="표준 6 4 2 4 2" xfId="6760"/>
    <cellStyle name="표준 6 4 2 5" xfId="6761"/>
    <cellStyle name="표준 6 4 2 5 2" xfId="6762"/>
    <cellStyle name="표준 6 4 3" xfId="3946"/>
    <cellStyle name="표준 6 4 4" xfId="4806"/>
    <cellStyle name="표준 6 4 4 2" xfId="6763"/>
    <cellStyle name="표준 6 4 4 3" xfId="6764"/>
    <cellStyle name="표준 6 4 4 3 2" xfId="6765"/>
    <cellStyle name="표준 6 4 4 4" xfId="6766"/>
    <cellStyle name="표준 6 4 4 4 2" xfId="6767"/>
    <cellStyle name="표준 6 4 5" xfId="6768"/>
    <cellStyle name="표준 6 4 5 2" xfId="6769"/>
    <cellStyle name="표준 6 4 6" xfId="6770"/>
    <cellStyle name="표준 6 4 6 2" xfId="6771"/>
    <cellStyle name="표준 6 4 7" xfId="6772"/>
    <cellStyle name="표준 6 5" xfId="1786"/>
    <cellStyle name="표준 6 5 2" xfId="1787"/>
    <cellStyle name="표준 6 5 2 2" xfId="6773"/>
    <cellStyle name="표준 6 5 2 2 2" xfId="6774"/>
    <cellStyle name="표준 6 5 2 3" xfId="6775"/>
    <cellStyle name="표준 6 5 3" xfId="3947"/>
    <cellStyle name="표준 6 5 4" xfId="4807"/>
    <cellStyle name="표준 6 5 4 2" xfId="6776"/>
    <cellStyle name="표준 6 5 5" xfId="6777"/>
    <cellStyle name="표준 6 5 5 2" xfId="6778"/>
    <cellStyle name="표준 6 6" xfId="1788"/>
    <cellStyle name="표준 6 6 2" xfId="6779"/>
    <cellStyle name="표준 6 6 3" xfId="6780"/>
    <cellStyle name="표준 6 6 3 2" xfId="6781"/>
    <cellStyle name="표준 6 6 4" xfId="6782"/>
    <cellStyle name="표준 6 6 4 2" xfId="6783"/>
    <cellStyle name="표준 6 7" xfId="2133"/>
    <cellStyle name="표준 6 7 2" xfId="3948"/>
    <cellStyle name="표준 6 7 3" xfId="5266"/>
    <cellStyle name="표준 6 8" xfId="2223"/>
    <cellStyle name="표준 6 8 2" xfId="6784"/>
    <cellStyle name="표준 6 9" xfId="2226"/>
    <cellStyle name="표준 6_004_노동" xfId="2017"/>
    <cellStyle name="표준 60" xfId="1789"/>
    <cellStyle name="표준 60 2" xfId="6785"/>
    <cellStyle name="표준 60 3" xfId="6786"/>
    <cellStyle name="표준 60 4" xfId="6787"/>
    <cellStyle name="표준 61" xfId="1838"/>
    <cellStyle name="표준 61 10" xfId="4128"/>
    <cellStyle name="표준 61 10 2" xfId="4260"/>
    <cellStyle name="표준 61 10 3" xfId="4399"/>
    <cellStyle name="표준 61 10 4" xfId="4808"/>
    <cellStyle name="표준 61 10 5" xfId="6978"/>
    <cellStyle name="표준 61 10 6" xfId="7110"/>
    <cellStyle name="표준 61 11" xfId="4132"/>
    <cellStyle name="표준 61 11 2" xfId="4264"/>
    <cellStyle name="표준 61 11 3" xfId="4403"/>
    <cellStyle name="표준 61 11 4" xfId="4809"/>
    <cellStyle name="표준 61 11 5" xfId="6982"/>
    <cellStyle name="표준 61 11 6" xfId="7114"/>
    <cellStyle name="표준 61 12" xfId="4186"/>
    <cellStyle name="표준 61 12 2" xfId="4318"/>
    <cellStyle name="표준 61 12 3" xfId="4457"/>
    <cellStyle name="표준 61 12 4" xfId="6873"/>
    <cellStyle name="표준 61 12 5" xfId="7036"/>
    <cellStyle name="표준 61 12 6" xfId="7168"/>
    <cellStyle name="표준 61 13" xfId="4193"/>
    <cellStyle name="표준 61 14" xfId="4325"/>
    <cellStyle name="표준 61 15" xfId="4332"/>
    <cellStyle name="표준 61 16" xfId="4473"/>
    <cellStyle name="표준 61 17" xfId="6911"/>
    <cellStyle name="표준 61 18" xfId="7043"/>
    <cellStyle name="표준 61 2" xfId="2248"/>
    <cellStyle name="표준 61 3" xfId="3955"/>
    <cellStyle name="표준 61 3 2" xfId="4175"/>
    <cellStyle name="표준 61 3 2 2" xfId="4307"/>
    <cellStyle name="표준 61 3 2 3" xfId="4446"/>
    <cellStyle name="표준 61 3 2 4" xfId="6874"/>
    <cellStyle name="표준 61 3 2 5" xfId="7025"/>
    <cellStyle name="표준 61 3 2 6" xfId="7157"/>
    <cellStyle name="표준 61 3 3" xfId="4200"/>
    <cellStyle name="표준 61 3 4" xfId="4339"/>
    <cellStyle name="표준 61 3 5" xfId="4810"/>
    <cellStyle name="표준 61 3 6" xfId="6918"/>
    <cellStyle name="표준 61 3 7" xfId="7050"/>
    <cellStyle name="표준 61 4" xfId="4070"/>
    <cellStyle name="표준 61 4 2" xfId="4153"/>
    <cellStyle name="표준 61 4 2 2" xfId="4285"/>
    <cellStyle name="표준 61 4 2 3" xfId="4424"/>
    <cellStyle name="표준 61 4 2 4" xfId="6875"/>
    <cellStyle name="표준 61 4 2 5" xfId="7003"/>
    <cellStyle name="표준 61 4 2 6" xfId="7135"/>
    <cellStyle name="표준 61 4 3" xfId="4208"/>
    <cellStyle name="표준 61 4 4" xfId="4347"/>
    <cellStyle name="표준 61 4 5" xfId="4811"/>
    <cellStyle name="표준 61 4 6" xfId="6926"/>
    <cellStyle name="표준 61 4 7" xfId="7058"/>
    <cellStyle name="표준 61 5" xfId="4114"/>
    <cellStyle name="표준 61 5 2" xfId="4250"/>
    <cellStyle name="표준 61 5 3" xfId="4389"/>
    <cellStyle name="표준 61 5 4" xfId="4812"/>
    <cellStyle name="표준 61 5 5" xfId="6968"/>
    <cellStyle name="표준 61 5 6" xfId="7100"/>
    <cellStyle name="표준 61 6" xfId="4173"/>
    <cellStyle name="표준 61 6 2" xfId="4305"/>
    <cellStyle name="표준 61 6 3" xfId="4444"/>
    <cellStyle name="표준 61 6 4" xfId="4813"/>
    <cellStyle name="표준 61 6 5" xfId="7023"/>
    <cellStyle name="표준 61 6 6" xfId="7155"/>
    <cellStyle name="표준 61 7" xfId="4167"/>
    <cellStyle name="표준 61 7 2" xfId="4299"/>
    <cellStyle name="표준 61 7 3" xfId="4438"/>
    <cellStyle name="표준 61 7 4" xfId="4814"/>
    <cellStyle name="표준 61 7 5" xfId="7017"/>
    <cellStyle name="표준 61 7 6" xfId="7149"/>
    <cellStyle name="표준 61 8" xfId="4146"/>
    <cellStyle name="표준 61 8 2" xfId="4278"/>
    <cellStyle name="표준 61 8 3" xfId="4417"/>
    <cellStyle name="표준 61 8 4" xfId="4815"/>
    <cellStyle name="표준 61 8 5" xfId="6996"/>
    <cellStyle name="표준 61 8 6" xfId="7128"/>
    <cellStyle name="표준 61 9" xfId="4166"/>
    <cellStyle name="표준 61 9 2" xfId="4298"/>
    <cellStyle name="표준 61 9 3" xfId="4437"/>
    <cellStyle name="표준 61 9 4" xfId="4816"/>
    <cellStyle name="표준 61 9 5" xfId="7016"/>
    <cellStyle name="표준 61 9 6" xfId="7148"/>
    <cellStyle name="표준 62" xfId="2027"/>
    <cellStyle name="표준 62 10" xfId="4157"/>
    <cellStyle name="표준 62 10 2" xfId="4289"/>
    <cellStyle name="표준 62 10 3" xfId="4428"/>
    <cellStyle name="표준 62 10 4" xfId="4817"/>
    <cellStyle name="표준 62 10 5" xfId="7007"/>
    <cellStyle name="표준 62 10 6" xfId="7139"/>
    <cellStyle name="표준 62 11" xfId="4187"/>
    <cellStyle name="표준 62 11 2" xfId="4319"/>
    <cellStyle name="표준 62 11 3" xfId="4458"/>
    <cellStyle name="표준 62 11 4" xfId="6876"/>
    <cellStyle name="표준 62 11 5" xfId="7037"/>
    <cellStyle name="표준 62 11 6" xfId="7169"/>
    <cellStyle name="표준 62 12" xfId="4194"/>
    <cellStyle name="표준 62 13" xfId="4326"/>
    <cellStyle name="표준 62 14" xfId="4333"/>
    <cellStyle name="표준 62 15" xfId="4475"/>
    <cellStyle name="표준 62 16" xfId="6912"/>
    <cellStyle name="표준 62 17" xfId="7044"/>
    <cellStyle name="표준 62 2" xfId="3956"/>
    <cellStyle name="표준 62 2 2" xfId="4176"/>
    <cellStyle name="표준 62 2 2 2" xfId="4308"/>
    <cellStyle name="표준 62 2 2 3" xfId="4447"/>
    <cellStyle name="표준 62 2 2 4" xfId="6877"/>
    <cellStyle name="표준 62 2 2 5" xfId="7026"/>
    <cellStyle name="표준 62 2 2 6" xfId="7158"/>
    <cellStyle name="표준 62 2 3" xfId="4201"/>
    <cellStyle name="표준 62 2 4" xfId="4340"/>
    <cellStyle name="표준 62 2 5" xfId="4818"/>
    <cellStyle name="표준 62 2 6" xfId="6919"/>
    <cellStyle name="표준 62 2 7" xfId="7051"/>
    <cellStyle name="표준 62 3" xfId="4071"/>
    <cellStyle name="표준 62 3 2" xfId="4152"/>
    <cellStyle name="표준 62 3 2 2" xfId="4284"/>
    <cellStyle name="표준 62 3 2 3" xfId="4423"/>
    <cellStyle name="표준 62 3 2 4" xfId="6878"/>
    <cellStyle name="표준 62 3 2 5" xfId="7002"/>
    <cellStyle name="표준 62 3 2 6" xfId="7134"/>
    <cellStyle name="표준 62 3 3" xfId="4209"/>
    <cellStyle name="표준 62 3 4" xfId="4348"/>
    <cellStyle name="표준 62 3 5" xfId="4819"/>
    <cellStyle name="표준 62 3 6" xfId="6927"/>
    <cellStyle name="표준 62 3 7" xfId="7059"/>
    <cellStyle name="표준 62 4" xfId="4115"/>
    <cellStyle name="표준 62 4 2" xfId="4251"/>
    <cellStyle name="표준 62 4 3" xfId="4390"/>
    <cellStyle name="표준 62 4 4" xfId="4820"/>
    <cellStyle name="표준 62 4 5" xfId="6969"/>
    <cellStyle name="표준 62 4 6" xfId="7101"/>
    <cellStyle name="표준 62 5" xfId="4148"/>
    <cellStyle name="표준 62 5 2" xfId="4280"/>
    <cellStyle name="표준 62 5 3" xfId="4419"/>
    <cellStyle name="표준 62 5 4" xfId="4821"/>
    <cellStyle name="표준 62 5 5" xfId="6998"/>
    <cellStyle name="표준 62 5 6" xfId="7130"/>
    <cellStyle name="표준 62 6" xfId="4182"/>
    <cellStyle name="표준 62 6 2" xfId="4314"/>
    <cellStyle name="표준 62 6 3" xfId="4453"/>
    <cellStyle name="표준 62 6 4" xfId="4822"/>
    <cellStyle name="표준 62 6 5" xfId="7032"/>
    <cellStyle name="표준 62 6 6" xfId="7164"/>
    <cellStyle name="표준 62 7" xfId="4154"/>
    <cellStyle name="표준 62 7 2" xfId="4286"/>
    <cellStyle name="표준 62 7 3" xfId="4425"/>
    <cellStyle name="표준 62 7 4" xfId="4823"/>
    <cellStyle name="표준 62 7 5" xfId="7004"/>
    <cellStyle name="표준 62 7 6" xfId="7136"/>
    <cellStyle name="표준 62 8" xfId="4161"/>
    <cellStyle name="표준 62 8 2" xfId="4293"/>
    <cellStyle name="표준 62 8 3" xfId="4432"/>
    <cellStyle name="표준 62 8 4" xfId="4824"/>
    <cellStyle name="표준 62 8 5" xfId="7011"/>
    <cellStyle name="표준 62 8 6" xfId="7143"/>
    <cellStyle name="표준 62 9" xfId="4145"/>
    <cellStyle name="표준 62 9 2" xfId="4277"/>
    <cellStyle name="표준 62 9 3" xfId="4416"/>
    <cellStyle name="표준 62 9 4" xfId="4825"/>
    <cellStyle name="표준 62 9 5" xfId="6995"/>
    <cellStyle name="표준 62 9 6" xfId="7127"/>
    <cellStyle name="표준 63" xfId="2245"/>
    <cellStyle name="표준 63 10" xfId="4158"/>
    <cellStyle name="표준 63 10 2" xfId="4290"/>
    <cellStyle name="표준 63 10 3" xfId="4429"/>
    <cellStyle name="표준 63 10 4" xfId="4826"/>
    <cellStyle name="표준 63 10 5" xfId="7008"/>
    <cellStyle name="표준 63 10 6" xfId="7140"/>
    <cellStyle name="표준 63 11" xfId="4188"/>
    <cellStyle name="표준 63 11 2" xfId="4320"/>
    <cellStyle name="표준 63 11 3" xfId="4459"/>
    <cellStyle name="표준 63 11 4" xfId="6879"/>
    <cellStyle name="표준 63 11 5" xfId="7038"/>
    <cellStyle name="표준 63 11 6" xfId="7170"/>
    <cellStyle name="표준 63 12" xfId="4195"/>
    <cellStyle name="표준 63 13" xfId="4327"/>
    <cellStyle name="표준 63 14" xfId="4334"/>
    <cellStyle name="표준 63 15" xfId="4478"/>
    <cellStyle name="표준 63 16" xfId="6913"/>
    <cellStyle name="표준 63 17" xfId="7045"/>
    <cellStyle name="표준 63 2" xfId="3957"/>
    <cellStyle name="표준 63 2 2" xfId="4177"/>
    <cellStyle name="표준 63 2 2 2" xfId="4309"/>
    <cellStyle name="표준 63 2 2 3" xfId="4448"/>
    <cellStyle name="표준 63 2 2 4" xfId="6880"/>
    <cellStyle name="표준 63 2 2 5" xfId="7027"/>
    <cellStyle name="표준 63 2 2 6" xfId="7159"/>
    <cellStyle name="표준 63 2 3" xfId="4202"/>
    <cellStyle name="표준 63 2 4" xfId="4341"/>
    <cellStyle name="표준 63 2 5" xfId="4827"/>
    <cellStyle name="표준 63 2 6" xfId="6920"/>
    <cellStyle name="표준 63 2 7" xfId="7052"/>
    <cellStyle name="표준 63 3" xfId="4072"/>
    <cellStyle name="표준 63 3 2" xfId="4151"/>
    <cellStyle name="표준 63 3 2 2" xfId="4283"/>
    <cellStyle name="표준 63 3 2 3" xfId="4422"/>
    <cellStyle name="표준 63 3 2 4" xfId="6881"/>
    <cellStyle name="표준 63 3 2 5" xfId="7001"/>
    <cellStyle name="표준 63 3 2 6" xfId="7133"/>
    <cellStyle name="표준 63 3 3" xfId="4210"/>
    <cellStyle name="표준 63 3 4" xfId="4349"/>
    <cellStyle name="표준 63 3 5" xfId="4828"/>
    <cellStyle name="표준 63 3 6" xfId="6928"/>
    <cellStyle name="표준 63 3 7" xfId="7060"/>
    <cellStyle name="표준 63 4" xfId="4116"/>
    <cellStyle name="표준 63 4 2" xfId="4252"/>
    <cellStyle name="표준 63 4 3" xfId="4391"/>
    <cellStyle name="표준 63 4 4" xfId="4829"/>
    <cellStyle name="표준 63 4 5" xfId="6970"/>
    <cellStyle name="표준 63 4 6" xfId="7102"/>
    <cellStyle name="표준 63 5" xfId="4137"/>
    <cellStyle name="표준 63 5 2" xfId="4269"/>
    <cellStyle name="표준 63 5 3" xfId="4408"/>
    <cellStyle name="표준 63 5 4" xfId="4830"/>
    <cellStyle name="표준 63 5 5" xfId="6987"/>
    <cellStyle name="표준 63 5 6" xfId="7119"/>
    <cellStyle name="표준 63 6" xfId="4133"/>
    <cellStyle name="표준 63 6 2" xfId="4265"/>
    <cellStyle name="표준 63 6 3" xfId="4404"/>
    <cellStyle name="표준 63 6 4" xfId="4831"/>
    <cellStyle name="표준 63 6 5" xfId="6983"/>
    <cellStyle name="표준 63 6 6" xfId="7115"/>
    <cellStyle name="표준 63 7" xfId="4147"/>
    <cellStyle name="표준 63 7 2" xfId="4279"/>
    <cellStyle name="표준 63 7 3" xfId="4418"/>
    <cellStyle name="표준 63 7 4" xfId="4832"/>
    <cellStyle name="표준 63 7 5" xfId="6997"/>
    <cellStyle name="표준 63 7 6" xfId="7129"/>
    <cellStyle name="표준 63 8" xfId="4162"/>
    <cellStyle name="표준 63 8 2" xfId="4294"/>
    <cellStyle name="표준 63 8 3" xfId="4433"/>
    <cellStyle name="표준 63 8 4" xfId="4833"/>
    <cellStyle name="표준 63 8 5" xfId="7012"/>
    <cellStyle name="표준 63 8 6" xfId="7144"/>
    <cellStyle name="표준 63 9" xfId="4144"/>
    <cellStyle name="표준 63 9 2" xfId="4276"/>
    <cellStyle name="표준 63 9 3" xfId="4415"/>
    <cellStyle name="표준 63 9 4" xfId="4834"/>
    <cellStyle name="표준 63 9 5" xfId="6994"/>
    <cellStyle name="표준 63 9 6" xfId="7126"/>
    <cellStyle name="표준 64" xfId="2246"/>
    <cellStyle name="표준 64 10" xfId="4159"/>
    <cellStyle name="표준 64 10 2" xfId="4291"/>
    <cellStyle name="표준 64 10 3" xfId="4430"/>
    <cellStyle name="표준 64 10 4" xfId="4835"/>
    <cellStyle name="표준 64 10 5" xfId="7009"/>
    <cellStyle name="표준 64 10 6" xfId="7141"/>
    <cellStyle name="표준 64 11" xfId="4189"/>
    <cellStyle name="표준 64 11 2" xfId="4321"/>
    <cellStyle name="표준 64 11 3" xfId="4460"/>
    <cellStyle name="표준 64 11 4" xfId="6882"/>
    <cellStyle name="표준 64 11 5" xfId="7039"/>
    <cellStyle name="표준 64 11 6" xfId="7171"/>
    <cellStyle name="표준 64 12" xfId="4196"/>
    <cellStyle name="표준 64 13" xfId="4328"/>
    <cellStyle name="표준 64 14" xfId="4335"/>
    <cellStyle name="표준 64 15" xfId="4479"/>
    <cellStyle name="표준 64 16" xfId="6914"/>
    <cellStyle name="표준 64 17" xfId="7046"/>
    <cellStyle name="표준 64 2" xfId="3958"/>
    <cellStyle name="표준 64 2 2" xfId="4178"/>
    <cellStyle name="표준 64 2 2 2" xfId="4310"/>
    <cellStyle name="표준 64 2 2 3" xfId="4449"/>
    <cellStyle name="표준 64 2 2 4" xfId="6883"/>
    <cellStyle name="표준 64 2 2 5" xfId="7028"/>
    <cellStyle name="표준 64 2 2 6" xfId="7160"/>
    <cellStyle name="표준 64 2 3" xfId="4203"/>
    <cellStyle name="표준 64 2 4" xfId="4342"/>
    <cellStyle name="표준 64 2 5" xfId="4836"/>
    <cellStyle name="표준 64 2 6" xfId="6921"/>
    <cellStyle name="표준 64 2 7" xfId="7053"/>
    <cellStyle name="표준 64 3" xfId="4073"/>
    <cellStyle name="표준 64 3 2" xfId="4131"/>
    <cellStyle name="표준 64 3 2 2" xfId="4263"/>
    <cellStyle name="표준 64 3 2 3" xfId="4402"/>
    <cellStyle name="표준 64 3 2 4" xfId="6884"/>
    <cellStyle name="표준 64 3 2 5" xfId="6981"/>
    <cellStyle name="표준 64 3 2 6" xfId="7113"/>
    <cellStyle name="표준 64 3 3" xfId="4211"/>
    <cellStyle name="표준 64 3 4" xfId="4350"/>
    <cellStyle name="표준 64 3 5" xfId="4837"/>
    <cellStyle name="표준 64 3 6" xfId="6929"/>
    <cellStyle name="표준 64 3 7" xfId="7061"/>
    <cellStyle name="표준 64 4" xfId="4117"/>
    <cellStyle name="표준 64 4 2" xfId="4253"/>
    <cellStyle name="표준 64 4 3" xfId="4392"/>
    <cellStyle name="표준 64 4 4" xfId="4838"/>
    <cellStyle name="표준 64 4 5" xfId="6971"/>
    <cellStyle name="표준 64 4 6" xfId="7103"/>
    <cellStyle name="표준 64 5" xfId="4136"/>
    <cellStyle name="표준 64 5 2" xfId="4268"/>
    <cellStyle name="표준 64 5 3" xfId="4407"/>
    <cellStyle name="표준 64 5 4" xfId="4839"/>
    <cellStyle name="표준 64 5 5" xfId="6986"/>
    <cellStyle name="표준 64 5 6" xfId="7118"/>
    <cellStyle name="표준 64 6" xfId="4171"/>
    <cellStyle name="표준 64 6 2" xfId="4303"/>
    <cellStyle name="표준 64 6 3" xfId="4442"/>
    <cellStyle name="표준 64 6 4" xfId="4840"/>
    <cellStyle name="표준 64 6 5" xfId="7021"/>
    <cellStyle name="표준 64 6 6" xfId="7153"/>
    <cellStyle name="표준 64 7" xfId="4129"/>
    <cellStyle name="표준 64 7 2" xfId="4261"/>
    <cellStyle name="표준 64 7 3" xfId="4400"/>
    <cellStyle name="표준 64 7 4" xfId="4841"/>
    <cellStyle name="표준 64 7 5" xfId="6979"/>
    <cellStyle name="표준 64 7 6" xfId="7111"/>
    <cellStyle name="표준 64 8" xfId="4141"/>
    <cellStyle name="표준 64 8 2" xfId="4273"/>
    <cellStyle name="표준 64 8 3" xfId="4412"/>
    <cellStyle name="표준 64 8 4" xfId="4842"/>
    <cellStyle name="표준 64 8 5" xfId="6991"/>
    <cellStyle name="표준 64 8 6" xfId="7123"/>
    <cellStyle name="표준 64 9" xfId="4143"/>
    <cellStyle name="표준 64 9 2" xfId="4275"/>
    <cellStyle name="표준 64 9 3" xfId="4414"/>
    <cellStyle name="표준 64 9 4" xfId="4843"/>
    <cellStyle name="표준 64 9 5" xfId="6993"/>
    <cellStyle name="표준 64 9 6" xfId="7125"/>
    <cellStyle name="표준 65" xfId="2247"/>
    <cellStyle name="표준 65 10" xfId="4138"/>
    <cellStyle name="표준 65 10 2" xfId="4270"/>
    <cellStyle name="표준 65 10 3" xfId="4409"/>
    <cellStyle name="표준 65 10 4" xfId="4844"/>
    <cellStyle name="표준 65 10 5" xfId="6988"/>
    <cellStyle name="표준 65 10 6" xfId="7120"/>
    <cellStyle name="표준 65 11" xfId="4190"/>
    <cellStyle name="표준 65 11 2" xfId="4322"/>
    <cellStyle name="표준 65 11 3" xfId="4461"/>
    <cellStyle name="표준 65 11 4" xfId="6885"/>
    <cellStyle name="표준 65 11 5" xfId="7040"/>
    <cellStyle name="표준 65 11 6" xfId="7172"/>
    <cellStyle name="표준 65 12" xfId="4197"/>
    <cellStyle name="표준 65 13" xfId="4329"/>
    <cellStyle name="표준 65 14" xfId="4336"/>
    <cellStyle name="표준 65 15" xfId="4480"/>
    <cellStyle name="표준 65 16" xfId="6915"/>
    <cellStyle name="표준 65 17" xfId="7047"/>
    <cellStyle name="표준 65 2" xfId="3959"/>
    <cellStyle name="표준 65 2 2" xfId="4179"/>
    <cellStyle name="표준 65 2 2 2" xfId="4311"/>
    <cellStyle name="표준 65 2 2 3" xfId="4450"/>
    <cellStyle name="표준 65 2 2 4" xfId="6886"/>
    <cellStyle name="표준 65 2 2 5" xfId="7029"/>
    <cellStyle name="표준 65 2 2 6" xfId="7161"/>
    <cellStyle name="표준 65 2 3" xfId="4204"/>
    <cellStyle name="표준 65 2 4" xfId="4343"/>
    <cellStyle name="표준 65 2 5" xfId="4845"/>
    <cellStyle name="표준 65 2 6" xfId="6922"/>
    <cellStyle name="표준 65 2 7" xfId="7054"/>
    <cellStyle name="표준 65 3" xfId="4074"/>
    <cellStyle name="표준 65 3 2" xfId="4150"/>
    <cellStyle name="표준 65 3 2 2" xfId="4282"/>
    <cellStyle name="표준 65 3 2 3" xfId="4421"/>
    <cellStyle name="표준 65 3 2 4" xfId="6887"/>
    <cellStyle name="표준 65 3 2 5" xfId="7000"/>
    <cellStyle name="표준 65 3 2 6" xfId="7132"/>
    <cellStyle name="표준 65 3 3" xfId="4212"/>
    <cellStyle name="표준 65 3 4" xfId="4351"/>
    <cellStyle name="표준 65 3 5" xfId="4846"/>
    <cellStyle name="표준 65 3 6" xfId="6930"/>
    <cellStyle name="표준 65 3 7" xfId="7062"/>
    <cellStyle name="표준 65 4" xfId="4118"/>
    <cellStyle name="표준 65 4 2" xfId="4254"/>
    <cellStyle name="표준 65 4 3" xfId="4393"/>
    <cellStyle name="표준 65 4 4" xfId="4847"/>
    <cellStyle name="표준 65 4 5" xfId="6972"/>
    <cellStyle name="표준 65 4 6" xfId="7104"/>
    <cellStyle name="표준 65 5" xfId="4172"/>
    <cellStyle name="표준 65 5 2" xfId="4304"/>
    <cellStyle name="표준 65 5 3" xfId="4443"/>
    <cellStyle name="표준 65 5 4" xfId="4848"/>
    <cellStyle name="표준 65 5 5" xfId="7022"/>
    <cellStyle name="표준 65 5 6" xfId="7154"/>
    <cellStyle name="표준 65 6" xfId="4169"/>
    <cellStyle name="표준 65 6 2" xfId="4301"/>
    <cellStyle name="표준 65 6 3" xfId="4440"/>
    <cellStyle name="표준 65 6 4" xfId="4849"/>
    <cellStyle name="표준 65 6 5" xfId="7019"/>
    <cellStyle name="표준 65 6 6" xfId="7151"/>
    <cellStyle name="표준 65 7" xfId="4170"/>
    <cellStyle name="표준 65 7 2" xfId="4302"/>
    <cellStyle name="표준 65 7 3" xfId="4441"/>
    <cellStyle name="표준 65 7 4" xfId="4850"/>
    <cellStyle name="표준 65 7 5" xfId="7020"/>
    <cellStyle name="표준 65 7 6" xfId="7152"/>
    <cellStyle name="표준 65 8" xfId="4163"/>
    <cellStyle name="표준 65 8 2" xfId="4295"/>
    <cellStyle name="표준 65 8 3" xfId="4434"/>
    <cellStyle name="표준 65 8 4" xfId="4851"/>
    <cellStyle name="표준 65 8 5" xfId="7013"/>
    <cellStyle name="표준 65 8 6" xfId="7145"/>
    <cellStyle name="표준 65 9" xfId="4174"/>
    <cellStyle name="표준 65 9 2" xfId="4306"/>
    <cellStyle name="표준 65 9 3" xfId="4445"/>
    <cellStyle name="표준 65 9 4" xfId="4852"/>
    <cellStyle name="표준 65 9 5" xfId="7024"/>
    <cellStyle name="표준 65 9 6" xfId="7156"/>
    <cellStyle name="표준 66" xfId="2251"/>
    <cellStyle name="표준 66 10" xfId="4139"/>
    <cellStyle name="표준 66 10 2" xfId="4271"/>
    <cellStyle name="표준 66 10 3" xfId="4410"/>
    <cellStyle name="표준 66 10 4" xfId="4853"/>
    <cellStyle name="표준 66 10 5" xfId="6989"/>
    <cellStyle name="표준 66 10 6" xfId="7121"/>
    <cellStyle name="표준 66 11" xfId="4191"/>
    <cellStyle name="표준 66 11 2" xfId="4323"/>
    <cellStyle name="표준 66 11 3" xfId="4462"/>
    <cellStyle name="표준 66 11 4" xfId="6888"/>
    <cellStyle name="표준 66 11 5" xfId="7041"/>
    <cellStyle name="표준 66 11 6" xfId="7173"/>
    <cellStyle name="표준 66 12" xfId="4198"/>
    <cellStyle name="표준 66 13" xfId="4330"/>
    <cellStyle name="표준 66 14" xfId="4337"/>
    <cellStyle name="표준 66 15" xfId="4481"/>
    <cellStyle name="표준 66 16" xfId="6916"/>
    <cellStyle name="표준 66 17" xfId="7048"/>
    <cellStyle name="표준 66 2" xfId="3960"/>
    <cellStyle name="표준 66 2 2" xfId="4180"/>
    <cellStyle name="표준 66 2 2 2" xfId="4312"/>
    <cellStyle name="표준 66 2 2 3" xfId="4451"/>
    <cellStyle name="표준 66 2 2 4" xfId="6889"/>
    <cellStyle name="표준 66 2 2 5" xfId="7030"/>
    <cellStyle name="표준 66 2 2 6" xfId="7162"/>
    <cellStyle name="표준 66 2 3" xfId="4205"/>
    <cellStyle name="표준 66 2 4" xfId="4344"/>
    <cellStyle name="표준 66 2 5" xfId="4854"/>
    <cellStyle name="표준 66 2 6" xfId="6923"/>
    <cellStyle name="표준 66 2 7" xfId="7055"/>
    <cellStyle name="표준 66 3" xfId="4075"/>
    <cellStyle name="표준 66 3 2" xfId="4130"/>
    <cellStyle name="표준 66 3 2 2" xfId="4262"/>
    <cellStyle name="표준 66 3 2 3" xfId="4401"/>
    <cellStyle name="표준 66 3 2 4" xfId="6890"/>
    <cellStyle name="표준 66 3 2 5" xfId="6980"/>
    <cellStyle name="표준 66 3 2 6" xfId="7112"/>
    <cellStyle name="표준 66 3 3" xfId="4213"/>
    <cellStyle name="표준 66 3 4" xfId="4352"/>
    <cellStyle name="표준 66 3 5" xfId="4855"/>
    <cellStyle name="표준 66 3 6" xfId="6931"/>
    <cellStyle name="표준 66 3 7" xfId="7063"/>
    <cellStyle name="표준 66 4" xfId="4119"/>
    <cellStyle name="표준 66 4 2" xfId="4255"/>
    <cellStyle name="표준 66 4 3" xfId="4394"/>
    <cellStyle name="표준 66 4 4" xfId="4856"/>
    <cellStyle name="표준 66 4 5" xfId="6973"/>
    <cellStyle name="표준 66 4 6" xfId="7105"/>
    <cellStyle name="표준 66 5" xfId="4135"/>
    <cellStyle name="표준 66 5 2" xfId="4267"/>
    <cellStyle name="표준 66 5 3" xfId="4406"/>
    <cellStyle name="표준 66 5 4" xfId="4857"/>
    <cellStyle name="표준 66 5 5" xfId="6985"/>
    <cellStyle name="표준 66 5 6" xfId="7117"/>
    <cellStyle name="표준 66 6" xfId="4140"/>
    <cellStyle name="표준 66 6 2" xfId="4272"/>
    <cellStyle name="표준 66 6 3" xfId="4411"/>
    <cellStyle name="표준 66 6 4" xfId="4858"/>
    <cellStyle name="표준 66 6 5" xfId="6990"/>
    <cellStyle name="표준 66 6 6" xfId="7122"/>
    <cellStyle name="표준 66 7" xfId="4156"/>
    <cellStyle name="표준 66 7 2" xfId="4288"/>
    <cellStyle name="표준 66 7 3" xfId="4427"/>
    <cellStyle name="표준 66 7 4" xfId="4859"/>
    <cellStyle name="표준 66 7 5" xfId="7006"/>
    <cellStyle name="표준 66 7 6" xfId="7138"/>
    <cellStyle name="표준 66 8" xfId="4164"/>
    <cellStyle name="표준 66 8 2" xfId="4296"/>
    <cellStyle name="표준 66 8 3" xfId="4435"/>
    <cellStyle name="표준 66 8 4" xfId="4860"/>
    <cellStyle name="표준 66 8 5" xfId="7014"/>
    <cellStyle name="표준 66 8 6" xfId="7146"/>
    <cellStyle name="표준 66 9" xfId="4142"/>
    <cellStyle name="표준 66 9 2" xfId="4274"/>
    <cellStyle name="표준 66 9 3" xfId="4413"/>
    <cellStyle name="표준 66 9 4" xfId="4861"/>
    <cellStyle name="표준 66 9 5" xfId="6992"/>
    <cellStyle name="표준 66 9 6" xfId="7124"/>
    <cellStyle name="표준 67" xfId="2252"/>
    <cellStyle name="표준 67 10" xfId="4160"/>
    <cellStyle name="표준 67 10 2" xfId="4292"/>
    <cellStyle name="표준 67 10 3" xfId="4431"/>
    <cellStyle name="표준 67 10 4" xfId="4862"/>
    <cellStyle name="표준 67 10 5" xfId="7010"/>
    <cellStyle name="표준 67 10 6" xfId="7142"/>
    <cellStyle name="표준 67 11" xfId="4192"/>
    <cellStyle name="표준 67 11 2" xfId="4324"/>
    <cellStyle name="표준 67 11 3" xfId="4463"/>
    <cellStyle name="표준 67 11 4" xfId="6891"/>
    <cellStyle name="표준 67 11 5" xfId="7042"/>
    <cellStyle name="표준 67 11 6" xfId="7174"/>
    <cellStyle name="표준 67 12" xfId="4199"/>
    <cellStyle name="표준 67 13" xfId="4331"/>
    <cellStyle name="표준 67 14" xfId="4338"/>
    <cellStyle name="표준 67 15" xfId="4482"/>
    <cellStyle name="표준 67 16" xfId="6917"/>
    <cellStyle name="표준 67 17" xfId="7049"/>
    <cellStyle name="표준 67 2" xfId="3961"/>
    <cellStyle name="표준 67 2 2" xfId="4181"/>
    <cellStyle name="표준 67 2 2 2" xfId="4313"/>
    <cellStyle name="표준 67 2 2 3" xfId="4452"/>
    <cellStyle name="표준 67 2 2 4" xfId="6892"/>
    <cellStyle name="표준 67 2 2 5" xfId="7031"/>
    <cellStyle name="표준 67 2 2 6" xfId="7163"/>
    <cellStyle name="표준 67 2 3" xfId="4206"/>
    <cellStyle name="표준 67 2 4" xfId="4345"/>
    <cellStyle name="표준 67 2 5" xfId="4863"/>
    <cellStyle name="표준 67 2 6" xfId="6924"/>
    <cellStyle name="표준 67 2 7" xfId="7056"/>
    <cellStyle name="표준 67 3" xfId="4076"/>
    <cellStyle name="표준 67 3 2" xfId="4149"/>
    <cellStyle name="표준 67 3 2 2" xfId="4281"/>
    <cellStyle name="표준 67 3 2 3" xfId="4420"/>
    <cellStyle name="표준 67 3 2 4" xfId="6893"/>
    <cellStyle name="표준 67 3 2 5" xfId="6999"/>
    <cellStyle name="표준 67 3 2 6" xfId="7131"/>
    <cellStyle name="표준 67 3 3" xfId="4214"/>
    <cellStyle name="표준 67 3 4" xfId="4353"/>
    <cellStyle name="표준 67 3 5" xfId="4864"/>
    <cellStyle name="표준 67 3 6" xfId="6932"/>
    <cellStyle name="표준 67 3 7" xfId="7064"/>
    <cellStyle name="표준 67 4" xfId="4120"/>
    <cellStyle name="표준 67 4 2" xfId="4256"/>
    <cellStyle name="표준 67 4 3" xfId="4395"/>
    <cellStyle name="표준 67 4 4" xfId="4865"/>
    <cellStyle name="표준 67 4 5" xfId="6974"/>
    <cellStyle name="표준 67 4 6" xfId="7106"/>
    <cellStyle name="표준 67 5" xfId="4134"/>
    <cellStyle name="표준 67 5 2" xfId="4266"/>
    <cellStyle name="표준 67 5 3" xfId="4405"/>
    <cellStyle name="표준 67 5 4" xfId="4866"/>
    <cellStyle name="표준 67 5 5" xfId="6984"/>
    <cellStyle name="표준 67 5 6" xfId="7116"/>
    <cellStyle name="표준 67 6" xfId="4168"/>
    <cellStyle name="표준 67 6 2" xfId="4300"/>
    <cellStyle name="표준 67 6 3" xfId="4439"/>
    <cellStyle name="표준 67 6 4" xfId="4867"/>
    <cellStyle name="표준 67 6 5" xfId="7018"/>
    <cellStyle name="표준 67 6 6" xfId="7150"/>
    <cellStyle name="표준 67 7" xfId="4155"/>
    <cellStyle name="표준 67 7 2" xfId="4287"/>
    <cellStyle name="표준 67 7 3" xfId="4426"/>
    <cellStyle name="표준 67 7 4" xfId="4868"/>
    <cellStyle name="표준 67 7 5" xfId="7005"/>
    <cellStyle name="표준 67 7 6" xfId="7137"/>
    <cellStyle name="표준 67 8" xfId="4165"/>
    <cellStyle name="표준 67 8 2" xfId="4297"/>
    <cellStyle name="표준 67 8 3" xfId="4436"/>
    <cellStyle name="표준 67 8 4" xfId="4869"/>
    <cellStyle name="표준 67 8 5" xfId="7015"/>
    <cellStyle name="표준 67 8 6" xfId="7147"/>
    <cellStyle name="표준 67 9" xfId="4183"/>
    <cellStyle name="표준 67 9 2" xfId="4315"/>
    <cellStyle name="표준 67 9 3" xfId="4454"/>
    <cellStyle name="표준 67 9 4" xfId="4870"/>
    <cellStyle name="표준 67 9 5" xfId="7033"/>
    <cellStyle name="표준 67 9 6" xfId="7165"/>
    <cellStyle name="표준 68" xfId="3975"/>
    <cellStyle name="표준 68 2" xfId="4207"/>
    <cellStyle name="표준 68 3" xfId="4346"/>
    <cellStyle name="표준 68 4" xfId="4871"/>
    <cellStyle name="표준 68 5" xfId="6925"/>
    <cellStyle name="표준 68 6" xfId="7057"/>
    <cellStyle name="표준 69" xfId="4081"/>
    <cellStyle name="표준 69 2" xfId="4217"/>
    <cellStyle name="표준 69 3" xfId="4356"/>
    <cellStyle name="표준 69 4" xfId="4872"/>
    <cellStyle name="표준 69 5" xfId="6935"/>
    <cellStyle name="표준 69 6" xfId="7067"/>
    <cellStyle name="표준 7" xfId="1790"/>
    <cellStyle name="표준 7 2" xfId="1791"/>
    <cellStyle name="표준 7 2 2" xfId="1792"/>
    <cellStyle name="표준 7 2 2 2" xfId="2212"/>
    <cellStyle name="표준 7 2 2 2 2" xfId="5267"/>
    <cellStyle name="표준 7 2 2 3" xfId="2098"/>
    <cellStyle name="표준 7 2 3" xfId="2019"/>
    <cellStyle name="표준 7 2 4" xfId="4873"/>
    <cellStyle name="표준 7 3" xfId="1793"/>
    <cellStyle name="표준 7 4" xfId="1794"/>
    <cellStyle name="표준 7 4 2" xfId="2123"/>
    <cellStyle name="표준 7 4 3" xfId="2097"/>
    <cellStyle name="표준 7 5" xfId="2018"/>
    <cellStyle name="표준 7 5 2" xfId="3949"/>
    <cellStyle name="표준 7 5 3" xfId="5268"/>
    <cellStyle name="표준 7 6" xfId="6907"/>
    <cellStyle name="표준 7_009_유통금융보험및기타서비스" xfId="2020"/>
    <cellStyle name="표준 70" xfId="4083"/>
    <cellStyle name="표준 70 2" xfId="4219"/>
    <cellStyle name="표준 70 3" xfId="4358"/>
    <cellStyle name="표준 70 4" xfId="4874"/>
    <cellStyle name="표준 70 5" xfId="6937"/>
    <cellStyle name="표준 70 6" xfId="7069"/>
    <cellStyle name="표준 71" xfId="4077"/>
    <cellStyle name="표준 72" xfId="4078"/>
    <cellStyle name="표준 73" xfId="4079"/>
    <cellStyle name="표준 73 2" xfId="4215"/>
    <cellStyle name="표준 73 3" xfId="4354"/>
    <cellStyle name="표준 73 4" xfId="4875"/>
    <cellStyle name="표준 73 5" xfId="6933"/>
    <cellStyle name="표준 73 6" xfId="7065"/>
    <cellStyle name="표준 74" xfId="4084"/>
    <cellStyle name="표준 74 2" xfId="4220"/>
    <cellStyle name="표준 74 3" xfId="4359"/>
    <cellStyle name="표준 74 4" xfId="4876"/>
    <cellStyle name="표준 74 5" xfId="6938"/>
    <cellStyle name="표준 74 6" xfId="7070"/>
    <cellStyle name="표준 75" xfId="4080"/>
    <cellStyle name="표준 75 2" xfId="4216"/>
    <cellStyle name="표준 75 3" xfId="4355"/>
    <cellStyle name="표준 75 4" xfId="4877"/>
    <cellStyle name="표준 75 5" xfId="6934"/>
    <cellStyle name="표준 75 6" xfId="7066"/>
    <cellStyle name="표준 76" xfId="4086"/>
    <cellStyle name="표준 76 2" xfId="4222"/>
    <cellStyle name="표준 76 3" xfId="4361"/>
    <cellStyle name="표준 76 4" xfId="4921"/>
    <cellStyle name="표준 76 5" xfId="6940"/>
    <cellStyle name="표준 76 6" xfId="7072"/>
    <cellStyle name="표준 77" xfId="4082"/>
    <cellStyle name="표준 77 2" xfId="4218"/>
    <cellStyle name="표준 77 3" xfId="4357"/>
    <cellStyle name="표준 77 4" xfId="4922"/>
    <cellStyle name="표준 77 5" xfId="6936"/>
    <cellStyle name="표준 77 6" xfId="7068"/>
    <cellStyle name="표준 78" xfId="4085"/>
    <cellStyle name="표준 78 2" xfId="4221"/>
    <cellStyle name="표준 78 3" xfId="4360"/>
    <cellStyle name="표준 78 4" xfId="4923"/>
    <cellStyle name="표준 78 5" xfId="6939"/>
    <cellStyle name="표준 78 6" xfId="7071"/>
    <cellStyle name="표준 79" xfId="1795"/>
    <cellStyle name="표준 79 2" xfId="2107"/>
    <cellStyle name="표준 79 3" xfId="2021"/>
    <cellStyle name="표준 8" xfId="1796"/>
    <cellStyle name="표준 8 2" xfId="1797"/>
    <cellStyle name="표준 8 2 2" xfId="1798"/>
    <cellStyle name="표준 8 2 2 2" xfId="2213"/>
    <cellStyle name="표준 8 2 2 2 2" xfId="5269"/>
    <cellStyle name="표준 8 2 2 3" xfId="2100"/>
    <cellStyle name="표준 8 2 2 4" xfId="4879"/>
    <cellStyle name="표준 8 2 2 5" xfId="4878"/>
    <cellStyle name="표준 8 2 3" xfId="2023"/>
    <cellStyle name="표준 8 2 3 2" xfId="5270"/>
    <cellStyle name="표준 8 2 4" xfId="4880"/>
    <cellStyle name="표준 8 3" xfId="1799"/>
    <cellStyle name="표준 8 3 2" xfId="4882"/>
    <cellStyle name="표준 8 3 3" xfId="4881"/>
    <cellStyle name="표준 8 4" xfId="1800"/>
    <cellStyle name="표준 8 4 2" xfId="2129"/>
    <cellStyle name="표준 8 4 3" xfId="2099"/>
    <cellStyle name="표준 8 5" xfId="2022"/>
    <cellStyle name="표준 8 5 2" xfId="3950"/>
    <cellStyle name="표준 8_017_공공행정및사법" xfId="2024"/>
    <cellStyle name="표준 80" xfId="1801"/>
    <cellStyle name="표준 80 2" xfId="2108"/>
    <cellStyle name="표준 80 3" xfId="2025"/>
    <cellStyle name="표준 81" xfId="4087"/>
    <cellStyle name="표준 81 2" xfId="4223"/>
    <cellStyle name="표준 81 3" xfId="4362"/>
    <cellStyle name="표준 81 4" xfId="4924"/>
    <cellStyle name="표준 81 5" xfId="6941"/>
    <cellStyle name="표준 81 6" xfId="7073"/>
    <cellStyle name="표준 82" xfId="4091"/>
    <cellStyle name="표준 82 2" xfId="4227"/>
    <cellStyle name="표준 82 3" xfId="4366"/>
    <cellStyle name="표준 82 4" xfId="4925"/>
    <cellStyle name="표준 82 5" xfId="6945"/>
    <cellStyle name="표준 82 6" xfId="7077"/>
    <cellStyle name="표준 83" xfId="4092"/>
    <cellStyle name="표준 83 2" xfId="4228"/>
    <cellStyle name="표준 83 3" xfId="4367"/>
    <cellStyle name="표준 83 4" xfId="4926"/>
    <cellStyle name="표준 83 5" xfId="6946"/>
    <cellStyle name="표준 83 6" xfId="7078"/>
    <cellStyle name="표준 84" xfId="4105"/>
    <cellStyle name="표준 84 2" xfId="4241"/>
    <cellStyle name="표준 84 3" xfId="4380"/>
    <cellStyle name="표준 84 4" xfId="4927"/>
    <cellStyle name="표준 84 5" xfId="6959"/>
    <cellStyle name="표준 84 6" xfId="7091"/>
    <cellStyle name="표준 85" xfId="4090"/>
    <cellStyle name="표준 85 2" xfId="4226"/>
    <cellStyle name="표준 85 3" xfId="4365"/>
    <cellStyle name="표준 85 4" xfId="6788"/>
    <cellStyle name="표준 85 5" xfId="6944"/>
    <cellStyle name="표준 85 6" xfId="7076"/>
    <cellStyle name="표준 86" xfId="4099"/>
    <cellStyle name="표준 86 2" xfId="4235"/>
    <cellStyle name="표준 86 3" xfId="4374"/>
    <cellStyle name="표준 86 4" xfId="6789"/>
    <cellStyle name="표준 86 5" xfId="6953"/>
    <cellStyle name="표준 86 6" xfId="7085"/>
    <cellStyle name="표준 87" xfId="1802"/>
    <cellStyle name="표준 88" xfId="1803"/>
    <cellStyle name="표준 89" xfId="1804"/>
    <cellStyle name="표준 9" xfId="1805"/>
    <cellStyle name="표준 9 2" xfId="1806"/>
    <cellStyle name="표준 9 2 2" xfId="5271"/>
    <cellStyle name="표준 9 3" xfId="1807"/>
    <cellStyle name="표준 9 4" xfId="3951"/>
    <cellStyle name="표준 9 5" xfId="4883"/>
    <cellStyle name="표준 9_009_유통금융보험및기타서비스" xfId="2026"/>
    <cellStyle name="표준 90" xfId="1808"/>
    <cellStyle name="표준 91" xfId="1809"/>
    <cellStyle name="표준 92" xfId="1810"/>
    <cellStyle name="표준 93" xfId="4097"/>
    <cellStyle name="표준 93 2" xfId="4233"/>
    <cellStyle name="표준 93 3" xfId="4372"/>
    <cellStyle name="표준 93 4" xfId="6790"/>
    <cellStyle name="표준 93 5" xfId="6951"/>
    <cellStyle name="표준 93 6" xfId="7083"/>
    <cellStyle name="표준 94" xfId="1811"/>
    <cellStyle name="표준 95" xfId="1812"/>
    <cellStyle name="표준 96" xfId="1813"/>
    <cellStyle name="표준 97" xfId="1814"/>
    <cellStyle name="표준 98" xfId="1815"/>
    <cellStyle name="표준 99" xfId="1816"/>
    <cellStyle name="표준_04 노동" xfId="1817"/>
    <cellStyle name="표준_04. 노동" xfId="1818"/>
    <cellStyle name="표준_1.경제활동인구" xfId="1819"/>
    <cellStyle name="표준_2.연령별취업자" xfId="1820"/>
    <cellStyle name="표준_3.교육정도별취업자" xfId="1821"/>
    <cellStyle name="표준_4.산업별취업자" xfId="1822"/>
    <cellStyle name="표준_4_ 노동" xfId="1823"/>
    <cellStyle name="표준_5.직업별취업자" xfId="1824"/>
    <cellStyle name="표준_7.시군별노동조합" xfId="1825"/>
    <cellStyle name="표준_8.산업연맹별노동조합" xfId="1826"/>
    <cellStyle name="표준_정부관리양곡보관창고" xfId="1827"/>
    <cellStyle name="표준_정부양곡가공공장" xfId="1828"/>
    <cellStyle name="하이퍼링크 2" xfId="1829"/>
    <cellStyle name="하이퍼링크 2 2" xfId="1830"/>
    <cellStyle name="하이퍼링크 2 3" xfId="3952"/>
    <cellStyle name="하이퍼링크 3" xfId="1831"/>
    <cellStyle name="합산" xfId="1832"/>
    <cellStyle name="합산 2" xfId="1833"/>
    <cellStyle name="화폐기호" xfId="1834"/>
    <cellStyle name="화폐기호 2" xfId="1835"/>
    <cellStyle name="화폐기호 2 2" xfId="3953"/>
    <cellStyle name="화폐기호0" xfId="1836"/>
    <cellStyle name="화폐기호0 2" xfId="1837"/>
    <cellStyle name="화폐기호0 2 2" xfId="3954"/>
    <cellStyle name="A¨­￠￢￠O [0]_INQUIRY ￠?￥i¨u¡AAⓒ￢Aⓒª " xfId="330"/>
    <cellStyle name="A¨­￠￢￠O_INQUIRY ￠?￥i¨u¡AAⓒ￢Aⓒª " xfId="331"/>
    <cellStyle name="Accent1" xfId="332"/>
    <cellStyle name="Accent1 2" xfId="333"/>
    <cellStyle name="Accent1 2 2" xfId="5054"/>
    <cellStyle name="Accent1 3" xfId="2338"/>
    <cellStyle name="Accent1 4" xfId="6809"/>
    <cellStyle name="Accent1_010_주택건설" xfId="2028"/>
    <cellStyle name="Accent2" xfId="334"/>
    <cellStyle name="Accent2 2" xfId="335"/>
    <cellStyle name="Accent2 2 2" xfId="5055"/>
    <cellStyle name="Accent2 3" xfId="2339"/>
    <cellStyle name="Accent2 4" xfId="6810"/>
    <cellStyle name="Accent2_010_주택건설" xfId="2029"/>
    <cellStyle name="Accent3" xfId="336"/>
    <cellStyle name="Accent3 2" xfId="337"/>
    <cellStyle name="Accent3 2 2" xfId="5056"/>
    <cellStyle name="Accent3 3" xfId="2340"/>
    <cellStyle name="Accent3 4" xfId="6811"/>
    <cellStyle name="Accent3_010_주택건설" xfId="2030"/>
    <cellStyle name="Accent4" xfId="338"/>
    <cellStyle name="Accent4 2" xfId="339"/>
    <cellStyle name="Accent4 2 2" xfId="5057"/>
    <cellStyle name="Accent4 3" xfId="2341"/>
    <cellStyle name="Accent4 4" xfId="6812"/>
    <cellStyle name="Accent4_010_주택건설" xfId="2031"/>
    <cellStyle name="Accent5" xfId="340"/>
    <cellStyle name="Accent5 2" xfId="341"/>
    <cellStyle name="Accent5 2 2" xfId="5058"/>
    <cellStyle name="Accent5 3" xfId="2342"/>
    <cellStyle name="Accent5 4" xfId="6813"/>
    <cellStyle name="Accent5_010_주택건설" xfId="2032"/>
    <cellStyle name="Accent6" xfId="342"/>
    <cellStyle name="Accent6 2" xfId="343"/>
    <cellStyle name="Accent6 2 2" xfId="5059"/>
    <cellStyle name="Accent6 3" xfId="2343"/>
    <cellStyle name="Accent6 4" xfId="6814"/>
    <cellStyle name="Accent6_010_주택건설" xfId="2033"/>
    <cellStyle name="AeE­ [0]_°eE¹_11¿a½A " xfId="344"/>
    <cellStyle name="ÅëÈ­ [0]_¼ÕÀÍ¿¹»ê" xfId="345"/>
    <cellStyle name="AeE­ [0]_¼OAI¿¹≫e" xfId="346"/>
    <cellStyle name="ÅëÈ­ [0]_ÀÎ°Çºñ,¿ÜÁÖºñ" xfId="347"/>
    <cellStyle name="AeE­ [0]_AI°Cºn,μμ±Þºn" xfId="348"/>
    <cellStyle name="ÅëÈ­ [0]_laroux" xfId="349"/>
    <cellStyle name="AeE­ [0]_laroux_1" xfId="350"/>
    <cellStyle name="ÅëÈ­ [0]_laroux_1" xfId="351"/>
    <cellStyle name="AeE­ [0]_laroux_1 10" xfId="352"/>
    <cellStyle name="ÅëÈ­ [0]_laroux_1 10" xfId="353"/>
    <cellStyle name="AeE­ [0]_laroux_1 11" xfId="354"/>
    <cellStyle name="ÅëÈ­ [0]_laroux_1 11" xfId="355"/>
    <cellStyle name="AeE­ [0]_laroux_1 12" xfId="356"/>
    <cellStyle name="ÅëÈ­ [0]_laroux_1 12" xfId="357"/>
    <cellStyle name="AeE­ [0]_laroux_1 12 10" xfId="358"/>
    <cellStyle name="ÅëÈ­ [0]_laroux_1 13" xfId="359"/>
    <cellStyle name="AeE­ [0]_laroux_1 14" xfId="2344"/>
    <cellStyle name="ÅëÈ­ [0]_laroux_1 14" xfId="2345"/>
    <cellStyle name="AeE­ [0]_laroux_1 15" xfId="2346"/>
    <cellStyle name="ÅëÈ­ [0]_laroux_1 15" xfId="2347"/>
    <cellStyle name="AeE­ [0]_laroux_1 16" xfId="2348"/>
    <cellStyle name="ÅëÈ­ [0]_laroux_1 16" xfId="2349"/>
    <cellStyle name="AeE­ [0]_laroux_1 17" xfId="2350"/>
    <cellStyle name="ÅëÈ­ [0]_laroux_1 17" xfId="2351"/>
    <cellStyle name="AeE­ [0]_laroux_1 18" xfId="2352"/>
    <cellStyle name="ÅëÈ­ [0]_laroux_1 18" xfId="2353"/>
    <cellStyle name="AeE­ [0]_laroux_1 19" xfId="2354"/>
    <cellStyle name="ÅëÈ­ [0]_laroux_1 19" xfId="2355"/>
    <cellStyle name="AeE­ [0]_laroux_1 2" xfId="360"/>
    <cellStyle name="ÅëÈ­ [0]_laroux_1 2" xfId="361"/>
    <cellStyle name="AeE­ [0]_laroux_1 20" xfId="2356"/>
    <cellStyle name="ÅëÈ­ [0]_laroux_1 20" xfId="2357"/>
    <cellStyle name="AeE­ [0]_laroux_1 21" xfId="2358"/>
    <cellStyle name="ÅëÈ­ [0]_laroux_1 21" xfId="2359"/>
    <cellStyle name="AeE­ [0]_laroux_1 22" xfId="2360"/>
    <cellStyle name="ÅëÈ­ [0]_laroux_1 22" xfId="2361"/>
    <cellStyle name="AeE­ [0]_laroux_1 23" xfId="2362"/>
    <cellStyle name="ÅëÈ­ [0]_laroux_1 23" xfId="2363"/>
    <cellStyle name="AeE­ [0]_laroux_1 24" xfId="2364"/>
    <cellStyle name="ÅëÈ­ [0]_laroux_1 24" xfId="2365"/>
    <cellStyle name="AeE­ [0]_laroux_1 25" xfId="2366"/>
    <cellStyle name="ÅëÈ­ [0]_laroux_1 25" xfId="2367"/>
    <cellStyle name="AeE­ [0]_laroux_1 26" xfId="2368"/>
    <cellStyle name="ÅëÈ­ [0]_laroux_1 26" xfId="2369"/>
    <cellStyle name="AeE­ [0]_laroux_1 27" xfId="2370"/>
    <cellStyle name="ÅëÈ­ [0]_laroux_1 27" xfId="2371"/>
    <cellStyle name="AeE­ [0]_laroux_1 28" xfId="2372"/>
    <cellStyle name="ÅëÈ­ [0]_laroux_1 28" xfId="2373"/>
    <cellStyle name="AeE­ [0]_laroux_1 29" xfId="2374"/>
    <cellStyle name="ÅëÈ­ [0]_laroux_1 29" xfId="2375"/>
    <cellStyle name="AeE­ [0]_laroux_1 3" xfId="362"/>
    <cellStyle name="ÅëÈ­ [0]_laroux_1 3" xfId="363"/>
    <cellStyle name="AeE­ [0]_laroux_1 30" xfId="2376"/>
    <cellStyle name="ÅëÈ­ [0]_laroux_1 30" xfId="2377"/>
    <cellStyle name="AeE­ [0]_laroux_1 31" xfId="2378"/>
    <cellStyle name="ÅëÈ­ [0]_laroux_1 31" xfId="2379"/>
    <cellStyle name="AeE­ [0]_laroux_1 32" xfId="2380"/>
    <cellStyle name="ÅëÈ­ [0]_laroux_1 32" xfId="2381"/>
    <cellStyle name="AeE­ [0]_laroux_1 33" xfId="2382"/>
    <cellStyle name="ÅëÈ­ [0]_laroux_1 33" xfId="2383"/>
    <cellStyle name="AeE­ [0]_laroux_1 34" xfId="2384"/>
    <cellStyle name="ÅëÈ­ [0]_laroux_1 34" xfId="2385"/>
    <cellStyle name="AeE­ [0]_laroux_1 35" xfId="2386"/>
    <cellStyle name="ÅëÈ­ [0]_laroux_1 35" xfId="2387"/>
    <cellStyle name="AeE­ [0]_laroux_1 36" xfId="2388"/>
    <cellStyle name="ÅëÈ­ [0]_laroux_1 36" xfId="2389"/>
    <cellStyle name="AeE­ [0]_laroux_1 37" xfId="2390"/>
    <cellStyle name="ÅëÈ­ [0]_laroux_1 37" xfId="2391"/>
    <cellStyle name="AeE­ [0]_laroux_1 38" xfId="2392"/>
    <cellStyle name="ÅëÈ­ [0]_laroux_1 38" xfId="2393"/>
    <cellStyle name="AeE­ [0]_laroux_1 39" xfId="2394"/>
    <cellStyle name="ÅëÈ­ [0]_laroux_1 39" xfId="2395"/>
    <cellStyle name="AeE­ [0]_laroux_1 4" xfId="364"/>
    <cellStyle name="ÅëÈ­ [0]_laroux_1 4" xfId="365"/>
    <cellStyle name="AeE­ [0]_laroux_1 40" xfId="2396"/>
    <cellStyle name="ÅëÈ­ [0]_laroux_1 40" xfId="2397"/>
    <cellStyle name="AeE­ [0]_laroux_1 41" xfId="2398"/>
    <cellStyle name="ÅëÈ­ [0]_laroux_1 41" xfId="2399"/>
    <cellStyle name="AeE­ [0]_laroux_1 5" xfId="366"/>
    <cellStyle name="ÅëÈ­ [0]_laroux_1 5" xfId="367"/>
    <cellStyle name="AeE­ [0]_laroux_1 6" xfId="368"/>
    <cellStyle name="ÅëÈ­ [0]_laroux_1 6" xfId="369"/>
    <cellStyle name="AeE­ [0]_laroux_1 7" xfId="370"/>
    <cellStyle name="ÅëÈ­ [0]_laroux_1 7" xfId="371"/>
    <cellStyle name="AeE­ [0]_laroux_1 8" xfId="372"/>
    <cellStyle name="ÅëÈ­ [0]_laroux_1 8" xfId="373"/>
    <cellStyle name="AeE­ [0]_laroux_1 9" xfId="374"/>
    <cellStyle name="ÅëÈ­ [0]_laroux_1 9" xfId="375"/>
    <cellStyle name="AeE­ [0]_laroux_2" xfId="376"/>
    <cellStyle name="ÅëÈ­ [0]_laroux_2" xfId="377"/>
    <cellStyle name="AeE­ [0]_laroux_2 10" xfId="378"/>
    <cellStyle name="ÅëÈ­ [0]_laroux_2 10" xfId="379"/>
    <cellStyle name="AeE­ [0]_laroux_2 11" xfId="380"/>
    <cellStyle name="ÅëÈ­ [0]_laroux_2 11" xfId="381"/>
    <cellStyle name="AeE­ [0]_laroux_2 12" xfId="382"/>
    <cellStyle name="ÅëÈ­ [0]_laroux_2 12" xfId="383"/>
    <cellStyle name="AeE­ [0]_laroux_2 13" xfId="384"/>
    <cellStyle name="ÅëÈ­ [0]_laroux_2 13" xfId="385"/>
    <cellStyle name="AeE­ [0]_laroux_2 14" xfId="2400"/>
    <cellStyle name="ÅëÈ­ [0]_laroux_2 14" xfId="2401"/>
    <cellStyle name="AeE­ [0]_laroux_2 15" xfId="2402"/>
    <cellStyle name="ÅëÈ­ [0]_laroux_2 15" xfId="2403"/>
    <cellStyle name="AeE­ [0]_laroux_2 16" xfId="2404"/>
    <cellStyle name="ÅëÈ­ [0]_laroux_2 16" xfId="2405"/>
    <cellStyle name="AeE­ [0]_laroux_2 17" xfId="2406"/>
    <cellStyle name="ÅëÈ­ [0]_laroux_2 17" xfId="2407"/>
    <cellStyle name="AeE­ [0]_laroux_2 18" xfId="2408"/>
    <cellStyle name="ÅëÈ­ [0]_laroux_2 18" xfId="2409"/>
    <cellStyle name="AeE­ [0]_laroux_2 19" xfId="2410"/>
    <cellStyle name="ÅëÈ­ [0]_laroux_2 19" xfId="2411"/>
    <cellStyle name="AeE­ [0]_laroux_2 2" xfId="386"/>
    <cellStyle name="ÅëÈ­ [0]_laroux_2 2" xfId="387"/>
    <cellStyle name="AeE­ [0]_laroux_2 20" xfId="2412"/>
    <cellStyle name="ÅëÈ­ [0]_laroux_2 20" xfId="2413"/>
    <cellStyle name="AeE­ [0]_laroux_2 21" xfId="2414"/>
    <cellStyle name="ÅëÈ­ [0]_laroux_2 21" xfId="2415"/>
    <cellStyle name="AeE­ [0]_laroux_2 22" xfId="2416"/>
    <cellStyle name="ÅëÈ­ [0]_laroux_2 22" xfId="2417"/>
    <cellStyle name="AeE­ [0]_laroux_2 23" xfId="2418"/>
    <cellStyle name="ÅëÈ­ [0]_laroux_2 23" xfId="2419"/>
    <cellStyle name="AeE­ [0]_laroux_2 24" xfId="2420"/>
    <cellStyle name="ÅëÈ­ [0]_laroux_2 24" xfId="2421"/>
    <cellStyle name="AeE­ [0]_laroux_2 25" xfId="2422"/>
    <cellStyle name="ÅëÈ­ [0]_laroux_2 25" xfId="2423"/>
    <cellStyle name="AeE­ [0]_laroux_2 26" xfId="2424"/>
    <cellStyle name="ÅëÈ­ [0]_laroux_2 26" xfId="2425"/>
    <cellStyle name="AeE­ [0]_laroux_2 27" xfId="2426"/>
    <cellStyle name="ÅëÈ­ [0]_laroux_2 27" xfId="2427"/>
    <cellStyle name="AeE­ [0]_laroux_2 28" xfId="2428"/>
    <cellStyle name="ÅëÈ­ [0]_laroux_2 28" xfId="2429"/>
    <cellStyle name="AeE­ [0]_laroux_2 29" xfId="2430"/>
    <cellStyle name="ÅëÈ­ [0]_laroux_2 29" xfId="2431"/>
    <cellStyle name="AeE­ [0]_laroux_2 3" xfId="388"/>
    <cellStyle name="ÅëÈ­ [0]_laroux_2 3" xfId="389"/>
    <cellStyle name="AeE­ [0]_laroux_2 30" xfId="2432"/>
    <cellStyle name="ÅëÈ­ [0]_laroux_2 30" xfId="2433"/>
    <cellStyle name="AeE­ [0]_laroux_2 31" xfId="2434"/>
    <cellStyle name="ÅëÈ­ [0]_laroux_2 31" xfId="2435"/>
    <cellStyle name="AeE­ [0]_laroux_2 32" xfId="2436"/>
    <cellStyle name="ÅëÈ­ [0]_laroux_2 32" xfId="2437"/>
    <cellStyle name="AeE­ [0]_laroux_2 33" xfId="2438"/>
    <cellStyle name="ÅëÈ­ [0]_laroux_2 33" xfId="2439"/>
    <cellStyle name="AeE­ [0]_laroux_2 34" xfId="2440"/>
    <cellStyle name="ÅëÈ­ [0]_laroux_2 34" xfId="2441"/>
    <cellStyle name="AeE­ [0]_laroux_2 35" xfId="2442"/>
    <cellStyle name="ÅëÈ­ [0]_laroux_2 35" xfId="2443"/>
    <cellStyle name="AeE­ [0]_laroux_2 36" xfId="2444"/>
    <cellStyle name="ÅëÈ­ [0]_laroux_2 36" xfId="2445"/>
    <cellStyle name="AeE­ [0]_laroux_2 37" xfId="2446"/>
    <cellStyle name="ÅëÈ­ [0]_laroux_2 37" xfId="2447"/>
    <cellStyle name="AeE­ [0]_laroux_2 38" xfId="2448"/>
    <cellStyle name="ÅëÈ­ [0]_laroux_2 38" xfId="2449"/>
    <cellStyle name="AeE­ [0]_laroux_2 39" xfId="2450"/>
    <cellStyle name="ÅëÈ­ [0]_laroux_2 39" xfId="2451"/>
    <cellStyle name="AeE­ [0]_laroux_2 4" xfId="390"/>
    <cellStyle name="ÅëÈ­ [0]_laroux_2 4" xfId="391"/>
    <cellStyle name="AeE­ [0]_laroux_2 40" xfId="2452"/>
    <cellStyle name="ÅëÈ­ [0]_laroux_2 40" xfId="2453"/>
    <cellStyle name="AeE­ [0]_laroux_2 41" xfId="2454"/>
    <cellStyle name="ÅëÈ­ [0]_laroux_2 41" xfId="2455"/>
    <cellStyle name="AeE­ [0]_laroux_2 5" xfId="392"/>
    <cellStyle name="ÅëÈ­ [0]_laroux_2 5" xfId="393"/>
    <cellStyle name="AeE­ [0]_laroux_2 6" xfId="394"/>
    <cellStyle name="ÅëÈ­ [0]_laroux_2 6" xfId="395"/>
    <cellStyle name="AeE­ [0]_laroux_2 7" xfId="396"/>
    <cellStyle name="ÅëÈ­ [0]_laroux_2 7" xfId="397"/>
    <cellStyle name="AeE­ [0]_laroux_2 8" xfId="398"/>
    <cellStyle name="ÅëÈ­ [0]_laroux_2 8" xfId="399"/>
    <cellStyle name="AeE­ [0]_laroux_2 9" xfId="400"/>
    <cellStyle name="ÅëÈ­ [0]_laroux_2 9" xfId="401"/>
    <cellStyle name="AeE­ [0]_laroux_2_41-06농림16" xfId="402"/>
    <cellStyle name="ÅëÈ­ [0]_laroux_2_41-06농림16" xfId="403"/>
    <cellStyle name="AeE­ [0]_laroux_2_41-06농림16 10" xfId="404"/>
    <cellStyle name="ÅëÈ­ [0]_laroux_2_41-06농림16 10" xfId="405"/>
    <cellStyle name="AeE­ [0]_laroux_2_41-06농림16 11" xfId="406"/>
    <cellStyle name="ÅëÈ­ [0]_laroux_2_41-06농림16 11" xfId="407"/>
    <cellStyle name="AeE­ [0]_laroux_2_41-06농림16 12" xfId="408"/>
    <cellStyle name="ÅëÈ­ [0]_laroux_2_41-06농림16 12" xfId="409"/>
    <cellStyle name="AeE­ [0]_laroux_2_41-06농림16 13" xfId="410"/>
    <cellStyle name="ÅëÈ­ [0]_laroux_2_41-06농림16 13" xfId="411"/>
    <cellStyle name="AeE­ [0]_laroux_2_41-06농림16 14" xfId="2456"/>
    <cellStyle name="ÅëÈ­ [0]_laroux_2_41-06농림16 14" xfId="2457"/>
    <cellStyle name="AeE­ [0]_laroux_2_41-06농림16 15" xfId="2458"/>
    <cellStyle name="ÅëÈ­ [0]_laroux_2_41-06농림16 15" xfId="2459"/>
    <cellStyle name="AeE­ [0]_laroux_2_41-06농림16 16" xfId="2460"/>
    <cellStyle name="ÅëÈ­ [0]_laroux_2_41-06농림16 16" xfId="2461"/>
    <cellStyle name="AeE­ [0]_laroux_2_41-06농림16 17" xfId="2462"/>
    <cellStyle name="ÅëÈ­ [0]_laroux_2_41-06농림16 17" xfId="2463"/>
    <cellStyle name="AeE­ [0]_laroux_2_41-06농림16 18" xfId="2464"/>
    <cellStyle name="ÅëÈ­ [0]_laroux_2_41-06농림16 18" xfId="2465"/>
    <cellStyle name="AeE­ [0]_laroux_2_41-06농림16 19" xfId="2466"/>
    <cellStyle name="ÅëÈ­ [0]_laroux_2_41-06농림16 19" xfId="2467"/>
    <cellStyle name="AeE­ [0]_laroux_2_41-06농림16 2" xfId="412"/>
    <cellStyle name="ÅëÈ­ [0]_laroux_2_41-06농림16 2" xfId="413"/>
    <cellStyle name="AeE­ [0]_laroux_2_41-06농림16 20" xfId="2468"/>
    <cellStyle name="ÅëÈ­ [0]_laroux_2_41-06농림16 20" xfId="2469"/>
    <cellStyle name="AeE­ [0]_laroux_2_41-06농림16 21" xfId="2470"/>
    <cellStyle name="ÅëÈ­ [0]_laroux_2_41-06농림16 21" xfId="2471"/>
    <cellStyle name="AeE­ [0]_laroux_2_41-06농림16 22" xfId="2472"/>
    <cellStyle name="ÅëÈ­ [0]_laroux_2_41-06농림16 22" xfId="2473"/>
    <cellStyle name="AeE­ [0]_laroux_2_41-06농림16 23" xfId="2474"/>
    <cellStyle name="ÅëÈ­ [0]_laroux_2_41-06농림16 23" xfId="2475"/>
    <cellStyle name="AeE­ [0]_laroux_2_41-06농림16 24" xfId="2476"/>
    <cellStyle name="ÅëÈ­ [0]_laroux_2_41-06농림16 24" xfId="2477"/>
    <cellStyle name="AeE­ [0]_laroux_2_41-06농림16 25" xfId="2478"/>
    <cellStyle name="ÅëÈ­ [0]_laroux_2_41-06농림16 25" xfId="2479"/>
    <cellStyle name="AeE­ [0]_laroux_2_41-06농림16 26" xfId="2480"/>
    <cellStyle name="ÅëÈ­ [0]_laroux_2_41-06농림16 26" xfId="2481"/>
    <cellStyle name="AeE­ [0]_laroux_2_41-06농림16 27" xfId="2482"/>
    <cellStyle name="ÅëÈ­ [0]_laroux_2_41-06농림16 27" xfId="2483"/>
    <cellStyle name="AeE­ [0]_laroux_2_41-06농림16 28" xfId="2484"/>
    <cellStyle name="ÅëÈ­ [0]_laroux_2_41-06농림16 28" xfId="2485"/>
    <cellStyle name="AeE­ [0]_laroux_2_41-06농림16 29" xfId="2486"/>
    <cellStyle name="ÅëÈ­ [0]_laroux_2_41-06농림16 29" xfId="2487"/>
    <cellStyle name="AeE­ [0]_laroux_2_41-06농림16 3" xfId="414"/>
    <cellStyle name="ÅëÈ­ [0]_laroux_2_41-06농림16 3" xfId="415"/>
    <cellStyle name="AeE­ [0]_laroux_2_41-06농림16 30" xfId="2488"/>
    <cellStyle name="ÅëÈ­ [0]_laroux_2_41-06농림16 30" xfId="2489"/>
    <cellStyle name="AeE­ [0]_laroux_2_41-06농림16 31" xfId="2490"/>
    <cellStyle name="ÅëÈ­ [0]_laroux_2_41-06농림16 31" xfId="2491"/>
    <cellStyle name="AeE­ [0]_laroux_2_41-06농림16 32" xfId="2492"/>
    <cellStyle name="ÅëÈ­ [0]_laroux_2_41-06농림16 32" xfId="2493"/>
    <cellStyle name="AeE­ [0]_laroux_2_41-06농림16 33" xfId="2494"/>
    <cellStyle name="ÅëÈ­ [0]_laroux_2_41-06농림16 33" xfId="2495"/>
    <cellStyle name="AeE­ [0]_laroux_2_41-06농림16 34" xfId="2496"/>
    <cellStyle name="ÅëÈ­ [0]_laroux_2_41-06농림16 34" xfId="2497"/>
    <cellStyle name="AeE­ [0]_laroux_2_41-06농림16 35" xfId="2498"/>
    <cellStyle name="ÅëÈ­ [0]_laroux_2_41-06농림16 35" xfId="2499"/>
    <cellStyle name="AeE­ [0]_laroux_2_41-06농림16 36" xfId="2500"/>
    <cellStyle name="ÅëÈ­ [0]_laroux_2_41-06농림16 36" xfId="2501"/>
    <cellStyle name="AeE­ [0]_laroux_2_41-06농림16 37" xfId="2502"/>
    <cellStyle name="ÅëÈ­ [0]_laroux_2_41-06농림16 37" xfId="2503"/>
    <cellStyle name="AeE­ [0]_laroux_2_41-06농림16 38" xfId="2504"/>
    <cellStyle name="ÅëÈ­ [0]_laroux_2_41-06농림16 38" xfId="2505"/>
    <cellStyle name="AeE­ [0]_laroux_2_41-06농림16 39" xfId="2506"/>
    <cellStyle name="ÅëÈ­ [0]_laroux_2_41-06농림16 39" xfId="2507"/>
    <cellStyle name="AeE­ [0]_laroux_2_41-06농림16 4" xfId="416"/>
    <cellStyle name="ÅëÈ­ [0]_laroux_2_41-06농림16 4" xfId="417"/>
    <cellStyle name="AeE­ [0]_laroux_2_41-06농림16 40" xfId="2508"/>
    <cellStyle name="ÅëÈ­ [0]_laroux_2_41-06농림16 40" xfId="2509"/>
    <cellStyle name="AeE­ [0]_laroux_2_41-06농림16 41" xfId="2510"/>
    <cellStyle name="ÅëÈ­ [0]_laroux_2_41-06농림16 41" xfId="2511"/>
    <cellStyle name="AeE­ [0]_laroux_2_41-06농림16 5" xfId="418"/>
    <cellStyle name="ÅëÈ­ [0]_laroux_2_41-06농림16 5" xfId="419"/>
    <cellStyle name="AeE­ [0]_laroux_2_41-06농림16 6" xfId="420"/>
    <cellStyle name="ÅëÈ­ [0]_laroux_2_41-06농림16 6" xfId="421"/>
    <cellStyle name="AeE­ [0]_laroux_2_41-06농림16 7" xfId="422"/>
    <cellStyle name="ÅëÈ­ [0]_laroux_2_41-06농림16 7" xfId="423"/>
    <cellStyle name="AeE­ [0]_laroux_2_41-06농림16 8" xfId="424"/>
    <cellStyle name="ÅëÈ­ [0]_laroux_2_41-06농림16 8" xfId="425"/>
    <cellStyle name="AeE­ [0]_laroux_2_41-06농림16 9" xfId="426"/>
    <cellStyle name="ÅëÈ­ [0]_laroux_2_41-06농림16 9" xfId="427"/>
    <cellStyle name="AeE­ [0]_laroux_2_41-06농림41" xfId="428"/>
    <cellStyle name="ÅëÈ­ [0]_laroux_2_41-06농림41" xfId="429"/>
    <cellStyle name="AeE­ [0]_laroux_2_41-06농림41 10" xfId="430"/>
    <cellStyle name="ÅëÈ­ [0]_laroux_2_41-06농림41 10" xfId="431"/>
    <cellStyle name="AeE­ [0]_laroux_2_41-06농림41 11" xfId="432"/>
    <cellStyle name="ÅëÈ­ [0]_laroux_2_41-06농림41 11" xfId="433"/>
    <cellStyle name="AeE­ [0]_laroux_2_41-06농림41 12" xfId="434"/>
    <cellStyle name="ÅëÈ­ [0]_laroux_2_41-06농림41 12" xfId="435"/>
    <cellStyle name="AeE­ [0]_laroux_2_41-06농림41 13" xfId="436"/>
    <cellStyle name="ÅëÈ­ [0]_laroux_2_41-06농림41 13" xfId="437"/>
    <cellStyle name="AeE­ [0]_laroux_2_41-06농림41 14" xfId="2512"/>
    <cellStyle name="ÅëÈ­ [0]_laroux_2_41-06농림41 14" xfId="2513"/>
    <cellStyle name="AeE­ [0]_laroux_2_41-06농림41 15" xfId="2514"/>
    <cellStyle name="ÅëÈ­ [0]_laroux_2_41-06농림41 15" xfId="2515"/>
    <cellStyle name="AeE­ [0]_laroux_2_41-06농림41 16" xfId="2516"/>
    <cellStyle name="ÅëÈ­ [0]_laroux_2_41-06농림41 16" xfId="2517"/>
    <cellStyle name="AeE­ [0]_laroux_2_41-06농림41 17" xfId="2518"/>
    <cellStyle name="ÅëÈ­ [0]_laroux_2_41-06농림41 17" xfId="2519"/>
    <cellStyle name="AeE­ [0]_laroux_2_41-06농림41 18" xfId="2520"/>
    <cellStyle name="ÅëÈ­ [0]_laroux_2_41-06농림41 18" xfId="2521"/>
    <cellStyle name="AeE­ [0]_laroux_2_41-06농림41 19" xfId="2522"/>
    <cellStyle name="ÅëÈ­ [0]_laroux_2_41-06농림41 19" xfId="2523"/>
    <cellStyle name="AeE­ [0]_laroux_2_41-06농림41 2" xfId="438"/>
    <cellStyle name="ÅëÈ­ [0]_laroux_2_41-06농림41 2" xfId="439"/>
    <cellStyle name="AeE­ [0]_laroux_2_41-06농림41 20" xfId="2524"/>
    <cellStyle name="ÅëÈ­ [0]_laroux_2_41-06농림41 20" xfId="2525"/>
    <cellStyle name="AeE­ [0]_laroux_2_41-06농림41 21" xfId="2526"/>
    <cellStyle name="ÅëÈ­ [0]_laroux_2_41-06농림41 21" xfId="2527"/>
    <cellStyle name="AeE­ [0]_laroux_2_41-06농림41 22" xfId="2528"/>
    <cellStyle name="ÅëÈ­ [0]_laroux_2_41-06농림41 22" xfId="2529"/>
    <cellStyle name="AeE­ [0]_laroux_2_41-06농림41 23" xfId="2530"/>
    <cellStyle name="ÅëÈ­ [0]_laroux_2_41-06농림41 23" xfId="2531"/>
    <cellStyle name="AeE­ [0]_laroux_2_41-06농림41 24" xfId="2532"/>
    <cellStyle name="ÅëÈ­ [0]_laroux_2_41-06농림41 24" xfId="2533"/>
    <cellStyle name="AeE­ [0]_laroux_2_41-06농림41 25" xfId="2534"/>
    <cellStyle name="ÅëÈ­ [0]_laroux_2_41-06농림41 25" xfId="2535"/>
    <cellStyle name="AeE­ [0]_laroux_2_41-06농림41 26" xfId="2536"/>
    <cellStyle name="ÅëÈ­ [0]_laroux_2_41-06농림41 26" xfId="2537"/>
    <cellStyle name="AeE­ [0]_laroux_2_41-06농림41 27" xfId="2538"/>
    <cellStyle name="ÅëÈ­ [0]_laroux_2_41-06농림41 27" xfId="2539"/>
    <cellStyle name="AeE­ [0]_laroux_2_41-06농림41 28" xfId="2540"/>
    <cellStyle name="ÅëÈ­ [0]_laroux_2_41-06농림41 28" xfId="2541"/>
    <cellStyle name="AeE­ [0]_laroux_2_41-06농림41 29" xfId="2542"/>
    <cellStyle name="ÅëÈ­ [0]_laroux_2_41-06농림41 29" xfId="2543"/>
    <cellStyle name="AeE­ [0]_laroux_2_41-06농림41 3" xfId="440"/>
    <cellStyle name="ÅëÈ­ [0]_laroux_2_41-06농림41 3" xfId="441"/>
    <cellStyle name="AeE­ [0]_laroux_2_41-06농림41 30" xfId="2544"/>
    <cellStyle name="ÅëÈ­ [0]_laroux_2_41-06농림41 30" xfId="2545"/>
    <cellStyle name="AeE­ [0]_laroux_2_41-06농림41 31" xfId="2546"/>
    <cellStyle name="ÅëÈ­ [0]_laroux_2_41-06농림41 31" xfId="2547"/>
    <cellStyle name="AeE­ [0]_laroux_2_41-06농림41 32" xfId="2548"/>
    <cellStyle name="ÅëÈ­ [0]_laroux_2_41-06농림41 32" xfId="2549"/>
    <cellStyle name="AeE­ [0]_laroux_2_41-06농림41 33" xfId="2550"/>
    <cellStyle name="ÅëÈ­ [0]_laroux_2_41-06농림41 33" xfId="2551"/>
    <cellStyle name="AeE­ [0]_laroux_2_41-06농림41 34" xfId="2552"/>
    <cellStyle name="ÅëÈ­ [0]_laroux_2_41-06농림41 34" xfId="2553"/>
    <cellStyle name="AeE­ [0]_laroux_2_41-06농림41 35" xfId="2554"/>
    <cellStyle name="ÅëÈ­ [0]_laroux_2_41-06농림41 35" xfId="2555"/>
    <cellStyle name="AeE­ [0]_laroux_2_41-06농림41 36" xfId="2556"/>
    <cellStyle name="ÅëÈ­ [0]_laroux_2_41-06농림41 36" xfId="2557"/>
    <cellStyle name="AeE­ [0]_laroux_2_41-06농림41 37" xfId="2558"/>
    <cellStyle name="ÅëÈ­ [0]_laroux_2_41-06농림41 37" xfId="2559"/>
    <cellStyle name="AeE­ [0]_laroux_2_41-06농림41 38" xfId="2560"/>
    <cellStyle name="ÅëÈ­ [0]_laroux_2_41-06농림41 38" xfId="2561"/>
    <cellStyle name="AeE­ [0]_laroux_2_41-06농림41 39" xfId="2562"/>
    <cellStyle name="ÅëÈ­ [0]_laroux_2_41-06농림41 39" xfId="2563"/>
    <cellStyle name="AeE­ [0]_laroux_2_41-06농림41 4" xfId="442"/>
    <cellStyle name="ÅëÈ­ [0]_laroux_2_41-06농림41 4" xfId="443"/>
    <cellStyle name="AeE­ [0]_laroux_2_41-06농림41 40" xfId="2564"/>
    <cellStyle name="ÅëÈ­ [0]_laroux_2_41-06농림41 40" xfId="2565"/>
    <cellStyle name="AeE­ [0]_laroux_2_41-06농림41 41" xfId="2566"/>
    <cellStyle name="ÅëÈ­ [0]_laroux_2_41-06농림41 41" xfId="2567"/>
    <cellStyle name="AeE­ [0]_laroux_2_41-06농림41 5" xfId="444"/>
    <cellStyle name="ÅëÈ­ [0]_laroux_2_41-06농림41 5" xfId="445"/>
    <cellStyle name="AeE­ [0]_laroux_2_41-06농림41 6" xfId="446"/>
    <cellStyle name="ÅëÈ­ [0]_laroux_2_41-06농림41 6" xfId="447"/>
    <cellStyle name="AeE­ [0]_laroux_2_41-06농림41 7" xfId="448"/>
    <cellStyle name="ÅëÈ­ [0]_laroux_2_41-06농림41 7" xfId="449"/>
    <cellStyle name="AeE­ [0]_laroux_2_41-06농림41 8" xfId="450"/>
    <cellStyle name="ÅëÈ­ [0]_laroux_2_41-06농림41 8" xfId="451"/>
    <cellStyle name="AeE­ [0]_laroux_2_41-06농림41 9" xfId="452"/>
    <cellStyle name="ÅëÈ­ [0]_laroux_2_41-06농림41 9" xfId="453"/>
    <cellStyle name="AeE­ [0]_Sheet1" xfId="454"/>
    <cellStyle name="ÅëÈ­ [0]_Sheet1" xfId="455"/>
    <cellStyle name="AeE­ [0]_Sheet1 10" xfId="456"/>
    <cellStyle name="ÅëÈ­ [0]_Sheet1 10" xfId="457"/>
    <cellStyle name="AeE­ [0]_Sheet1 11" xfId="458"/>
    <cellStyle name="ÅëÈ­ [0]_Sheet1 11" xfId="459"/>
    <cellStyle name="AeE­ [0]_Sheet1 12" xfId="460"/>
    <cellStyle name="ÅëÈ­ [0]_Sheet1 12" xfId="461"/>
    <cellStyle name="AeE­ [0]_Sheet1 12 10" xfId="462"/>
    <cellStyle name="ÅëÈ­ [0]_Sheet1 13" xfId="463"/>
    <cellStyle name="AeE­ [0]_Sheet1 14" xfId="2568"/>
    <cellStyle name="ÅëÈ­ [0]_Sheet1 14" xfId="2569"/>
    <cellStyle name="AeE­ [0]_Sheet1 15" xfId="2570"/>
    <cellStyle name="ÅëÈ­ [0]_Sheet1 15" xfId="2571"/>
    <cellStyle name="AeE­ [0]_Sheet1 16" xfId="2572"/>
    <cellStyle name="ÅëÈ­ [0]_Sheet1 16" xfId="2573"/>
    <cellStyle name="AeE­ [0]_Sheet1 17" xfId="2574"/>
    <cellStyle name="ÅëÈ­ [0]_Sheet1 17" xfId="2575"/>
    <cellStyle name="AeE­ [0]_Sheet1 18" xfId="2576"/>
    <cellStyle name="ÅëÈ­ [0]_Sheet1 18" xfId="2577"/>
    <cellStyle name="AeE­ [0]_Sheet1 19" xfId="2578"/>
    <cellStyle name="ÅëÈ­ [0]_Sheet1 19" xfId="2579"/>
    <cellStyle name="AeE­ [0]_Sheet1 2" xfId="464"/>
    <cellStyle name="ÅëÈ­ [0]_Sheet1 2" xfId="465"/>
    <cellStyle name="AeE­ [0]_Sheet1 20" xfId="2580"/>
    <cellStyle name="ÅëÈ­ [0]_Sheet1 20" xfId="2581"/>
    <cellStyle name="AeE­ [0]_Sheet1 21" xfId="2582"/>
    <cellStyle name="ÅëÈ­ [0]_Sheet1 21" xfId="2583"/>
    <cellStyle name="AeE­ [0]_Sheet1 22" xfId="2584"/>
    <cellStyle name="ÅëÈ­ [0]_Sheet1 22" xfId="2585"/>
    <cellStyle name="AeE­ [0]_Sheet1 23" xfId="2586"/>
    <cellStyle name="ÅëÈ­ [0]_Sheet1 23" xfId="2587"/>
    <cellStyle name="AeE­ [0]_Sheet1 24" xfId="2588"/>
    <cellStyle name="ÅëÈ­ [0]_Sheet1 24" xfId="2589"/>
    <cellStyle name="AeE­ [0]_Sheet1 25" xfId="2590"/>
    <cellStyle name="ÅëÈ­ [0]_Sheet1 25" xfId="2591"/>
    <cellStyle name="AeE­ [0]_Sheet1 26" xfId="2592"/>
    <cellStyle name="ÅëÈ­ [0]_Sheet1 26" xfId="2593"/>
    <cellStyle name="AeE­ [0]_Sheet1 27" xfId="2594"/>
    <cellStyle name="ÅëÈ­ [0]_Sheet1 27" xfId="2595"/>
    <cellStyle name="AeE­ [0]_Sheet1 28" xfId="2596"/>
    <cellStyle name="ÅëÈ­ [0]_Sheet1 28" xfId="2597"/>
    <cellStyle name="AeE­ [0]_Sheet1 29" xfId="2598"/>
    <cellStyle name="ÅëÈ­ [0]_Sheet1 29" xfId="2599"/>
    <cellStyle name="AeE­ [0]_Sheet1 3" xfId="466"/>
    <cellStyle name="ÅëÈ­ [0]_Sheet1 3" xfId="467"/>
    <cellStyle name="AeE­ [0]_Sheet1 30" xfId="2600"/>
    <cellStyle name="ÅëÈ­ [0]_Sheet1 30" xfId="2601"/>
    <cellStyle name="AeE­ [0]_Sheet1 31" xfId="2602"/>
    <cellStyle name="ÅëÈ­ [0]_Sheet1 31" xfId="2603"/>
    <cellStyle name="AeE­ [0]_Sheet1 32" xfId="2604"/>
    <cellStyle name="ÅëÈ­ [0]_Sheet1 32" xfId="2605"/>
    <cellStyle name="AeE­ [0]_Sheet1 33" xfId="2606"/>
    <cellStyle name="ÅëÈ­ [0]_Sheet1 33" xfId="2607"/>
    <cellStyle name="AeE­ [0]_Sheet1 34" xfId="2608"/>
    <cellStyle name="ÅëÈ­ [0]_Sheet1 34" xfId="2609"/>
    <cellStyle name="AeE­ [0]_Sheet1 35" xfId="2610"/>
    <cellStyle name="ÅëÈ­ [0]_Sheet1 35" xfId="2611"/>
    <cellStyle name="AeE­ [0]_Sheet1 36" xfId="2612"/>
    <cellStyle name="ÅëÈ­ [0]_Sheet1 36" xfId="2613"/>
    <cellStyle name="AeE­ [0]_Sheet1 37" xfId="2614"/>
    <cellStyle name="ÅëÈ­ [0]_Sheet1 37" xfId="2615"/>
    <cellStyle name="AeE­ [0]_Sheet1 38" xfId="2616"/>
    <cellStyle name="ÅëÈ­ [0]_Sheet1 38" xfId="2617"/>
    <cellStyle name="AeE­ [0]_Sheet1 39" xfId="2618"/>
    <cellStyle name="ÅëÈ­ [0]_Sheet1 39" xfId="2619"/>
    <cellStyle name="AeE­ [0]_Sheet1 4" xfId="468"/>
    <cellStyle name="ÅëÈ­ [0]_Sheet1 4" xfId="469"/>
    <cellStyle name="AeE­ [0]_Sheet1 40" xfId="2620"/>
    <cellStyle name="ÅëÈ­ [0]_Sheet1 40" xfId="2621"/>
    <cellStyle name="AeE­ [0]_Sheet1 41" xfId="2622"/>
    <cellStyle name="ÅëÈ­ [0]_Sheet1 41" xfId="2623"/>
    <cellStyle name="AeE­ [0]_Sheet1 5" xfId="470"/>
    <cellStyle name="ÅëÈ­ [0]_Sheet1 5" xfId="471"/>
    <cellStyle name="AeE­ [0]_Sheet1 6" xfId="472"/>
    <cellStyle name="ÅëÈ­ [0]_Sheet1 6" xfId="473"/>
    <cellStyle name="AeE­ [0]_Sheet1 7" xfId="474"/>
    <cellStyle name="ÅëÈ­ [0]_Sheet1 7" xfId="475"/>
    <cellStyle name="AeE­ [0]_Sheet1 8" xfId="476"/>
    <cellStyle name="ÅëÈ­ [0]_Sheet1 8" xfId="477"/>
    <cellStyle name="AeE­ [0]_Sheet1 9" xfId="478"/>
    <cellStyle name="ÅëÈ­ [0]_Sheet1 9" xfId="479"/>
    <cellStyle name="AeE­_°eE¹_11¿a½A " xfId="480"/>
    <cellStyle name="ÅëÈ­_¼ÕÀÍ¿¹»ê" xfId="481"/>
    <cellStyle name="AeE­_¼OAI¿¹≫e" xfId="482"/>
    <cellStyle name="ÅëÈ­_ÀÎ°Çºñ,¿ÜÁÖºñ" xfId="483"/>
    <cellStyle name="AeE­_AI°Cºn,μμ±Þºn" xfId="484"/>
    <cellStyle name="ÅëÈ­_laroux" xfId="485"/>
    <cellStyle name="AeE­_laroux_1" xfId="486"/>
    <cellStyle name="ÅëÈ­_laroux_1" xfId="487"/>
    <cellStyle name="AeE­_laroux_1 10" xfId="488"/>
    <cellStyle name="ÅëÈ­_laroux_1 10" xfId="489"/>
    <cellStyle name="AeE­_laroux_1 11" xfId="490"/>
    <cellStyle name="ÅëÈ­_laroux_1 11" xfId="491"/>
    <cellStyle name="AeE­_laroux_1 12" xfId="492"/>
    <cellStyle name="ÅëÈ­_laroux_1 12" xfId="493"/>
    <cellStyle name="AeE­_laroux_1 12 10" xfId="494"/>
    <cellStyle name="ÅëÈ­_laroux_1 13" xfId="495"/>
    <cellStyle name="AeE­_laroux_1 14" xfId="2624"/>
    <cellStyle name="ÅëÈ­_laroux_1 14" xfId="2625"/>
    <cellStyle name="AeE­_laroux_1 15" xfId="2626"/>
    <cellStyle name="ÅëÈ­_laroux_1 15" xfId="2627"/>
    <cellStyle name="AeE­_laroux_1 16" xfId="2628"/>
    <cellStyle name="ÅëÈ­_laroux_1 16" xfId="2629"/>
    <cellStyle name="AeE­_laroux_1 17" xfId="2630"/>
    <cellStyle name="ÅëÈ­_laroux_1 17" xfId="2631"/>
    <cellStyle name="AeE­_laroux_1 18" xfId="2632"/>
    <cellStyle name="ÅëÈ­_laroux_1 18" xfId="2633"/>
    <cellStyle name="AeE­_laroux_1 19" xfId="2634"/>
    <cellStyle name="ÅëÈ­_laroux_1 19" xfId="2635"/>
    <cellStyle name="AeE­_laroux_1 2" xfId="496"/>
    <cellStyle name="ÅëÈ­_laroux_1 2" xfId="497"/>
    <cellStyle name="AeE­_laroux_1 20" xfId="2636"/>
    <cellStyle name="ÅëÈ­_laroux_1 20" xfId="2637"/>
    <cellStyle name="AeE­_laroux_1 21" xfId="2638"/>
    <cellStyle name="ÅëÈ­_laroux_1 21" xfId="2639"/>
    <cellStyle name="AeE­_laroux_1 22" xfId="2640"/>
    <cellStyle name="ÅëÈ­_laroux_1 22" xfId="2641"/>
    <cellStyle name="AeE­_laroux_1 23" xfId="2642"/>
    <cellStyle name="ÅëÈ­_laroux_1 23" xfId="2643"/>
    <cellStyle name="AeE­_laroux_1 24" xfId="2644"/>
    <cellStyle name="ÅëÈ­_laroux_1 24" xfId="2645"/>
    <cellStyle name="AeE­_laroux_1 25" xfId="2646"/>
    <cellStyle name="ÅëÈ­_laroux_1 25" xfId="2647"/>
    <cellStyle name="AeE­_laroux_1 26" xfId="2648"/>
    <cellStyle name="ÅëÈ­_laroux_1 26" xfId="2649"/>
    <cellStyle name="AeE­_laroux_1 27" xfId="2650"/>
    <cellStyle name="ÅëÈ­_laroux_1 27" xfId="2651"/>
    <cellStyle name="AeE­_laroux_1 28" xfId="2652"/>
    <cellStyle name="ÅëÈ­_laroux_1 28" xfId="2653"/>
    <cellStyle name="AeE­_laroux_1 29" xfId="2654"/>
    <cellStyle name="ÅëÈ­_laroux_1 29" xfId="2655"/>
    <cellStyle name="AeE­_laroux_1 3" xfId="498"/>
    <cellStyle name="ÅëÈ­_laroux_1 3" xfId="499"/>
    <cellStyle name="AeE­_laroux_1 30" xfId="2656"/>
    <cellStyle name="ÅëÈ­_laroux_1 30" xfId="2657"/>
    <cellStyle name="AeE­_laroux_1 31" xfId="2658"/>
    <cellStyle name="ÅëÈ­_laroux_1 31" xfId="2659"/>
    <cellStyle name="AeE­_laroux_1 32" xfId="2660"/>
    <cellStyle name="ÅëÈ­_laroux_1 32" xfId="2661"/>
    <cellStyle name="AeE­_laroux_1 33" xfId="2662"/>
    <cellStyle name="ÅëÈ­_laroux_1 33" xfId="2663"/>
    <cellStyle name="AeE­_laroux_1 34" xfId="2664"/>
    <cellStyle name="ÅëÈ­_laroux_1 34" xfId="2665"/>
    <cellStyle name="AeE­_laroux_1 35" xfId="2666"/>
    <cellStyle name="ÅëÈ­_laroux_1 35" xfId="2667"/>
    <cellStyle name="AeE­_laroux_1 36" xfId="2668"/>
    <cellStyle name="ÅëÈ­_laroux_1 36" xfId="2669"/>
    <cellStyle name="AeE­_laroux_1 37" xfId="2670"/>
    <cellStyle name="ÅëÈ­_laroux_1 37" xfId="2671"/>
    <cellStyle name="AeE­_laroux_1 38" xfId="2672"/>
    <cellStyle name="ÅëÈ­_laroux_1 38" xfId="2673"/>
    <cellStyle name="AeE­_laroux_1 39" xfId="2674"/>
    <cellStyle name="ÅëÈ­_laroux_1 39" xfId="2675"/>
    <cellStyle name="AeE­_laroux_1 4" xfId="500"/>
    <cellStyle name="ÅëÈ­_laroux_1 4" xfId="501"/>
    <cellStyle name="AeE­_laroux_1 40" xfId="2676"/>
    <cellStyle name="ÅëÈ­_laroux_1 40" xfId="2677"/>
    <cellStyle name="AeE­_laroux_1 41" xfId="2678"/>
    <cellStyle name="ÅëÈ­_laroux_1 41" xfId="2679"/>
    <cellStyle name="AeE­_laroux_1 5" xfId="502"/>
    <cellStyle name="ÅëÈ­_laroux_1 5" xfId="503"/>
    <cellStyle name="AeE­_laroux_1 6" xfId="504"/>
    <cellStyle name="ÅëÈ­_laroux_1 6" xfId="505"/>
    <cellStyle name="AeE­_laroux_1 7" xfId="506"/>
    <cellStyle name="ÅëÈ­_laroux_1 7" xfId="507"/>
    <cellStyle name="AeE­_laroux_1 8" xfId="508"/>
    <cellStyle name="ÅëÈ­_laroux_1 8" xfId="509"/>
    <cellStyle name="AeE­_laroux_1 9" xfId="510"/>
    <cellStyle name="ÅëÈ­_laroux_1 9" xfId="511"/>
    <cellStyle name="AeE­_laroux_2" xfId="512"/>
    <cellStyle name="ÅëÈ­_laroux_2" xfId="513"/>
    <cellStyle name="AeE­_laroux_2 10" xfId="514"/>
    <cellStyle name="ÅëÈ­_laroux_2 10" xfId="515"/>
    <cellStyle name="AeE­_laroux_2 11" xfId="516"/>
    <cellStyle name="ÅëÈ­_laroux_2 11" xfId="517"/>
    <cellStyle name="AeE­_laroux_2 12" xfId="518"/>
    <cellStyle name="ÅëÈ­_laroux_2 12" xfId="519"/>
    <cellStyle name="AeE­_laroux_2 13" xfId="520"/>
    <cellStyle name="ÅëÈ­_laroux_2 13" xfId="521"/>
    <cellStyle name="AeE­_laroux_2 14" xfId="2680"/>
    <cellStyle name="ÅëÈ­_laroux_2 14" xfId="2681"/>
    <cellStyle name="AeE­_laroux_2 15" xfId="2682"/>
    <cellStyle name="ÅëÈ­_laroux_2 15" xfId="2683"/>
    <cellStyle name="AeE­_laroux_2 16" xfId="2684"/>
    <cellStyle name="ÅëÈ­_laroux_2 16" xfId="2685"/>
    <cellStyle name="AeE­_laroux_2 17" xfId="2686"/>
    <cellStyle name="ÅëÈ­_laroux_2 17" xfId="2687"/>
    <cellStyle name="AeE­_laroux_2 18" xfId="2688"/>
    <cellStyle name="ÅëÈ­_laroux_2 18" xfId="2689"/>
    <cellStyle name="AeE­_laroux_2 19" xfId="2690"/>
    <cellStyle name="ÅëÈ­_laroux_2 19" xfId="2691"/>
    <cellStyle name="AeE­_laroux_2 2" xfId="522"/>
    <cellStyle name="ÅëÈ­_laroux_2 2" xfId="523"/>
    <cellStyle name="AeE­_laroux_2 20" xfId="2692"/>
    <cellStyle name="ÅëÈ­_laroux_2 20" xfId="2693"/>
    <cellStyle name="AeE­_laroux_2 21" xfId="2694"/>
    <cellStyle name="ÅëÈ­_laroux_2 21" xfId="2695"/>
    <cellStyle name="AeE­_laroux_2 22" xfId="2696"/>
    <cellStyle name="ÅëÈ­_laroux_2 22" xfId="2697"/>
    <cellStyle name="AeE­_laroux_2 23" xfId="2698"/>
    <cellStyle name="ÅëÈ­_laroux_2 23" xfId="2699"/>
    <cellStyle name="AeE­_laroux_2 24" xfId="2700"/>
    <cellStyle name="ÅëÈ­_laroux_2 24" xfId="2701"/>
    <cellStyle name="AeE­_laroux_2 25" xfId="2702"/>
    <cellStyle name="ÅëÈ­_laroux_2 25" xfId="2703"/>
    <cellStyle name="AeE­_laroux_2 26" xfId="2704"/>
    <cellStyle name="ÅëÈ­_laroux_2 26" xfId="2705"/>
    <cellStyle name="AeE­_laroux_2 27" xfId="2706"/>
    <cellStyle name="ÅëÈ­_laroux_2 27" xfId="2707"/>
    <cellStyle name="AeE­_laroux_2 28" xfId="2708"/>
    <cellStyle name="ÅëÈ­_laroux_2 28" xfId="2709"/>
    <cellStyle name="AeE­_laroux_2 29" xfId="2710"/>
    <cellStyle name="ÅëÈ­_laroux_2 29" xfId="2711"/>
    <cellStyle name="AeE­_laroux_2 3" xfId="524"/>
    <cellStyle name="ÅëÈ­_laroux_2 3" xfId="525"/>
    <cellStyle name="AeE­_laroux_2 30" xfId="2712"/>
    <cellStyle name="ÅëÈ­_laroux_2 30" xfId="2713"/>
    <cellStyle name="AeE­_laroux_2 31" xfId="2714"/>
    <cellStyle name="ÅëÈ­_laroux_2 31" xfId="2715"/>
    <cellStyle name="AeE­_laroux_2 32" xfId="2716"/>
    <cellStyle name="ÅëÈ­_laroux_2 32" xfId="2717"/>
    <cellStyle name="AeE­_laroux_2 33" xfId="2718"/>
    <cellStyle name="ÅëÈ­_laroux_2 33" xfId="2719"/>
    <cellStyle name="AeE­_laroux_2 34" xfId="2720"/>
    <cellStyle name="ÅëÈ­_laroux_2 34" xfId="2721"/>
    <cellStyle name="AeE­_laroux_2 35" xfId="2722"/>
    <cellStyle name="ÅëÈ­_laroux_2 35" xfId="2723"/>
    <cellStyle name="AeE­_laroux_2 36" xfId="2724"/>
    <cellStyle name="ÅëÈ­_laroux_2 36" xfId="2725"/>
    <cellStyle name="AeE­_laroux_2 37" xfId="2726"/>
    <cellStyle name="ÅëÈ­_laroux_2 37" xfId="2727"/>
    <cellStyle name="AeE­_laroux_2 38" xfId="2728"/>
    <cellStyle name="ÅëÈ­_laroux_2 38" xfId="2729"/>
    <cellStyle name="AeE­_laroux_2 39" xfId="2730"/>
    <cellStyle name="ÅëÈ­_laroux_2 39" xfId="2731"/>
    <cellStyle name="AeE­_laroux_2 4" xfId="526"/>
    <cellStyle name="ÅëÈ­_laroux_2 4" xfId="527"/>
    <cellStyle name="AeE­_laroux_2 40" xfId="2732"/>
    <cellStyle name="ÅëÈ­_laroux_2 40" xfId="2733"/>
    <cellStyle name="AeE­_laroux_2 41" xfId="2734"/>
    <cellStyle name="ÅëÈ­_laroux_2 41" xfId="2735"/>
    <cellStyle name="AeE­_laroux_2 5" xfId="528"/>
    <cellStyle name="ÅëÈ­_laroux_2 5" xfId="529"/>
    <cellStyle name="AeE­_laroux_2 6" xfId="530"/>
    <cellStyle name="ÅëÈ­_laroux_2 6" xfId="531"/>
    <cellStyle name="AeE­_laroux_2 7" xfId="532"/>
    <cellStyle name="ÅëÈ­_laroux_2 7" xfId="533"/>
    <cellStyle name="AeE­_laroux_2 8" xfId="534"/>
    <cellStyle name="ÅëÈ­_laroux_2 8" xfId="535"/>
    <cellStyle name="AeE­_laroux_2 9" xfId="536"/>
    <cellStyle name="ÅëÈ­_laroux_2 9" xfId="537"/>
    <cellStyle name="AeE­_laroux_2_41-06농림16" xfId="538"/>
    <cellStyle name="ÅëÈ­_laroux_2_41-06농림16" xfId="539"/>
    <cellStyle name="AeE­_laroux_2_41-06농림16 10" xfId="540"/>
    <cellStyle name="ÅëÈ­_laroux_2_41-06농림16 10" xfId="541"/>
    <cellStyle name="AeE­_laroux_2_41-06농림16 11" xfId="542"/>
    <cellStyle name="ÅëÈ­_laroux_2_41-06농림16 11" xfId="543"/>
    <cellStyle name="AeE­_laroux_2_41-06농림16 12" xfId="544"/>
    <cellStyle name="ÅëÈ­_laroux_2_41-06농림16 12" xfId="545"/>
    <cellStyle name="AeE­_laroux_2_41-06농림16 13" xfId="546"/>
    <cellStyle name="ÅëÈ­_laroux_2_41-06농림16 13" xfId="547"/>
    <cellStyle name="AeE­_laroux_2_41-06농림16 14" xfId="2736"/>
    <cellStyle name="ÅëÈ­_laroux_2_41-06농림16 14" xfId="2737"/>
    <cellStyle name="AeE­_laroux_2_41-06농림16 15" xfId="2738"/>
    <cellStyle name="ÅëÈ­_laroux_2_41-06농림16 15" xfId="2739"/>
    <cellStyle name="AeE­_laroux_2_41-06농림16 16" xfId="2740"/>
    <cellStyle name="ÅëÈ­_laroux_2_41-06농림16 16" xfId="2741"/>
    <cellStyle name="AeE­_laroux_2_41-06농림16 17" xfId="2742"/>
    <cellStyle name="ÅëÈ­_laroux_2_41-06농림16 17" xfId="2743"/>
    <cellStyle name="AeE­_laroux_2_41-06농림16 18" xfId="2744"/>
    <cellStyle name="ÅëÈ­_laroux_2_41-06농림16 18" xfId="2745"/>
    <cellStyle name="AeE­_laroux_2_41-06농림16 19" xfId="2746"/>
    <cellStyle name="ÅëÈ­_laroux_2_41-06농림16 19" xfId="2747"/>
    <cellStyle name="AeE­_laroux_2_41-06농림16 2" xfId="548"/>
    <cellStyle name="ÅëÈ­_laroux_2_41-06농림16 2" xfId="549"/>
    <cellStyle name="AeE­_laroux_2_41-06농림16 20" xfId="2748"/>
    <cellStyle name="ÅëÈ­_laroux_2_41-06농림16 20" xfId="2749"/>
    <cellStyle name="AeE­_laroux_2_41-06농림16 21" xfId="2750"/>
    <cellStyle name="ÅëÈ­_laroux_2_41-06농림16 21" xfId="2751"/>
    <cellStyle name="AeE­_laroux_2_41-06농림16 22" xfId="2752"/>
    <cellStyle name="ÅëÈ­_laroux_2_41-06농림16 22" xfId="2753"/>
    <cellStyle name="AeE­_laroux_2_41-06농림16 23" xfId="2754"/>
    <cellStyle name="ÅëÈ­_laroux_2_41-06농림16 23" xfId="2755"/>
    <cellStyle name="AeE­_laroux_2_41-06농림16 24" xfId="2756"/>
    <cellStyle name="ÅëÈ­_laroux_2_41-06농림16 24" xfId="2757"/>
    <cellStyle name="AeE­_laroux_2_41-06농림16 25" xfId="2758"/>
    <cellStyle name="ÅëÈ­_laroux_2_41-06농림16 25" xfId="2759"/>
    <cellStyle name="AeE­_laroux_2_41-06농림16 26" xfId="2760"/>
    <cellStyle name="ÅëÈ­_laroux_2_41-06농림16 26" xfId="2761"/>
    <cellStyle name="AeE­_laroux_2_41-06농림16 27" xfId="2762"/>
    <cellStyle name="ÅëÈ­_laroux_2_41-06농림16 27" xfId="2763"/>
    <cellStyle name="AeE­_laroux_2_41-06농림16 28" xfId="2764"/>
    <cellStyle name="ÅëÈ­_laroux_2_41-06농림16 28" xfId="2765"/>
    <cellStyle name="AeE­_laroux_2_41-06농림16 29" xfId="2766"/>
    <cellStyle name="ÅëÈ­_laroux_2_41-06농림16 29" xfId="2767"/>
    <cellStyle name="AeE­_laroux_2_41-06농림16 3" xfId="550"/>
    <cellStyle name="ÅëÈ­_laroux_2_41-06농림16 3" xfId="551"/>
    <cellStyle name="AeE­_laroux_2_41-06농림16 30" xfId="2768"/>
    <cellStyle name="ÅëÈ­_laroux_2_41-06농림16 30" xfId="2769"/>
    <cellStyle name="AeE­_laroux_2_41-06농림16 31" xfId="2770"/>
    <cellStyle name="ÅëÈ­_laroux_2_41-06농림16 31" xfId="2771"/>
    <cellStyle name="AeE­_laroux_2_41-06농림16 32" xfId="2772"/>
    <cellStyle name="ÅëÈ­_laroux_2_41-06농림16 32" xfId="2773"/>
    <cellStyle name="AeE­_laroux_2_41-06농림16 33" xfId="2774"/>
    <cellStyle name="ÅëÈ­_laroux_2_41-06농림16 33" xfId="2775"/>
    <cellStyle name="AeE­_laroux_2_41-06농림16 34" xfId="2776"/>
    <cellStyle name="ÅëÈ­_laroux_2_41-06농림16 34" xfId="2777"/>
    <cellStyle name="AeE­_laroux_2_41-06농림16 35" xfId="2778"/>
    <cellStyle name="ÅëÈ­_laroux_2_41-06농림16 35" xfId="2779"/>
    <cellStyle name="AeE­_laroux_2_41-06농림16 36" xfId="2780"/>
    <cellStyle name="ÅëÈ­_laroux_2_41-06농림16 36" xfId="2781"/>
    <cellStyle name="AeE­_laroux_2_41-06농림16 37" xfId="2782"/>
    <cellStyle name="ÅëÈ­_laroux_2_41-06농림16 37" xfId="2783"/>
    <cellStyle name="AeE­_laroux_2_41-06농림16 38" xfId="2784"/>
    <cellStyle name="ÅëÈ­_laroux_2_41-06농림16 38" xfId="2785"/>
    <cellStyle name="AeE­_laroux_2_41-06농림16 39" xfId="2786"/>
    <cellStyle name="ÅëÈ­_laroux_2_41-06농림16 39" xfId="2787"/>
    <cellStyle name="AeE­_laroux_2_41-06농림16 4" xfId="552"/>
    <cellStyle name="ÅëÈ­_laroux_2_41-06농림16 4" xfId="553"/>
    <cellStyle name="AeE­_laroux_2_41-06농림16 40" xfId="2788"/>
    <cellStyle name="ÅëÈ­_laroux_2_41-06농림16 40" xfId="2789"/>
    <cellStyle name="AeE­_laroux_2_41-06농림16 41" xfId="2790"/>
    <cellStyle name="ÅëÈ­_laroux_2_41-06농림16 41" xfId="2791"/>
    <cellStyle name="AeE­_laroux_2_41-06농림16 5" xfId="554"/>
    <cellStyle name="ÅëÈ­_laroux_2_41-06농림16 5" xfId="555"/>
    <cellStyle name="AeE­_laroux_2_41-06농림16 6" xfId="556"/>
    <cellStyle name="ÅëÈ­_laroux_2_41-06농림16 6" xfId="557"/>
    <cellStyle name="AeE­_laroux_2_41-06농림16 7" xfId="558"/>
    <cellStyle name="ÅëÈ­_laroux_2_41-06농림16 7" xfId="559"/>
    <cellStyle name="AeE­_laroux_2_41-06농림16 8" xfId="560"/>
    <cellStyle name="ÅëÈ­_laroux_2_41-06농림16 8" xfId="561"/>
    <cellStyle name="AeE­_laroux_2_41-06농림16 9" xfId="562"/>
    <cellStyle name="ÅëÈ­_laroux_2_41-06농림16 9" xfId="563"/>
    <cellStyle name="AeE­_laroux_2_41-06농림41" xfId="564"/>
    <cellStyle name="ÅëÈ­_laroux_2_41-06농림41" xfId="565"/>
    <cellStyle name="AeE­_laroux_2_41-06농림41 10" xfId="566"/>
    <cellStyle name="ÅëÈ­_laroux_2_41-06농림41 10" xfId="567"/>
    <cellStyle name="AeE­_laroux_2_41-06농림41 11" xfId="568"/>
    <cellStyle name="ÅëÈ­_laroux_2_41-06농림41 11" xfId="569"/>
    <cellStyle name="AeE­_laroux_2_41-06농림41 12" xfId="570"/>
    <cellStyle name="ÅëÈ­_laroux_2_41-06농림41 12" xfId="571"/>
    <cellStyle name="AeE­_laroux_2_41-06농림41 13" xfId="572"/>
    <cellStyle name="ÅëÈ­_laroux_2_41-06농림41 13" xfId="573"/>
    <cellStyle name="AeE­_laroux_2_41-06농림41 14" xfId="2792"/>
    <cellStyle name="ÅëÈ­_laroux_2_41-06농림41 14" xfId="2793"/>
    <cellStyle name="AeE­_laroux_2_41-06농림41 15" xfId="2794"/>
    <cellStyle name="ÅëÈ­_laroux_2_41-06농림41 15" xfId="2795"/>
    <cellStyle name="AeE­_laroux_2_41-06농림41 16" xfId="2796"/>
    <cellStyle name="ÅëÈ­_laroux_2_41-06농림41 16" xfId="2797"/>
    <cellStyle name="AeE­_laroux_2_41-06농림41 17" xfId="2798"/>
    <cellStyle name="ÅëÈ­_laroux_2_41-06농림41 17" xfId="2799"/>
    <cellStyle name="AeE­_laroux_2_41-06농림41 18" xfId="2800"/>
    <cellStyle name="ÅëÈ­_laroux_2_41-06농림41 18" xfId="2801"/>
    <cellStyle name="AeE­_laroux_2_41-06농림41 19" xfId="2802"/>
    <cellStyle name="ÅëÈ­_laroux_2_41-06농림41 19" xfId="2803"/>
    <cellStyle name="AeE­_laroux_2_41-06농림41 2" xfId="574"/>
    <cellStyle name="ÅëÈ­_laroux_2_41-06농림41 2" xfId="575"/>
    <cellStyle name="AeE­_laroux_2_41-06농림41 20" xfId="2804"/>
    <cellStyle name="ÅëÈ­_laroux_2_41-06농림41 20" xfId="2805"/>
    <cellStyle name="AeE­_laroux_2_41-06농림41 21" xfId="2806"/>
    <cellStyle name="ÅëÈ­_laroux_2_41-06농림41 21" xfId="2807"/>
    <cellStyle name="AeE­_laroux_2_41-06농림41 22" xfId="2808"/>
    <cellStyle name="ÅëÈ­_laroux_2_41-06농림41 22" xfId="2809"/>
    <cellStyle name="AeE­_laroux_2_41-06농림41 23" xfId="2810"/>
    <cellStyle name="ÅëÈ­_laroux_2_41-06농림41 23" xfId="2811"/>
    <cellStyle name="AeE­_laroux_2_41-06농림41 24" xfId="2812"/>
    <cellStyle name="ÅëÈ­_laroux_2_41-06농림41 24" xfId="2813"/>
    <cellStyle name="AeE­_laroux_2_41-06농림41 25" xfId="2814"/>
    <cellStyle name="ÅëÈ­_laroux_2_41-06농림41 25" xfId="2815"/>
    <cellStyle name="AeE­_laroux_2_41-06농림41 26" xfId="2816"/>
    <cellStyle name="ÅëÈ­_laroux_2_41-06농림41 26" xfId="2817"/>
    <cellStyle name="AeE­_laroux_2_41-06농림41 27" xfId="2818"/>
    <cellStyle name="ÅëÈ­_laroux_2_41-06농림41 27" xfId="2819"/>
    <cellStyle name="AeE­_laroux_2_41-06농림41 28" xfId="2820"/>
    <cellStyle name="ÅëÈ­_laroux_2_41-06농림41 28" xfId="2821"/>
    <cellStyle name="AeE­_laroux_2_41-06농림41 29" xfId="2822"/>
    <cellStyle name="ÅëÈ­_laroux_2_41-06농림41 29" xfId="2823"/>
    <cellStyle name="AeE­_laroux_2_41-06농림41 3" xfId="576"/>
    <cellStyle name="ÅëÈ­_laroux_2_41-06농림41 3" xfId="577"/>
    <cellStyle name="AeE­_laroux_2_41-06농림41 30" xfId="2824"/>
    <cellStyle name="ÅëÈ­_laroux_2_41-06농림41 30" xfId="2825"/>
    <cellStyle name="AeE­_laroux_2_41-06농림41 31" xfId="2826"/>
    <cellStyle name="ÅëÈ­_laroux_2_41-06농림41 31" xfId="2827"/>
    <cellStyle name="AeE­_laroux_2_41-06농림41 32" xfId="2828"/>
    <cellStyle name="ÅëÈ­_laroux_2_41-06농림41 32" xfId="2829"/>
    <cellStyle name="AeE­_laroux_2_41-06농림41 33" xfId="2830"/>
    <cellStyle name="ÅëÈ­_laroux_2_41-06농림41 33" xfId="2831"/>
    <cellStyle name="AeE­_laroux_2_41-06농림41 34" xfId="2832"/>
    <cellStyle name="ÅëÈ­_laroux_2_41-06농림41 34" xfId="2833"/>
    <cellStyle name="AeE­_laroux_2_41-06농림41 35" xfId="2834"/>
    <cellStyle name="ÅëÈ­_laroux_2_41-06농림41 35" xfId="2835"/>
    <cellStyle name="AeE­_laroux_2_41-06농림41 36" xfId="2836"/>
    <cellStyle name="ÅëÈ­_laroux_2_41-06농림41 36" xfId="2837"/>
    <cellStyle name="AeE­_laroux_2_41-06농림41 37" xfId="2838"/>
    <cellStyle name="ÅëÈ­_laroux_2_41-06농림41 37" xfId="2839"/>
    <cellStyle name="AeE­_laroux_2_41-06농림41 38" xfId="2840"/>
    <cellStyle name="ÅëÈ­_laroux_2_41-06농림41 38" xfId="2841"/>
    <cellStyle name="AeE­_laroux_2_41-06농림41 39" xfId="2842"/>
    <cellStyle name="ÅëÈ­_laroux_2_41-06농림41 39" xfId="2843"/>
    <cellStyle name="AeE­_laroux_2_41-06농림41 4" xfId="578"/>
    <cellStyle name="ÅëÈ­_laroux_2_41-06농림41 4" xfId="579"/>
    <cellStyle name="AeE­_laroux_2_41-06농림41 40" xfId="2844"/>
    <cellStyle name="ÅëÈ­_laroux_2_41-06농림41 40" xfId="2845"/>
    <cellStyle name="AeE­_laroux_2_41-06농림41 41" xfId="2846"/>
    <cellStyle name="ÅëÈ­_laroux_2_41-06농림41 41" xfId="2847"/>
    <cellStyle name="AeE­_laroux_2_41-06농림41 5" xfId="580"/>
    <cellStyle name="ÅëÈ­_laroux_2_41-06농림41 5" xfId="581"/>
    <cellStyle name="AeE­_laroux_2_41-06농림41 6" xfId="582"/>
    <cellStyle name="ÅëÈ­_laroux_2_41-06농림41 6" xfId="583"/>
    <cellStyle name="AeE­_laroux_2_41-06농림41 7" xfId="584"/>
    <cellStyle name="ÅëÈ­_laroux_2_41-06농림41 7" xfId="585"/>
    <cellStyle name="AeE­_laroux_2_41-06농림41 8" xfId="586"/>
    <cellStyle name="ÅëÈ­_laroux_2_41-06농림41 8" xfId="587"/>
    <cellStyle name="AeE­_laroux_2_41-06농림41 9" xfId="588"/>
    <cellStyle name="ÅëÈ­_laroux_2_41-06농림41 9" xfId="589"/>
    <cellStyle name="AeE­_Sheet1" xfId="590"/>
    <cellStyle name="ÅëÈ­_Sheet1" xfId="591"/>
    <cellStyle name="AeE­_Sheet1 10" xfId="592"/>
    <cellStyle name="ÅëÈ­_Sheet1 10" xfId="593"/>
    <cellStyle name="AeE­_Sheet1 11" xfId="594"/>
    <cellStyle name="ÅëÈ­_Sheet1 11" xfId="595"/>
    <cellStyle name="AeE­_Sheet1 12" xfId="596"/>
    <cellStyle name="ÅëÈ­_Sheet1 12" xfId="597"/>
    <cellStyle name="AeE­_Sheet1 12 10" xfId="598"/>
    <cellStyle name="ÅëÈ­_Sheet1 13" xfId="599"/>
    <cellStyle name="AeE­_Sheet1 14" xfId="2848"/>
    <cellStyle name="ÅëÈ­_Sheet1 14" xfId="2849"/>
    <cellStyle name="AeE­_Sheet1 15" xfId="2850"/>
    <cellStyle name="ÅëÈ­_Sheet1 15" xfId="2851"/>
    <cellStyle name="AeE­_Sheet1 16" xfId="2852"/>
    <cellStyle name="ÅëÈ­_Sheet1 16" xfId="2853"/>
    <cellStyle name="AeE­_Sheet1 17" xfId="2854"/>
    <cellStyle name="ÅëÈ­_Sheet1 17" xfId="2855"/>
    <cellStyle name="AeE­_Sheet1 18" xfId="2856"/>
    <cellStyle name="ÅëÈ­_Sheet1 18" xfId="2857"/>
    <cellStyle name="AeE­_Sheet1 19" xfId="2858"/>
    <cellStyle name="ÅëÈ­_Sheet1 19" xfId="2859"/>
    <cellStyle name="AeE­_Sheet1 2" xfId="600"/>
    <cellStyle name="ÅëÈ­_Sheet1 2" xfId="601"/>
    <cellStyle name="AeE­_Sheet1 20" xfId="2860"/>
    <cellStyle name="ÅëÈ­_Sheet1 20" xfId="2861"/>
    <cellStyle name="AeE­_Sheet1 21" xfId="2862"/>
    <cellStyle name="ÅëÈ­_Sheet1 21" xfId="2863"/>
    <cellStyle name="AeE­_Sheet1 22" xfId="2864"/>
    <cellStyle name="ÅëÈ­_Sheet1 22" xfId="2865"/>
    <cellStyle name="AeE­_Sheet1 23" xfId="2866"/>
    <cellStyle name="ÅëÈ­_Sheet1 23" xfId="2867"/>
    <cellStyle name="AeE­_Sheet1 24" xfId="2868"/>
    <cellStyle name="ÅëÈ­_Sheet1 24" xfId="2869"/>
    <cellStyle name="AeE­_Sheet1 25" xfId="2870"/>
    <cellStyle name="ÅëÈ­_Sheet1 25" xfId="2871"/>
    <cellStyle name="AeE­_Sheet1 26" xfId="2872"/>
    <cellStyle name="ÅëÈ­_Sheet1 26" xfId="2873"/>
    <cellStyle name="AeE­_Sheet1 27" xfId="2874"/>
    <cellStyle name="ÅëÈ­_Sheet1 27" xfId="2875"/>
    <cellStyle name="AeE­_Sheet1 28" xfId="2876"/>
    <cellStyle name="ÅëÈ­_Sheet1 28" xfId="2877"/>
    <cellStyle name="AeE­_Sheet1 29" xfId="2878"/>
    <cellStyle name="ÅëÈ­_Sheet1 29" xfId="2879"/>
    <cellStyle name="AeE­_Sheet1 3" xfId="602"/>
    <cellStyle name="ÅëÈ­_Sheet1 3" xfId="603"/>
    <cellStyle name="AeE­_Sheet1 30" xfId="2880"/>
    <cellStyle name="ÅëÈ­_Sheet1 30" xfId="2881"/>
    <cellStyle name="AeE­_Sheet1 31" xfId="2882"/>
    <cellStyle name="ÅëÈ­_Sheet1 31" xfId="2883"/>
    <cellStyle name="AeE­_Sheet1 32" xfId="2884"/>
    <cellStyle name="ÅëÈ­_Sheet1 32" xfId="2885"/>
    <cellStyle name="AeE­_Sheet1 33" xfId="2886"/>
    <cellStyle name="ÅëÈ­_Sheet1 33" xfId="2887"/>
    <cellStyle name="AeE­_Sheet1 34" xfId="2888"/>
    <cellStyle name="ÅëÈ­_Sheet1 34" xfId="2889"/>
    <cellStyle name="AeE­_Sheet1 35" xfId="2890"/>
    <cellStyle name="ÅëÈ­_Sheet1 35" xfId="2891"/>
    <cellStyle name="AeE­_Sheet1 36" xfId="2892"/>
    <cellStyle name="ÅëÈ­_Sheet1 36" xfId="2893"/>
    <cellStyle name="AeE­_Sheet1 37" xfId="2894"/>
    <cellStyle name="ÅëÈ­_Sheet1 37" xfId="2895"/>
    <cellStyle name="AeE­_Sheet1 38" xfId="2896"/>
    <cellStyle name="ÅëÈ­_Sheet1 38" xfId="2897"/>
    <cellStyle name="AeE­_Sheet1 39" xfId="2898"/>
    <cellStyle name="ÅëÈ­_Sheet1 39" xfId="2899"/>
    <cellStyle name="AeE­_Sheet1 4" xfId="604"/>
    <cellStyle name="ÅëÈ­_Sheet1 4" xfId="605"/>
    <cellStyle name="AeE­_Sheet1 40" xfId="2900"/>
    <cellStyle name="ÅëÈ­_Sheet1 40" xfId="2901"/>
    <cellStyle name="AeE­_Sheet1 41" xfId="2902"/>
    <cellStyle name="ÅëÈ­_Sheet1 41" xfId="2903"/>
    <cellStyle name="AeE­_Sheet1 5" xfId="606"/>
    <cellStyle name="ÅëÈ­_Sheet1 5" xfId="607"/>
    <cellStyle name="AeE­_Sheet1 6" xfId="608"/>
    <cellStyle name="ÅëÈ­_Sheet1 6" xfId="609"/>
    <cellStyle name="AeE­_Sheet1 7" xfId="610"/>
    <cellStyle name="ÅëÈ­_Sheet1 7" xfId="611"/>
    <cellStyle name="AeE­_Sheet1 8" xfId="612"/>
    <cellStyle name="ÅëÈ­_Sheet1 8" xfId="613"/>
    <cellStyle name="AeE­_Sheet1 9" xfId="614"/>
    <cellStyle name="ÅëÈ­_Sheet1 9" xfId="615"/>
    <cellStyle name="AeE­_Sheet1_41-06농림16" xfId="616"/>
    <cellStyle name="ÅëÈ­_Sheet1_41-06농림16" xfId="617"/>
    <cellStyle name="AeE­_Sheet1_41-06농림16 10" xfId="618"/>
    <cellStyle name="ÅëÈ­_Sheet1_41-06농림16 10" xfId="619"/>
    <cellStyle name="AeE­_Sheet1_41-06농림16 11" xfId="620"/>
    <cellStyle name="ÅëÈ­_Sheet1_41-06농림16 11" xfId="621"/>
    <cellStyle name="AeE­_Sheet1_41-06농림16 12" xfId="622"/>
    <cellStyle name="ÅëÈ­_Sheet1_41-06농림16 12" xfId="623"/>
    <cellStyle name="AeE­_Sheet1_41-06농림16 12 10" xfId="624"/>
    <cellStyle name="ÅëÈ­_Sheet1_41-06농림16 13" xfId="625"/>
    <cellStyle name="AeE­_Sheet1_41-06농림16 14" xfId="2904"/>
    <cellStyle name="ÅëÈ­_Sheet1_41-06농림16 14" xfId="2905"/>
    <cellStyle name="AeE­_Sheet1_41-06농림16 15" xfId="2906"/>
    <cellStyle name="ÅëÈ­_Sheet1_41-06농림16 15" xfId="2907"/>
    <cellStyle name="AeE­_Sheet1_41-06농림16 16" xfId="2908"/>
    <cellStyle name="ÅëÈ­_Sheet1_41-06농림16 16" xfId="2909"/>
    <cellStyle name="AeE­_Sheet1_41-06농림16 17" xfId="2910"/>
    <cellStyle name="ÅëÈ­_Sheet1_41-06농림16 17" xfId="2911"/>
    <cellStyle name="AeE­_Sheet1_41-06농림16 18" xfId="2912"/>
    <cellStyle name="ÅëÈ­_Sheet1_41-06농림16 18" xfId="2913"/>
    <cellStyle name="AeE­_Sheet1_41-06농림16 19" xfId="2914"/>
    <cellStyle name="ÅëÈ­_Sheet1_41-06농림16 19" xfId="2915"/>
    <cellStyle name="AeE­_Sheet1_41-06농림16 2" xfId="626"/>
    <cellStyle name="ÅëÈ­_Sheet1_41-06농림16 2" xfId="627"/>
    <cellStyle name="AeE­_Sheet1_41-06농림16 20" xfId="2916"/>
    <cellStyle name="ÅëÈ­_Sheet1_41-06농림16 20" xfId="2917"/>
    <cellStyle name="AeE­_Sheet1_41-06농림16 21" xfId="2918"/>
    <cellStyle name="ÅëÈ­_Sheet1_41-06농림16 21" xfId="2919"/>
    <cellStyle name="AeE­_Sheet1_41-06농림16 22" xfId="2920"/>
    <cellStyle name="ÅëÈ­_Sheet1_41-06농림16 22" xfId="2921"/>
    <cellStyle name="AeE­_Sheet1_41-06농림16 23" xfId="2922"/>
    <cellStyle name="ÅëÈ­_Sheet1_41-06농림16 23" xfId="2923"/>
    <cellStyle name="AeE­_Sheet1_41-06농림16 24" xfId="2924"/>
    <cellStyle name="ÅëÈ­_Sheet1_41-06농림16 24" xfId="2925"/>
    <cellStyle name="AeE­_Sheet1_41-06농림16 25" xfId="2926"/>
    <cellStyle name="ÅëÈ­_Sheet1_41-06농림16 25" xfId="2927"/>
    <cellStyle name="AeE­_Sheet1_41-06농림16 26" xfId="2928"/>
    <cellStyle name="ÅëÈ­_Sheet1_41-06농림16 26" xfId="2929"/>
    <cellStyle name="AeE­_Sheet1_41-06농림16 27" xfId="2930"/>
    <cellStyle name="ÅëÈ­_Sheet1_41-06농림16 27" xfId="2931"/>
    <cellStyle name="AeE­_Sheet1_41-06농림16 28" xfId="2932"/>
    <cellStyle name="ÅëÈ­_Sheet1_41-06농림16 28" xfId="2933"/>
    <cellStyle name="AeE­_Sheet1_41-06농림16 29" xfId="2934"/>
    <cellStyle name="ÅëÈ­_Sheet1_41-06농림16 29" xfId="2935"/>
    <cellStyle name="AeE­_Sheet1_41-06농림16 3" xfId="628"/>
    <cellStyle name="ÅëÈ­_Sheet1_41-06농림16 3" xfId="629"/>
    <cellStyle name="AeE­_Sheet1_41-06농림16 30" xfId="2936"/>
    <cellStyle name="ÅëÈ­_Sheet1_41-06농림16 30" xfId="2937"/>
    <cellStyle name="AeE­_Sheet1_41-06농림16 31" xfId="2938"/>
    <cellStyle name="ÅëÈ­_Sheet1_41-06농림16 31" xfId="2939"/>
    <cellStyle name="AeE­_Sheet1_41-06농림16 32" xfId="2940"/>
    <cellStyle name="ÅëÈ­_Sheet1_41-06농림16 32" xfId="2941"/>
    <cellStyle name="AeE­_Sheet1_41-06농림16 33" xfId="2942"/>
    <cellStyle name="ÅëÈ­_Sheet1_41-06농림16 33" xfId="2943"/>
    <cellStyle name="AeE­_Sheet1_41-06농림16 34" xfId="2944"/>
    <cellStyle name="ÅëÈ­_Sheet1_41-06농림16 34" xfId="2945"/>
    <cellStyle name="AeE­_Sheet1_41-06농림16 35" xfId="2946"/>
    <cellStyle name="ÅëÈ­_Sheet1_41-06농림16 35" xfId="2947"/>
    <cellStyle name="AeE­_Sheet1_41-06농림16 36" xfId="2948"/>
    <cellStyle name="ÅëÈ­_Sheet1_41-06농림16 36" xfId="2949"/>
    <cellStyle name="AeE­_Sheet1_41-06농림16 37" xfId="2950"/>
    <cellStyle name="ÅëÈ­_Sheet1_41-06농림16 37" xfId="2951"/>
    <cellStyle name="AeE­_Sheet1_41-06농림16 38" xfId="2952"/>
    <cellStyle name="ÅëÈ­_Sheet1_41-06농림16 38" xfId="2953"/>
    <cellStyle name="AeE­_Sheet1_41-06농림16 39" xfId="2954"/>
    <cellStyle name="ÅëÈ­_Sheet1_41-06농림16 39" xfId="2955"/>
    <cellStyle name="AeE­_Sheet1_41-06농림16 4" xfId="630"/>
    <cellStyle name="ÅëÈ­_Sheet1_41-06농림16 4" xfId="631"/>
    <cellStyle name="AeE­_Sheet1_41-06농림16 40" xfId="2956"/>
    <cellStyle name="ÅëÈ­_Sheet1_41-06농림16 40" xfId="2957"/>
    <cellStyle name="AeE­_Sheet1_41-06농림16 41" xfId="2958"/>
    <cellStyle name="ÅëÈ­_Sheet1_41-06농림16 41" xfId="2959"/>
    <cellStyle name="AeE­_Sheet1_41-06농림16 5" xfId="632"/>
    <cellStyle name="ÅëÈ­_Sheet1_41-06농림16 5" xfId="633"/>
    <cellStyle name="AeE­_Sheet1_41-06농림16 6" xfId="634"/>
    <cellStyle name="ÅëÈ­_Sheet1_41-06농림16 6" xfId="635"/>
    <cellStyle name="AeE­_Sheet1_41-06농림16 7" xfId="636"/>
    <cellStyle name="ÅëÈ­_Sheet1_41-06농림16 7" xfId="637"/>
    <cellStyle name="AeE­_Sheet1_41-06농림16 8" xfId="638"/>
    <cellStyle name="ÅëÈ­_Sheet1_41-06농림16 8" xfId="639"/>
    <cellStyle name="AeE­_Sheet1_41-06농림16 9" xfId="640"/>
    <cellStyle name="ÅëÈ­_Sheet1_41-06농림16 9" xfId="641"/>
    <cellStyle name="AeE­_Sheet1_41-06농림41" xfId="642"/>
    <cellStyle name="ÅëÈ­_Sheet1_41-06농림41" xfId="643"/>
    <cellStyle name="AeE­_Sheet1_41-06농림41 10" xfId="644"/>
    <cellStyle name="ÅëÈ­_Sheet1_41-06농림41 10" xfId="645"/>
    <cellStyle name="AeE­_Sheet1_41-06농림41 11" xfId="646"/>
    <cellStyle name="ÅëÈ­_Sheet1_41-06농림41 11" xfId="647"/>
    <cellStyle name="AeE­_Sheet1_41-06농림41 12" xfId="648"/>
    <cellStyle name="ÅëÈ­_Sheet1_41-06농림41 12" xfId="649"/>
    <cellStyle name="AeE­_Sheet1_41-06농림41 12 10" xfId="650"/>
    <cellStyle name="ÅëÈ­_Sheet1_41-06농림41 13" xfId="651"/>
    <cellStyle name="AeE­_Sheet1_41-06농림41 14" xfId="2960"/>
    <cellStyle name="ÅëÈ­_Sheet1_41-06농림41 14" xfId="2961"/>
    <cellStyle name="AeE­_Sheet1_41-06농림41 15" xfId="2962"/>
    <cellStyle name="ÅëÈ­_Sheet1_41-06농림41 15" xfId="2963"/>
    <cellStyle name="AeE­_Sheet1_41-06농림41 16" xfId="2964"/>
    <cellStyle name="ÅëÈ­_Sheet1_41-06농림41 16" xfId="2965"/>
    <cellStyle name="AeE­_Sheet1_41-06농림41 17" xfId="2966"/>
    <cellStyle name="ÅëÈ­_Sheet1_41-06농림41 17" xfId="2967"/>
    <cellStyle name="AeE­_Sheet1_41-06농림41 18" xfId="2968"/>
    <cellStyle name="ÅëÈ­_Sheet1_41-06농림41 18" xfId="2969"/>
    <cellStyle name="AeE­_Sheet1_41-06농림41 19" xfId="2970"/>
    <cellStyle name="ÅëÈ­_Sheet1_41-06농림41 19" xfId="2971"/>
    <cellStyle name="AeE­_Sheet1_41-06농림41 2" xfId="652"/>
    <cellStyle name="ÅëÈ­_Sheet1_41-06농림41 2" xfId="653"/>
    <cellStyle name="AeE­_Sheet1_41-06농림41 20" xfId="2972"/>
    <cellStyle name="ÅëÈ­_Sheet1_41-06농림41 20" xfId="2973"/>
    <cellStyle name="AeE­_Sheet1_41-06농림41 21" xfId="2974"/>
    <cellStyle name="ÅëÈ­_Sheet1_41-06농림41 21" xfId="2975"/>
    <cellStyle name="AeE­_Sheet1_41-06농림41 22" xfId="2976"/>
    <cellStyle name="ÅëÈ­_Sheet1_41-06농림41 22" xfId="2977"/>
    <cellStyle name="AeE­_Sheet1_41-06농림41 23" xfId="2978"/>
    <cellStyle name="ÅëÈ­_Sheet1_41-06농림41 23" xfId="2979"/>
    <cellStyle name="AeE­_Sheet1_41-06농림41 24" xfId="2980"/>
    <cellStyle name="ÅëÈ­_Sheet1_41-06농림41 24" xfId="2981"/>
    <cellStyle name="AeE­_Sheet1_41-06농림41 25" xfId="2982"/>
    <cellStyle name="ÅëÈ­_Sheet1_41-06농림41 25" xfId="2983"/>
    <cellStyle name="AeE­_Sheet1_41-06농림41 26" xfId="2984"/>
    <cellStyle name="ÅëÈ­_Sheet1_41-06농림41 26" xfId="2985"/>
    <cellStyle name="AeE­_Sheet1_41-06농림41 27" xfId="2986"/>
    <cellStyle name="ÅëÈ­_Sheet1_41-06농림41 27" xfId="2987"/>
    <cellStyle name="AeE­_Sheet1_41-06농림41 28" xfId="2988"/>
    <cellStyle name="ÅëÈ­_Sheet1_41-06농림41 28" xfId="2989"/>
    <cellStyle name="AeE­_Sheet1_41-06농림41 29" xfId="2990"/>
    <cellStyle name="ÅëÈ­_Sheet1_41-06농림41 29" xfId="2991"/>
    <cellStyle name="AeE­_Sheet1_41-06농림41 3" xfId="654"/>
    <cellStyle name="ÅëÈ­_Sheet1_41-06농림41 3" xfId="655"/>
    <cellStyle name="AeE­_Sheet1_41-06농림41 30" xfId="2992"/>
    <cellStyle name="ÅëÈ­_Sheet1_41-06농림41 30" xfId="2993"/>
    <cellStyle name="AeE­_Sheet1_41-06농림41 31" xfId="2994"/>
    <cellStyle name="ÅëÈ­_Sheet1_41-06농림41 31" xfId="2995"/>
    <cellStyle name="AeE­_Sheet1_41-06농림41 32" xfId="2996"/>
    <cellStyle name="ÅëÈ­_Sheet1_41-06농림41 32" xfId="2997"/>
    <cellStyle name="AeE­_Sheet1_41-06농림41 33" xfId="2998"/>
    <cellStyle name="ÅëÈ­_Sheet1_41-06농림41 33" xfId="2999"/>
    <cellStyle name="AeE­_Sheet1_41-06농림41 34" xfId="3000"/>
    <cellStyle name="ÅëÈ­_Sheet1_41-06농림41 34" xfId="3001"/>
    <cellStyle name="AeE­_Sheet1_41-06농림41 35" xfId="3002"/>
    <cellStyle name="ÅëÈ­_Sheet1_41-06농림41 35" xfId="3003"/>
    <cellStyle name="AeE­_Sheet1_41-06농림41 36" xfId="3004"/>
    <cellStyle name="ÅëÈ­_Sheet1_41-06농림41 36" xfId="3005"/>
    <cellStyle name="AeE­_Sheet1_41-06농림41 37" xfId="3006"/>
    <cellStyle name="ÅëÈ­_Sheet1_41-06농림41 37" xfId="3007"/>
    <cellStyle name="AeE­_Sheet1_41-06농림41 38" xfId="3008"/>
    <cellStyle name="ÅëÈ­_Sheet1_41-06농림41 38" xfId="3009"/>
    <cellStyle name="AeE­_Sheet1_41-06농림41 39" xfId="3010"/>
    <cellStyle name="ÅëÈ­_Sheet1_41-06농림41 39" xfId="3011"/>
    <cellStyle name="AeE­_Sheet1_41-06농림41 4" xfId="656"/>
    <cellStyle name="ÅëÈ­_Sheet1_41-06농림41 4" xfId="657"/>
    <cellStyle name="AeE­_Sheet1_41-06농림41 40" xfId="3012"/>
    <cellStyle name="ÅëÈ­_Sheet1_41-06농림41 40" xfId="3013"/>
    <cellStyle name="AeE­_Sheet1_41-06농림41 41" xfId="3014"/>
    <cellStyle name="ÅëÈ­_Sheet1_41-06농림41 41" xfId="3015"/>
    <cellStyle name="AeE­_Sheet1_41-06농림41 5" xfId="658"/>
    <cellStyle name="ÅëÈ­_Sheet1_41-06농림41 5" xfId="659"/>
    <cellStyle name="AeE­_Sheet1_41-06농림41 6" xfId="660"/>
    <cellStyle name="ÅëÈ­_Sheet1_41-06농림41 6" xfId="661"/>
    <cellStyle name="AeE­_Sheet1_41-06농림41 7" xfId="662"/>
    <cellStyle name="ÅëÈ­_Sheet1_41-06농림41 7" xfId="663"/>
    <cellStyle name="AeE­_Sheet1_41-06농림41 8" xfId="664"/>
    <cellStyle name="ÅëÈ­_Sheet1_41-06농림41 8" xfId="665"/>
    <cellStyle name="AeE­_Sheet1_41-06농림41 9" xfId="666"/>
    <cellStyle name="ÅëÈ­_Sheet1_41-06농림41 9" xfId="667"/>
    <cellStyle name="AeE¡ⓒ [0]_INQUIRY ￠?￥i¨u¡AAⓒ￢Aⓒª " xfId="668"/>
    <cellStyle name="AeE¡ⓒ_INQUIRY ￠?￥i¨u¡AAⓒ￢Aⓒª " xfId="669"/>
    <cellStyle name="ALIGNMENT" xfId="670"/>
    <cellStyle name="AÞ¸¶ [0]_°eE¹_11¿a½A " xfId="671"/>
    <cellStyle name="ÄÞ¸¶ [0]_¼ÕÀÍ¿¹»ê" xfId="672"/>
    <cellStyle name="AÞ¸¶ [0]_¼OAI¿¹≫e" xfId="673"/>
    <cellStyle name="ÄÞ¸¶ [0]_ÀÎ°Çºñ,¿ÜÁÖºñ" xfId="674"/>
    <cellStyle name="AÞ¸¶ [0]_AI°Cºn,μμ±Þºn" xfId="675"/>
    <cellStyle name="ÄÞ¸¶ [0]_laroux" xfId="676"/>
    <cellStyle name="AÞ¸¶ [0]_laroux_1" xfId="677"/>
    <cellStyle name="ÄÞ¸¶ [0]_laroux_1" xfId="678"/>
    <cellStyle name="AÞ¸¶ [0]_laroux_1 10" xfId="679"/>
    <cellStyle name="ÄÞ¸¶ [0]_laroux_1 10" xfId="680"/>
    <cellStyle name="AÞ¸¶ [0]_laroux_1 11" xfId="681"/>
    <cellStyle name="ÄÞ¸¶ [0]_laroux_1 11" xfId="682"/>
    <cellStyle name="AÞ¸¶ [0]_laroux_1 12" xfId="683"/>
    <cellStyle name="ÄÞ¸¶ [0]_laroux_1 12" xfId="684"/>
    <cellStyle name="AÞ¸¶ [0]_laroux_1 12 10" xfId="685"/>
    <cellStyle name="ÄÞ¸¶ [0]_laroux_1 13" xfId="686"/>
    <cellStyle name="AÞ¸¶ [0]_laroux_1 14" xfId="3016"/>
    <cellStyle name="ÄÞ¸¶ [0]_laroux_1 14" xfId="3017"/>
    <cellStyle name="AÞ¸¶ [0]_laroux_1 15" xfId="3018"/>
    <cellStyle name="ÄÞ¸¶ [0]_laroux_1 15" xfId="3019"/>
    <cellStyle name="AÞ¸¶ [0]_laroux_1 16" xfId="3020"/>
    <cellStyle name="ÄÞ¸¶ [0]_laroux_1 16" xfId="3021"/>
    <cellStyle name="AÞ¸¶ [0]_laroux_1 17" xfId="3022"/>
    <cellStyle name="ÄÞ¸¶ [0]_laroux_1 17" xfId="3023"/>
    <cellStyle name="AÞ¸¶ [0]_laroux_1 18" xfId="3024"/>
    <cellStyle name="ÄÞ¸¶ [0]_laroux_1 18" xfId="3025"/>
    <cellStyle name="AÞ¸¶ [0]_laroux_1 19" xfId="3026"/>
    <cellStyle name="ÄÞ¸¶ [0]_laroux_1 19" xfId="3027"/>
    <cellStyle name="AÞ¸¶ [0]_laroux_1 2" xfId="687"/>
    <cellStyle name="ÄÞ¸¶ [0]_laroux_1 2" xfId="688"/>
    <cellStyle name="AÞ¸¶ [0]_laroux_1 20" xfId="3028"/>
    <cellStyle name="ÄÞ¸¶ [0]_laroux_1 20" xfId="3029"/>
    <cellStyle name="AÞ¸¶ [0]_laroux_1 21" xfId="3030"/>
    <cellStyle name="ÄÞ¸¶ [0]_laroux_1 21" xfId="3031"/>
    <cellStyle name="AÞ¸¶ [0]_laroux_1 22" xfId="3032"/>
    <cellStyle name="ÄÞ¸¶ [0]_laroux_1 22" xfId="3033"/>
    <cellStyle name="AÞ¸¶ [0]_laroux_1 23" xfId="3034"/>
    <cellStyle name="ÄÞ¸¶ [0]_laroux_1 23" xfId="3035"/>
    <cellStyle name="AÞ¸¶ [0]_laroux_1 24" xfId="3036"/>
    <cellStyle name="ÄÞ¸¶ [0]_laroux_1 24" xfId="3037"/>
    <cellStyle name="AÞ¸¶ [0]_laroux_1 25" xfId="3038"/>
    <cellStyle name="ÄÞ¸¶ [0]_laroux_1 25" xfId="3039"/>
    <cellStyle name="AÞ¸¶ [0]_laroux_1 26" xfId="3040"/>
    <cellStyle name="ÄÞ¸¶ [0]_laroux_1 26" xfId="3041"/>
    <cellStyle name="AÞ¸¶ [0]_laroux_1 27" xfId="3042"/>
    <cellStyle name="ÄÞ¸¶ [0]_laroux_1 27" xfId="3043"/>
    <cellStyle name="AÞ¸¶ [0]_laroux_1 28" xfId="3044"/>
    <cellStyle name="ÄÞ¸¶ [0]_laroux_1 28" xfId="3045"/>
    <cellStyle name="AÞ¸¶ [0]_laroux_1 29" xfId="3046"/>
    <cellStyle name="ÄÞ¸¶ [0]_laroux_1 29" xfId="3047"/>
    <cellStyle name="AÞ¸¶ [0]_laroux_1 3" xfId="689"/>
    <cellStyle name="ÄÞ¸¶ [0]_laroux_1 3" xfId="690"/>
    <cellStyle name="AÞ¸¶ [0]_laroux_1 30" xfId="3048"/>
    <cellStyle name="ÄÞ¸¶ [0]_laroux_1 30" xfId="3049"/>
    <cellStyle name="AÞ¸¶ [0]_laroux_1 31" xfId="3050"/>
    <cellStyle name="ÄÞ¸¶ [0]_laroux_1 31" xfId="3051"/>
    <cellStyle name="AÞ¸¶ [0]_laroux_1 32" xfId="3052"/>
    <cellStyle name="ÄÞ¸¶ [0]_laroux_1 32" xfId="3053"/>
    <cellStyle name="AÞ¸¶ [0]_laroux_1 33" xfId="3054"/>
    <cellStyle name="ÄÞ¸¶ [0]_laroux_1 33" xfId="3055"/>
    <cellStyle name="AÞ¸¶ [0]_laroux_1 34" xfId="3056"/>
    <cellStyle name="ÄÞ¸¶ [0]_laroux_1 34" xfId="3057"/>
    <cellStyle name="AÞ¸¶ [0]_laroux_1 35" xfId="3058"/>
    <cellStyle name="ÄÞ¸¶ [0]_laroux_1 35" xfId="3059"/>
    <cellStyle name="AÞ¸¶ [0]_laroux_1 36" xfId="3060"/>
    <cellStyle name="ÄÞ¸¶ [0]_laroux_1 36" xfId="3061"/>
    <cellStyle name="AÞ¸¶ [0]_laroux_1 37" xfId="3062"/>
    <cellStyle name="ÄÞ¸¶ [0]_laroux_1 37" xfId="3063"/>
    <cellStyle name="AÞ¸¶ [0]_laroux_1 38" xfId="3064"/>
    <cellStyle name="ÄÞ¸¶ [0]_laroux_1 38" xfId="3065"/>
    <cellStyle name="AÞ¸¶ [0]_laroux_1 39" xfId="3066"/>
    <cellStyle name="ÄÞ¸¶ [0]_laroux_1 39" xfId="3067"/>
    <cellStyle name="AÞ¸¶ [0]_laroux_1 4" xfId="691"/>
    <cellStyle name="ÄÞ¸¶ [0]_laroux_1 4" xfId="692"/>
    <cellStyle name="AÞ¸¶ [0]_laroux_1 40" xfId="3068"/>
    <cellStyle name="ÄÞ¸¶ [0]_laroux_1 40" xfId="3069"/>
    <cellStyle name="AÞ¸¶ [0]_laroux_1 41" xfId="3070"/>
    <cellStyle name="ÄÞ¸¶ [0]_laroux_1 41" xfId="3071"/>
    <cellStyle name="AÞ¸¶ [0]_laroux_1 5" xfId="693"/>
    <cellStyle name="ÄÞ¸¶ [0]_laroux_1 5" xfId="694"/>
    <cellStyle name="AÞ¸¶ [0]_laroux_1 6" xfId="695"/>
    <cellStyle name="ÄÞ¸¶ [0]_laroux_1 6" xfId="696"/>
    <cellStyle name="AÞ¸¶ [0]_laroux_1 7" xfId="697"/>
    <cellStyle name="ÄÞ¸¶ [0]_laroux_1 7" xfId="698"/>
    <cellStyle name="AÞ¸¶ [0]_laroux_1 8" xfId="699"/>
    <cellStyle name="ÄÞ¸¶ [0]_laroux_1 8" xfId="700"/>
    <cellStyle name="AÞ¸¶ [0]_laroux_1 9" xfId="701"/>
    <cellStyle name="ÄÞ¸¶ [0]_laroux_1 9" xfId="702"/>
    <cellStyle name="AÞ¸¶ [0]_Sheet1" xfId="703"/>
    <cellStyle name="ÄÞ¸¶ [0]_Sheet1" xfId="704"/>
    <cellStyle name="AÞ¸¶ [0]_Sheet1 10" xfId="705"/>
    <cellStyle name="ÄÞ¸¶ [0]_Sheet1 10" xfId="706"/>
    <cellStyle name="AÞ¸¶ [0]_Sheet1 11" xfId="707"/>
    <cellStyle name="ÄÞ¸¶ [0]_Sheet1 11" xfId="708"/>
    <cellStyle name="AÞ¸¶ [0]_Sheet1 12" xfId="709"/>
    <cellStyle name="ÄÞ¸¶ [0]_Sheet1 12" xfId="710"/>
    <cellStyle name="AÞ¸¶ [0]_Sheet1 12 10" xfId="711"/>
    <cellStyle name="ÄÞ¸¶ [0]_Sheet1 13" xfId="712"/>
    <cellStyle name="AÞ¸¶ [0]_Sheet1 14" xfId="3072"/>
    <cellStyle name="ÄÞ¸¶ [0]_Sheet1 14" xfId="3073"/>
    <cellStyle name="AÞ¸¶ [0]_Sheet1 15" xfId="3074"/>
    <cellStyle name="ÄÞ¸¶ [0]_Sheet1 15" xfId="3075"/>
    <cellStyle name="AÞ¸¶ [0]_Sheet1 16" xfId="3076"/>
    <cellStyle name="ÄÞ¸¶ [0]_Sheet1 16" xfId="3077"/>
    <cellStyle name="AÞ¸¶ [0]_Sheet1 17" xfId="3078"/>
    <cellStyle name="ÄÞ¸¶ [0]_Sheet1 17" xfId="3079"/>
    <cellStyle name="AÞ¸¶ [0]_Sheet1 18" xfId="3080"/>
    <cellStyle name="ÄÞ¸¶ [0]_Sheet1 18" xfId="3081"/>
    <cellStyle name="AÞ¸¶ [0]_Sheet1 19" xfId="3082"/>
    <cellStyle name="ÄÞ¸¶ [0]_Sheet1 19" xfId="3083"/>
    <cellStyle name="AÞ¸¶ [0]_Sheet1 2" xfId="713"/>
    <cellStyle name="ÄÞ¸¶ [0]_Sheet1 2" xfId="714"/>
    <cellStyle name="AÞ¸¶ [0]_Sheet1 20" xfId="3084"/>
    <cellStyle name="ÄÞ¸¶ [0]_Sheet1 20" xfId="3085"/>
    <cellStyle name="AÞ¸¶ [0]_Sheet1 21" xfId="3086"/>
    <cellStyle name="ÄÞ¸¶ [0]_Sheet1 21" xfId="3087"/>
    <cellStyle name="AÞ¸¶ [0]_Sheet1 22" xfId="3088"/>
    <cellStyle name="ÄÞ¸¶ [0]_Sheet1 22" xfId="3089"/>
    <cellStyle name="AÞ¸¶ [0]_Sheet1 23" xfId="3090"/>
    <cellStyle name="ÄÞ¸¶ [0]_Sheet1 23" xfId="3091"/>
    <cellStyle name="AÞ¸¶ [0]_Sheet1 24" xfId="3092"/>
    <cellStyle name="ÄÞ¸¶ [0]_Sheet1 24" xfId="3093"/>
    <cellStyle name="AÞ¸¶ [0]_Sheet1 25" xfId="3094"/>
    <cellStyle name="ÄÞ¸¶ [0]_Sheet1 25" xfId="3095"/>
    <cellStyle name="AÞ¸¶ [0]_Sheet1 26" xfId="3096"/>
    <cellStyle name="ÄÞ¸¶ [0]_Sheet1 26" xfId="3097"/>
    <cellStyle name="AÞ¸¶ [0]_Sheet1 27" xfId="3098"/>
    <cellStyle name="ÄÞ¸¶ [0]_Sheet1 27" xfId="3099"/>
    <cellStyle name="AÞ¸¶ [0]_Sheet1 28" xfId="3100"/>
    <cellStyle name="ÄÞ¸¶ [0]_Sheet1 28" xfId="3101"/>
    <cellStyle name="AÞ¸¶ [0]_Sheet1 29" xfId="3102"/>
    <cellStyle name="ÄÞ¸¶ [0]_Sheet1 29" xfId="3103"/>
    <cellStyle name="AÞ¸¶ [0]_Sheet1 3" xfId="715"/>
    <cellStyle name="ÄÞ¸¶ [0]_Sheet1 3" xfId="716"/>
    <cellStyle name="AÞ¸¶ [0]_Sheet1 30" xfId="3104"/>
    <cellStyle name="ÄÞ¸¶ [0]_Sheet1 30" xfId="3105"/>
    <cellStyle name="AÞ¸¶ [0]_Sheet1 31" xfId="3106"/>
    <cellStyle name="ÄÞ¸¶ [0]_Sheet1 31" xfId="3107"/>
    <cellStyle name="AÞ¸¶ [0]_Sheet1 32" xfId="3108"/>
    <cellStyle name="ÄÞ¸¶ [0]_Sheet1 32" xfId="3109"/>
    <cellStyle name="AÞ¸¶ [0]_Sheet1 33" xfId="3110"/>
    <cellStyle name="ÄÞ¸¶ [0]_Sheet1 33" xfId="3111"/>
    <cellStyle name="AÞ¸¶ [0]_Sheet1 34" xfId="3112"/>
    <cellStyle name="ÄÞ¸¶ [0]_Sheet1 34" xfId="3113"/>
    <cellStyle name="AÞ¸¶ [0]_Sheet1 35" xfId="3114"/>
    <cellStyle name="ÄÞ¸¶ [0]_Sheet1 35" xfId="3115"/>
    <cellStyle name="AÞ¸¶ [0]_Sheet1 36" xfId="3116"/>
    <cellStyle name="ÄÞ¸¶ [0]_Sheet1 36" xfId="3117"/>
    <cellStyle name="AÞ¸¶ [0]_Sheet1 37" xfId="3118"/>
    <cellStyle name="ÄÞ¸¶ [0]_Sheet1 37" xfId="3119"/>
    <cellStyle name="AÞ¸¶ [0]_Sheet1 38" xfId="3120"/>
    <cellStyle name="ÄÞ¸¶ [0]_Sheet1 38" xfId="3121"/>
    <cellStyle name="AÞ¸¶ [0]_Sheet1 39" xfId="3122"/>
    <cellStyle name="ÄÞ¸¶ [0]_Sheet1 39" xfId="3123"/>
    <cellStyle name="AÞ¸¶ [0]_Sheet1 4" xfId="717"/>
    <cellStyle name="ÄÞ¸¶ [0]_Sheet1 4" xfId="718"/>
    <cellStyle name="AÞ¸¶ [0]_Sheet1 40" xfId="3124"/>
    <cellStyle name="ÄÞ¸¶ [0]_Sheet1 40" xfId="3125"/>
    <cellStyle name="AÞ¸¶ [0]_Sheet1 41" xfId="3126"/>
    <cellStyle name="ÄÞ¸¶ [0]_Sheet1 41" xfId="3127"/>
    <cellStyle name="AÞ¸¶ [0]_Sheet1 5" xfId="719"/>
    <cellStyle name="ÄÞ¸¶ [0]_Sheet1 5" xfId="720"/>
    <cellStyle name="AÞ¸¶ [0]_Sheet1 6" xfId="721"/>
    <cellStyle name="ÄÞ¸¶ [0]_Sheet1 6" xfId="722"/>
    <cellStyle name="AÞ¸¶ [0]_Sheet1 7" xfId="723"/>
    <cellStyle name="ÄÞ¸¶ [0]_Sheet1 7" xfId="724"/>
    <cellStyle name="AÞ¸¶ [0]_Sheet1 8" xfId="725"/>
    <cellStyle name="ÄÞ¸¶ [0]_Sheet1 8" xfId="726"/>
    <cellStyle name="AÞ¸¶ [0]_Sheet1 9" xfId="727"/>
    <cellStyle name="ÄÞ¸¶ [0]_Sheet1 9" xfId="728"/>
    <cellStyle name="AÞ¸¶_°eE¹_11¿a½A " xfId="729"/>
    <cellStyle name="ÄÞ¸¶_¼ÕÀÍ¿¹»ê" xfId="730"/>
    <cellStyle name="AÞ¸¶_¼OAI¿¹≫e" xfId="731"/>
    <cellStyle name="ÄÞ¸¶_ÀÎ°Çºñ,¿ÜÁÖºñ" xfId="732"/>
    <cellStyle name="AÞ¸¶_AI°Cºn,μμ±Þºn" xfId="733"/>
    <cellStyle name="ÄÞ¸¶_laroux" xfId="734"/>
    <cellStyle name="AÞ¸¶_laroux_1" xfId="735"/>
    <cellStyle name="ÄÞ¸¶_laroux_1" xfId="736"/>
    <cellStyle name="AÞ¸¶_laroux_1 10" xfId="737"/>
    <cellStyle name="ÄÞ¸¶_laroux_1 10" xfId="738"/>
    <cellStyle name="AÞ¸¶_laroux_1 11" xfId="739"/>
    <cellStyle name="ÄÞ¸¶_laroux_1 11" xfId="740"/>
    <cellStyle name="AÞ¸¶_laroux_1 12" xfId="741"/>
    <cellStyle name="ÄÞ¸¶_laroux_1 12" xfId="742"/>
    <cellStyle name="AÞ¸¶_laroux_1 12 10" xfId="743"/>
    <cellStyle name="ÄÞ¸¶_laroux_1 13" xfId="744"/>
    <cellStyle name="AÞ¸¶_laroux_1 14" xfId="3128"/>
    <cellStyle name="ÄÞ¸¶_laroux_1 14" xfId="3129"/>
    <cellStyle name="AÞ¸¶_laroux_1 15" xfId="3130"/>
    <cellStyle name="ÄÞ¸¶_laroux_1 15" xfId="3131"/>
    <cellStyle name="AÞ¸¶_laroux_1 16" xfId="3132"/>
    <cellStyle name="ÄÞ¸¶_laroux_1 16" xfId="3133"/>
    <cellStyle name="AÞ¸¶_laroux_1 17" xfId="3134"/>
    <cellStyle name="ÄÞ¸¶_laroux_1 17" xfId="3135"/>
    <cellStyle name="AÞ¸¶_laroux_1 18" xfId="3136"/>
    <cellStyle name="ÄÞ¸¶_laroux_1 18" xfId="3137"/>
    <cellStyle name="AÞ¸¶_laroux_1 19" xfId="3138"/>
    <cellStyle name="ÄÞ¸¶_laroux_1 19" xfId="3139"/>
    <cellStyle name="AÞ¸¶_laroux_1 2" xfId="745"/>
    <cellStyle name="ÄÞ¸¶_laroux_1 2" xfId="746"/>
    <cellStyle name="AÞ¸¶_laroux_1 20" xfId="3140"/>
    <cellStyle name="ÄÞ¸¶_laroux_1 20" xfId="3141"/>
    <cellStyle name="AÞ¸¶_laroux_1 21" xfId="3142"/>
    <cellStyle name="ÄÞ¸¶_laroux_1 21" xfId="3143"/>
    <cellStyle name="AÞ¸¶_laroux_1 22" xfId="3144"/>
    <cellStyle name="ÄÞ¸¶_laroux_1 22" xfId="3145"/>
    <cellStyle name="AÞ¸¶_laroux_1 23" xfId="3146"/>
    <cellStyle name="ÄÞ¸¶_laroux_1 23" xfId="3147"/>
    <cellStyle name="AÞ¸¶_laroux_1 24" xfId="3148"/>
    <cellStyle name="ÄÞ¸¶_laroux_1 24" xfId="3149"/>
    <cellStyle name="AÞ¸¶_laroux_1 25" xfId="3150"/>
    <cellStyle name="ÄÞ¸¶_laroux_1 25" xfId="3151"/>
    <cellStyle name="AÞ¸¶_laroux_1 26" xfId="3152"/>
    <cellStyle name="ÄÞ¸¶_laroux_1 26" xfId="3153"/>
    <cellStyle name="AÞ¸¶_laroux_1 27" xfId="3154"/>
    <cellStyle name="ÄÞ¸¶_laroux_1 27" xfId="3155"/>
    <cellStyle name="AÞ¸¶_laroux_1 28" xfId="3156"/>
    <cellStyle name="ÄÞ¸¶_laroux_1 28" xfId="3157"/>
    <cellStyle name="AÞ¸¶_laroux_1 29" xfId="3158"/>
    <cellStyle name="ÄÞ¸¶_laroux_1 29" xfId="3159"/>
    <cellStyle name="AÞ¸¶_laroux_1 3" xfId="747"/>
    <cellStyle name="ÄÞ¸¶_laroux_1 3" xfId="748"/>
    <cellStyle name="AÞ¸¶_laroux_1 30" xfId="3160"/>
    <cellStyle name="ÄÞ¸¶_laroux_1 30" xfId="3161"/>
    <cellStyle name="AÞ¸¶_laroux_1 31" xfId="3162"/>
    <cellStyle name="ÄÞ¸¶_laroux_1 31" xfId="3163"/>
    <cellStyle name="AÞ¸¶_laroux_1 32" xfId="3164"/>
    <cellStyle name="ÄÞ¸¶_laroux_1 32" xfId="3165"/>
    <cellStyle name="AÞ¸¶_laroux_1 33" xfId="3166"/>
    <cellStyle name="ÄÞ¸¶_laroux_1 33" xfId="3167"/>
    <cellStyle name="AÞ¸¶_laroux_1 34" xfId="3168"/>
    <cellStyle name="ÄÞ¸¶_laroux_1 34" xfId="3169"/>
    <cellStyle name="AÞ¸¶_laroux_1 35" xfId="3170"/>
    <cellStyle name="ÄÞ¸¶_laroux_1 35" xfId="3171"/>
    <cellStyle name="AÞ¸¶_laroux_1 36" xfId="3172"/>
    <cellStyle name="ÄÞ¸¶_laroux_1 36" xfId="3173"/>
    <cellStyle name="AÞ¸¶_laroux_1 37" xfId="3174"/>
    <cellStyle name="ÄÞ¸¶_laroux_1 37" xfId="3175"/>
    <cellStyle name="AÞ¸¶_laroux_1 38" xfId="3176"/>
    <cellStyle name="ÄÞ¸¶_laroux_1 38" xfId="3177"/>
    <cellStyle name="AÞ¸¶_laroux_1 39" xfId="3178"/>
    <cellStyle name="ÄÞ¸¶_laroux_1 39" xfId="3179"/>
    <cellStyle name="AÞ¸¶_laroux_1 4" xfId="749"/>
    <cellStyle name="ÄÞ¸¶_laroux_1 4" xfId="750"/>
    <cellStyle name="AÞ¸¶_laroux_1 40" xfId="3180"/>
    <cellStyle name="ÄÞ¸¶_laroux_1 40" xfId="3181"/>
    <cellStyle name="AÞ¸¶_laroux_1 41" xfId="3182"/>
    <cellStyle name="ÄÞ¸¶_laroux_1 41" xfId="3183"/>
    <cellStyle name="AÞ¸¶_laroux_1 5" xfId="751"/>
    <cellStyle name="ÄÞ¸¶_laroux_1 5" xfId="752"/>
    <cellStyle name="AÞ¸¶_laroux_1 6" xfId="753"/>
    <cellStyle name="ÄÞ¸¶_laroux_1 6" xfId="754"/>
    <cellStyle name="AÞ¸¶_laroux_1 7" xfId="755"/>
    <cellStyle name="ÄÞ¸¶_laroux_1 7" xfId="756"/>
    <cellStyle name="AÞ¸¶_laroux_1 8" xfId="757"/>
    <cellStyle name="ÄÞ¸¶_laroux_1 8" xfId="758"/>
    <cellStyle name="AÞ¸¶_laroux_1 9" xfId="759"/>
    <cellStyle name="ÄÞ¸¶_laroux_1 9" xfId="760"/>
    <cellStyle name="AÞ¸¶_Sheet1" xfId="761"/>
    <cellStyle name="ÄÞ¸¶_Sheet1" xfId="762"/>
    <cellStyle name="AÞ¸¶_Sheet1 10" xfId="763"/>
    <cellStyle name="ÄÞ¸¶_Sheet1 10" xfId="764"/>
    <cellStyle name="AÞ¸¶_Sheet1 11" xfId="765"/>
    <cellStyle name="ÄÞ¸¶_Sheet1 11" xfId="766"/>
    <cellStyle name="AÞ¸¶_Sheet1 12" xfId="767"/>
    <cellStyle name="ÄÞ¸¶_Sheet1 12" xfId="768"/>
    <cellStyle name="AÞ¸¶_Sheet1 12 10" xfId="769"/>
    <cellStyle name="ÄÞ¸¶_Sheet1 13" xfId="770"/>
    <cellStyle name="AÞ¸¶_Sheet1 14" xfId="3184"/>
    <cellStyle name="ÄÞ¸¶_Sheet1 14" xfId="3185"/>
    <cellStyle name="AÞ¸¶_Sheet1 15" xfId="3186"/>
    <cellStyle name="ÄÞ¸¶_Sheet1 15" xfId="3187"/>
    <cellStyle name="AÞ¸¶_Sheet1 16" xfId="3188"/>
    <cellStyle name="ÄÞ¸¶_Sheet1 16" xfId="3189"/>
    <cellStyle name="AÞ¸¶_Sheet1 17" xfId="3190"/>
    <cellStyle name="ÄÞ¸¶_Sheet1 17" xfId="3191"/>
    <cellStyle name="AÞ¸¶_Sheet1 18" xfId="3192"/>
    <cellStyle name="ÄÞ¸¶_Sheet1 18" xfId="3193"/>
    <cellStyle name="AÞ¸¶_Sheet1 19" xfId="3194"/>
    <cellStyle name="ÄÞ¸¶_Sheet1 19" xfId="3195"/>
    <cellStyle name="AÞ¸¶_Sheet1 2" xfId="771"/>
    <cellStyle name="ÄÞ¸¶_Sheet1 2" xfId="772"/>
    <cellStyle name="AÞ¸¶_Sheet1 20" xfId="3196"/>
    <cellStyle name="ÄÞ¸¶_Sheet1 20" xfId="3197"/>
    <cellStyle name="AÞ¸¶_Sheet1 21" xfId="3198"/>
    <cellStyle name="ÄÞ¸¶_Sheet1 21" xfId="3199"/>
    <cellStyle name="AÞ¸¶_Sheet1 22" xfId="3200"/>
    <cellStyle name="ÄÞ¸¶_Sheet1 22" xfId="3201"/>
    <cellStyle name="AÞ¸¶_Sheet1 23" xfId="3202"/>
    <cellStyle name="ÄÞ¸¶_Sheet1 23" xfId="3203"/>
    <cellStyle name="AÞ¸¶_Sheet1 24" xfId="3204"/>
    <cellStyle name="ÄÞ¸¶_Sheet1 24" xfId="3205"/>
    <cellStyle name="AÞ¸¶_Sheet1 25" xfId="3206"/>
    <cellStyle name="ÄÞ¸¶_Sheet1 25" xfId="3207"/>
    <cellStyle name="AÞ¸¶_Sheet1 26" xfId="3208"/>
    <cellStyle name="ÄÞ¸¶_Sheet1 26" xfId="3209"/>
    <cellStyle name="AÞ¸¶_Sheet1 27" xfId="3210"/>
    <cellStyle name="ÄÞ¸¶_Sheet1 27" xfId="3211"/>
    <cellStyle name="AÞ¸¶_Sheet1 28" xfId="3212"/>
    <cellStyle name="ÄÞ¸¶_Sheet1 28" xfId="3213"/>
    <cellStyle name="AÞ¸¶_Sheet1 29" xfId="3214"/>
    <cellStyle name="ÄÞ¸¶_Sheet1 29" xfId="3215"/>
    <cellStyle name="AÞ¸¶_Sheet1 3" xfId="773"/>
    <cellStyle name="ÄÞ¸¶_Sheet1 3" xfId="774"/>
    <cellStyle name="AÞ¸¶_Sheet1 30" xfId="3216"/>
    <cellStyle name="ÄÞ¸¶_Sheet1 30" xfId="3217"/>
    <cellStyle name="AÞ¸¶_Sheet1 31" xfId="3218"/>
    <cellStyle name="ÄÞ¸¶_Sheet1 31" xfId="3219"/>
    <cellStyle name="AÞ¸¶_Sheet1 32" xfId="3220"/>
    <cellStyle name="ÄÞ¸¶_Sheet1 32" xfId="3221"/>
    <cellStyle name="AÞ¸¶_Sheet1 33" xfId="3222"/>
    <cellStyle name="ÄÞ¸¶_Sheet1 33" xfId="3223"/>
    <cellStyle name="AÞ¸¶_Sheet1 34" xfId="3224"/>
    <cellStyle name="ÄÞ¸¶_Sheet1 34" xfId="3225"/>
    <cellStyle name="AÞ¸¶_Sheet1 35" xfId="3226"/>
    <cellStyle name="ÄÞ¸¶_Sheet1 35" xfId="3227"/>
    <cellStyle name="AÞ¸¶_Sheet1 36" xfId="3228"/>
    <cellStyle name="ÄÞ¸¶_Sheet1 36" xfId="3229"/>
    <cellStyle name="AÞ¸¶_Sheet1 37" xfId="3230"/>
    <cellStyle name="ÄÞ¸¶_Sheet1 37" xfId="3231"/>
    <cellStyle name="AÞ¸¶_Sheet1 38" xfId="3232"/>
    <cellStyle name="ÄÞ¸¶_Sheet1 38" xfId="3233"/>
    <cellStyle name="AÞ¸¶_Sheet1 39" xfId="3234"/>
    <cellStyle name="ÄÞ¸¶_Sheet1 39" xfId="3235"/>
    <cellStyle name="AÞ¸¶_Sheet1 4" xfId="775"/>
    <cellStyle name="ÄÞ¸¶_Sheet1 4" xfId="776"/>
    <cellStyle name="AÞ¸¶_Sheet1 40" xfId="3236"/>
    <cellStyle name="ÄÞ¸¶_Sheet1 40" xfId="3237"/>
    <cellStyle name="AÞ¸¶_Sheet1 41" xfId="3238"/>
    <cellStyle name="ÄÞ¸¶_Sheet1 41" xfId="3239"/>
    <cellStyle name="AÞ¸¶_Sheet1 5" xfId="777"/>
    <cellStyle name="ÄÞ¸¶_Sheet1 5" xfId="778"/>
    <cellStyle name="AÞ¸¶_Sheet1 6" xfId="779"/>
    <cellStyle name="ÄÞ¸¶_Sheet1 6" xfId="780"/>
    <cellStyle name="AÞ¸¶_Sheet1 7" xfId="781"/>
    <cellStyle name="ÄÞ¸¶_Sheet1 7" xfId="782"/>
    <cellStyle name="AÞ¸¶_Sheet1 8" xfId="783"/>
    <cellStyle name="ÄÞ¸¶_Sheet1 8" xfId="784"/>
    <cellStyle name="AÞ¸¶_Sheet1 9" xfId="785"/>
    <cellStyle name="ÄÞ¸¶_Sheet1 9" xfId="786"/>
    <cellStyle name="AÞ¸¶_Sheet1_41-06농림16" xfId="787"/>
    <cellStyle name="ÄÞ¸¶_Sheet1_41-06농림16" xfId="788"/>
    <cellStyle name="AÞ¸¶_Sheet1_41-06농림16 10" xfId="789"/>
    <cellStyle name="ÄÞ¸¶_Sheet1_41-06농림16 10" xfId="790"/>
    <cellStyle name="AÞ¸¶_Sheet1_41-06농림16 11" xfId="791"/>
    <cellStyle name="ÄÞ¸¶_Sheet1_41-06농림16 11" xfId="792"/>
    <cellStyle name="AÞ¸¶_Sheet1_41-06농림16 12" xfId="793"/>
    <cellStyle name="ÄÞ¸¶_Sheet1_41-06농림16 12" xfId="794"/>
    <cellStyle name="AÞ¸¶_Sheet1_41-06농림16 12 10" xfId="795"/>
    <cellStyle name="ÄÞ¸¶_Sheet1_41-06농림16 13" xfId="796"/>
    <cellStyle name="AÞ¸¶_Sheet1_41-06농림16 14" xfId="3240"/>
    <cellStyle name="ÄÞ¸¶_Sheet1_41-06농림16 14" xfId="3241"/>
    <cellStyle name="AÞ¸¶_Sheet1_41-06농림16 15" xfId="3242"/>
    <cellStyle name="ÄÞ¸¶_Sheet1_41-06농림16 15" xfId="3243"/>
    <cellStyle name="AÞ¸¶_Sheet1_41-06농림16 16" xfId="3244"/>
    <cellStyle name="ÄÞ¸¶_Sheet1_41-06농림16 16" xfId="3245"/>
    <cellStyle name="AÞ¸¶_Sheet1_41-06농림16 17" xfId="3246"/>
    <cellStyle name="ÄÞ¸¶_Sheet1_41-06농림16 17" xfId="3247"/>
    <cellStyle name="AÞ¸¶_Sheet1_41-06농림16 18" xfId="3248"/>
    <cellStyle name="ÄÞ¸¶_Sheet1_41-06농림16 18" xfId="3249"/>
    <cellStyle name="AÞ¸¶_Sheet1_41-06농림16 19" xfId="3250"/>
    <cellStyle name="ÄÞ¸¶_Sheet1_41-06농림16 19" xfId="3251"/>
    <cellStyle name="AÞ¸¶_Sheet1_41-06농림16 2" xfId="797"/>
    <cellStyle name="ÄÞ¸¶_Sheet1_41-06농림16 2" xfId="798"/>
    <cellStyle name="AÞ¸¶_Sheet1_41-06농림16 20" xfId="3252"/>
    <cellStyle name="ÄÞ¸¶_Sheet1_41-06농림16 20" xfId="3253"/>
    <cellStyle name="AÞ¸¶_Sheet1_41-06농림16 21" xfId="3254"/>
    <cellStyle name="ÄÞ¸¶_Sheet1_41-06농림16 21" xfId="3255"/>
    <cellStyle name="AÞ¸¶_Sheet1_41-06농림16 22" xfId="3256"/>
    <cellStyle name="ÄÞ¸¶_Sheet1_41-06농림16 22" xfId="3257"/>
    <cellStyle name="AÞ¸¶_Sheet1_41-06농림16 23" xfId="3258"/>
    <cellStyle name="ÄÞ¸¶_Sheet1_41-06농림16 23" xfId="3259"/>
    <cellStyle name="AÞ¸¶_Sheet1_41-06농림16 24" xfId="3260"/>
    <cellStyle name="ÄÞ¸¶_Sheet1_41-06농림16 24" xfId="3261"/>
    <cellStyle name="AÞ¸¶_Sheet1_41-06농림16 25" xfId="3262"/>
    <cellStyle name="ÄÞ¸¶_Sheet1_41-06농림16 25" xfId="3263"/>
    <cellStyle name="AÞ¸¶_Sheet1_41-06농림16 26" xfId="3264"/>
    <cellStyle name="ÄÞ¸¶_Sheet1_41-06농림16 26" xfId="3265"/>
    <cellStyle name="AÞ¸¶_Sheet1_41-06농림16 27" xfId="3266"/>
    <cellStyle name="ÄÞ¸¶_Sheet1_41-06농림16 27" xfId="3267"/>
    <cellStyle name="AÞ¸¶_Sheet1_41-06농림16 28" xfId="3268"/>
    <cellStyle name="ÄÞ¸¶_Sheet1_41-06농림16 28" xfId="3269"/>
    <cellStyle name="AÞ¸¶_Sheet1_41-06농림16 29" xfId="3270"/>
    <cellStyle name="ÄÞ¸¶_Sheet1_41-06농림16 29" xfId="3271"/>
    <cellStyle name="AÞ¸¶_Sheet1_41-06농림16 3" xfId="799"/>
    <cellStyle name="ÄÞ¸¶_Sheet1_41-06농림16 3" xfId="800"/>
    <cellStyle name="AÞ¸¶_Sheet1_41-06농림16 30" xfId="3272"/>
    <cellStyle name="ÄÞ¸¶_Sheet1_41-06농림16 30" xfId="3273"/>
    <cellStyle name="AÞ¸¶_Sheet1_41-06농림16 31" xfId="3274"/>
    <cellStyle name="ÄÞ¸¶_Sheet1_41-06농림16 31" xfId="3275"/>
    <cellStyle name="AÞ¸¶_Sheet1_41-06농림16 32" xfId="3276"/>
    <cellStyle name="ÄÞ¸¶_Sheet1_41-06농림16 32" xfId="3277"/>
    <cellStyle name="AÞ¸¶_Sheet1_41-06농림16 33" xfId="3278"/>
    <cellStyle name="ÄÞ¸¶_Sheet1_41-06농림16 33" xfId="3279"/>
    <cellStyle name="AÞ¸¶_Sheet1_41-06농림16 34" xfId="3280"/>
    <cellStyle name="ÄÞ¸¶_Sheet1_41-06농림16 34" xfId="3281"/>
    <cellStyle name="AÞ¸¶_Sheet1_41-06농림16 35" xfId="3282"/>
    <cellStyle name="ÄÞ¸¶_Sheet1_41-06농림16 35" xfId="3283"/>
    <cellStyle name="AÞ¸¶_Sheet1_41-06농림16 36" xfId="3284"/>
    <cellStyle name="ÄÞ¸¶_Sheet1_41-06농림16 36" xfId="3285"/>
    <cellStyle name="AÞ¸¶_Sheet1_41-06농림16 37" xfId="3286"/>
    <cellStyle name="ÄÞ¸¶_Sheet1_41-06농림16 37" xfId="3287"/>
    <cellStyle name="AÞ¸¶_Sheet1_41-06농림16 38" xfId="3288"/>
    <cellStyle name="ÄÞ¸¶_Sheet1_41-06농림16 38" xfId="3289"/>
    <cellStyle name="AÞ¸¶_Sheet1_41-06농림16 39" xfId="3290"/>
    <cellStyle name="ÄÞ¸¶_Sheet1_41-06농림16 39" xfId="3291"/>
    <cellStyle name="AÞ¸¶_Sheet1_41-06농림16 4" xfId="801"/>
    <cellStyle name="ÄÞ¸¶_Sheet1_41-06농림16 4" xfId="802"/>
    <cellStyle name="AÞ¸¶_Sheet1_41-06농림16 40" xfId="3292"/>
    <cellStyle name="ÄÞ¸¶_Sheet1_41-06농림16 40" xfId="3293"/>
    <cellStyle name="AÞ¸¶_Sheet1_41-06농림16 41" xfId="3294"/>
    <cellStyle name="ÄÞ¸¶_Sheet1_41-06농림16 41" xfId="3295"/>
    <cellStyle name="AÞ¸¶_Sheet1_41-06농림16 5" xfId="803"/>
    <cellStyle name="ÄÞ¸¶_Sheet1_41-06농림16 5" xfId="804"/>
    <cellStyle name="AÞ¸¶_Sheet1_41-06농림16 6" xfId="805"/>
    <cellStyle name="ÄÞ¸¶_Sheet1_41-06농림16 6" xfId="806"/>
    <cellStyle name="AÞ¸¶_Sheet1_41-06농림16 7" xfId="807"/>
    <cellStyle name="ÄÞ¸¶_Sheet1_41-06농림16 7" xfId="808"/>
    <cellStyle name="AÞ¸¶_Sheet1_41-06농림16 8" xfId="809"/>
    <cellStyle name="ÄÞ¸¶_Sheet1_41-06농림16 8" xfId="810"/>
    <cellStyle name="AÞ¸¶_Sheet1_41-06농림16 9" xfId="811"/>
    <cellStyle name="ÄÞ¸¶_Sheet1_41-06농림16 9" xfId="812"/>
    <cellStyle name="AÞ¸¶_Sheet1_41-06농림41" xfId="813"/>
    <cellStyle name="ÄÞ¸¶_Sheet1_41-06농림41" xfId="814"/>
    <cellStyle name="AÞ¸¶_Sheet1_41-06농림41 10" xfId="815"/>
    <cellStyle name="ÄÞ¸¶_Sheet1_41-06농림41 10" xfId="816"/>
    <cellStyle name="AÞ¸¶_Sheet1_41-06농림41 11" xfId="817"/>
    <cellStyle name="ÄÞ¸¶_Sheet1_41-06농림41 11" xfId="818"/>
    <cellStyle name="AÞ¸¶_Sheet1_41-06농림41 12" xfId="819"/>
    <cellStyle name="ÄÞ¸¶_Sheet1_41-06농림41 12" xfId="820"/>
    <cellStyle name="AÞ¸¶_Sheet1_41-06농림41 12 10" xfId="821"/>
    <cellStyle name="ÄÞ¸¶_Sheet1_41-06농림41 13" xfId="822"/>
    <cellStyle name="AÞ¸¶_Sheet1_41-06농림41 14" xfId="3296"/>
    <cellStyle name="ÄÞ¸¶_Sheet1_41-06농림41 14" xfId="3297"/>
    <cellStyle name="AÞ¸¶_Sheet1_41-06농림41 15" xfId="3298"/>
    <cellStyle name="ÄÞ¸¶_Sheet1_41-06농림41 15" xfId="3299"/>
    <cellStyle name="AÞ¸¶_Sheet1_41-06농림41 16" xfId="3300"/>
    <cellStyle name="ÄÞ¸¶_Sheet1_41-06농림41 16" xfId="3301"/>
    <cellStyle name="AÞ¸¶_Sheet1_41-06농림41 17" xfId="3302"/>
    <cellStyle name="ÄÞ¸¶_Sheet1_41-06농림41 17" xfId="3303"/>
    <cellStyle name="AÞ¸¶_Sheet1_41-06농림41 18" xfId="3304"/>
    <cellStyle name="ÄÞ¸¶_Sheet1_41-06농림41 18" xfId="3305"/>
    <cellStyle name="AÞ¸¶_Sheet1_41-06농림41 19" xfId="3306"/>
    <cellStyle name="ÄÞ¸¶_Sheet1_41-06농림41 19" xfId="3307"/>
    <cellStyle name="AÞ¸¶_Sheet1_41-06농림41 2" xfId="823"/>
    <cellStyle name="ÄÞ¸¶_Sheet1_41-06농림41 2" xfId="824"/>
    <cellStyle name="AÞ¸¶_Sheet1_41-06농림41 20" xfId="3308"/>
    <cellStyle name="ÄÞ¸¶_Sheet1_41-06농림41 20" xfId="3309"/>
    <cellStyle name="AÞ¸¶_Sheet1_41-06농림41 21" xfId="3310"/>
    <cellStyle name="ÄÞ¸¶_Sheet1_41-06농림41 21" xfId="3311"/>
    <cellStyle name="AÞ¸¶_Sheet1_41-06농림41 22" xfId="3312"/>
    <cellStyle name="ÄÞ¸¶_Sheet1_41-06농림41 22" xfId="3313"/>
    <cellStyle name="AÞ¸¶_Sheet1_41-06농림41 23" xfId="3314"/>
    <cellStyle name="ÄÞ¸¶_Sheet1_41-06농림41 23" xfId="3315"/>
    <cellStyle name="AÞ¸¶_Sheet1_41-06농림41 24" xfId="3316"/>
    <cellStyle name="ÄÞ¸¶_Sheet1_41-06농림41 24" xfId="3317"/>
    <cellStyle name="AÞ¸¶_Sheet1_41-06농림41 25" xfId="3318"/>
    <cellStyle name="ÄÞ¸¶_Sheet1_41-06농림41 25" xfId="3319"/>
    <cellStyle name="AÞ¸¶_Sheet1_41-06농림41 26" xfId="3320"/>
    <cellStyle name="ÄÞ¸¶_Sheet1_41-06농림41 26" xfId="3321"/>
    <cellStyle name="AÞ¸¶_Sheet1_41-06농림41 27" xfId="3322"/>
    <cellStyle name="ÄÞ¸¶_Sheet1_41-06농림41 27" xfId="3323"/>
    <cellStyle name="AÞ¸¶_Sheet1_41-06농림41 28" xfId="3324"/>
    <cellStyle name="ÄÞ¸¶_Sheet1_41-06농림41 28" xfId="3325"/>
    <cellStyle name="AÞ¸¶_Sheet1_41-06농림41 29" xfId="3326"/>
    <cellStyle name="ÄÞ¸¶_Sheet1_41-06농림41 29" xfId="3327"/>
    <cellStyle name="AÞ¸¶_Sheet1_41-06농림41 3" xfId="825"/>
    <cellStyle name="ÄÞ¸¶_Sheet1_41-06농림41 3" xfId="826"/>
    <cellStyle name="AÞ¸¶_Sheet1_41-06농림41 30" xfId="3328"/>
    <cellStyle name="ÄÞ¸¶_Sheet1_41-06농림41 30" xfId="3329"/>
    <cellStyle name="AÞ¸¶_Sheet1_41-06농림41 31" xfId="3330"/>
    <cellStyle name="ÄÞ¸¶_Sheet1_41-06농림41 31" xfId="3331"/>
    <cellStyle name="AÞ¸¶_Sheet1_41-06농림41 32" xfId="3332"/>
    <cellStyle name="ÄÞ¸¶_Sheet1_41-06농림41 32" xfId="3333"/>
    <cellStyle name="AÞ¸¶_Sheet1_41-06농림41 33" xfId="3334"/>
    <cellStyle name="ÄÞ¸¶_Sheet1_41-06농림41 33" xfId="3335"/>
    <cellStyle name="AÞ¸¶_Sheet1_41-06농림41 34" xfId="3336"/>
    <cellStyle name="ÄÞ¸¶_Sheet1_41-06농림41 34" xfId="3337"/>
    <cellStyle name="AÞ¸¶_Sheet1_41-06농림41 35" xfId="3338"/>
    <cellStyle name="ÄÞ¸¶_Sheet1_41-06농림41 35" xfId="3339"/>
    <cellStyle name="AÞ¸¶_Sheet1_41-06농림41 36" xfId="3340"/>
    <cellStyle name="ÄÞ¸¶_Sheet1_41-06농림41 36" xfId="3341"/>
    <cellStyle name="AÞ¸¶_Sheet1_41-06농림41 37" xfId="3342"/>
    <cellStyle name="ÄÞ¸¶_Sheet1_41-06농림41 37" xfId="3343"/>
    <cellStyle name="AÞ¸¶_Sheet1_41-06농림41 38" xfId="3344"/>
    <cellStyle name="ÄÞ¸¶_Sheet1_41-06농림41 38" xfId="3345"/>
    <cellStyle name="AÞ¸¶_Sheet1_41-06농림41 39" xfId="3346"/>
    <cellStyle name="ÄÞ¸¶_Sheet1_41-06농림41 39" xfId="3347"/>
    <cellStyle name="AÞ¸¶_Sheet1_41-06농림41 4" xfId="827"/>
    <cellStyle name="ÄÞ¸¶_Sheet1_41-06농림41 4" xfId="828"/>
    <cellStyle name="AÞ¸¶_Sheet1_41-06농림41 40" xfId="3348"/>
    <cellStyle name="ÄÞ¸¶_Sheet1_41-06농림41 40" xfId="3349"/>
    <cellStyle name="AÞ¸¶_Sheet1_41-06농림41 41" xfId="3350"/>
    <cellStyle name="ÄÞ¸¶_Sheet1_41-06농림41 41" xfId="3351"/>
    <cellStyle name="AÞ¸¶_Sheet1_41-06농림41 5" xfId="829"/>
    <cellStyle name="ÄÞ¸¶_Sheet1_41-06농림41 5" xfId="830"/>
    <cellStyle name="AÞ¸¶_Sheet1_41-06농림41 6" xfId="831"/>
    <cellStyle name="ÄÞ¸¶_Sheet1_41-06농림41 6" xfId="832"/>
    <cellStyle name="AÞ¸¶_Sheet1_41-06농림41 7" xfId="833"/>
    <cellStyle name="ÄÞ¸¶_Sheet1_41-06농림41 7" xfId="834"/>
    <cellStyle name="AÞ¸¶_Sheet1_41-06농림41 8" xfId="835"/>
    <cellStyle name="ÄÞ¸¶_Sheet1_41-06농림41 8" xfId="836"/>
    <cellStyle name="AÞ¸¶_Sheet1_41-06농림41 9" xfId="837"/>
    <cellStyle name="ÄÞ¸¶_Sheet1_41-06농림41 9" xfId="838"/>
    <cellStyle name="Bad" xfId="839"/>
    <cellStyle name="Bad 2" xfId="840"/>
    <cellStyle name="Bad 2 2" xfId="5060"/>
    <cellStyle name="Bad 3" xfId="3352"/>
    <cellStyle name="Bad 4" xfId="6815"/>
    <cellStyle name="Bad_010_주택건설" xfId="2034"/>
    <cellStyle name="C¡IA¨ª_¡ic¨u¡A¨￢I¨￢¡Æ AN¡Æe " xfId="841"/>
    <cellStyle name="C￥AØ_¸AAa.¼OAI " xfId="842"/>
    <cellStyle name="Ç¥ÁØ_¼ÕÀÍ¿¹»ê" xfId="843"/>
    <cellStyle name="C￥AØ_¼OAI¿¹≫e" xfId="844"/>
    <cellStyle name="Ç¥ÁØ_ÀÎ°Çºñ,¿ÜÁÖºñ" xfId="845"/>
    <cellStyle name="C￥AØ_AI°Cºn,μμ±Þºn" xfId="846"/>
    <cellStyle name="Ç¥ÁØ_laroux" xfId="847"/>
    <cellStyle name="C￥AØ_laroux_1" xfId="848"/>
    <cellStyle name="Ç¥ÁØ_laroux_1" xfId="849"/>
    <cellStyle name="C￥AØ_laroux_1 10" xfId="850"/>
    <cellStyle name="Ç¥ÁØ_laroux_1 10" xfId="851"/>
    <cellStyle name="C￥AØ_laroux_1 11" xfId="852"/>
    <cellStyle name="Ç¥ÁØ_laroux_1 11" xfId="853"/>
    <cellStyle name="C￥AØ_laroux_1 12" xfId="854"/>
    <cellStyle name="Ç¥ÁØ_laroux_1 12" xfId="855"/>
    <cellStyle name="C￥AØ_laroux_1 13" xfId="856"/>
    <cellStyle name="Ç¥ÁØ_laroux_1 13" xfId="857"/>
    <cellStyle name="C￥AØ_laroux_1 14" xfId="3353"/>
    <cellStyle name="Ç¥ÁØ_laroux_1 14" xfId="3354"/>
    <cellStyle name="C￥AØ_laroux_1 15" xfId="3355"/>
    <cellStyle name="Ç¥ÁØ_laroux_1 15" xfId="3356"/>
    <cellStyle name="C￥AØ_laroux_1 16" xfId="3357"/>
    <cellStyle name="Ç¥ÁØ_laroux_1 16" xfId="3358"/>
    <cellStyle name="C￥AØ_laroux_1 17" xfId="3359"/>
    <cellStyle name="Ç¥ÁØ_laroux_1 17" xfId="3360"/>
    <cellStyle name="C￥AØ_laroux_1 18" xfId="3361"/>
    <cellStyle name="Ç¥ÁØ_laroux_1 18" xfId="3362"/>
    <cellStyle name="C￥AØ_laroux_1 19" xfId="3363"/>
    <cellStyle name="Ç¥ÁØ_laroux_1 19" xfId="3364"/>
    <cellStyle name="C￥AØ_laroux_1 2" xfId="858"/>
    <cellStyle name="Ç¥ÁØ_laroux_1 2" xfId="859"/>
    <cellStyle name="C￥AØ_laroux_1 20" xfId="3365"/>
    <cellStyle name="Ç¥ÁØ_laroux_1 20" xfId="3366"/>
    <cellStyle name="C￥AØ_laroux_1 21" xfId="3367"/>
    <cellStyle name="Ç¥ÁØ_laroux_1 21" xfId="3368"/>
    <cellStyle name="C￥AØ_laroux_1 22" xfId="3369"/>
    <cellStyle name="Ç¥ÁØ_laroux_1 22" xfId="3370"/>
    <cellStyle name="C￥AØ_laroux_1 23" xfId="3371"/>
    <cellStyle name="Ç¥ÁØ_laroux_1 23" xfId="3372"/>
    <cellStyle name="C￥AØ_laroux_1 24" xfId="3373"/>
    <cellStyle name="Ç¥ÁØ_laroux_1 24" xfId="3374"/>
    <cellStyle name="C￥AØ_laroux_1 25" xfId="3375"/>
    <cellStyle name="Ç¥ÁØ_laroux_1 25" xfId="3376"/>
    <cellStyle name="C￥AØ_laroux_1 26" xfId="3377"/>
    <cellStyle name="Ç¥ÁØ_laroux_1 26" xfId="3378"/>
    <cellStyle name="C￥AØ_laroux_1 27" xfId="3379"/>
    <cellStyle name="Ç¥ÁØ_laroux_1 27" xfId="3380"/>
    <cellStyle name="C￥AØ_laroux_1 28" xfId="3381"/>
    <cellStyle name="Ç¥ÁØ_laroux_1 28" xfId="3382"/>
    <cellStyle name="C￥AØ_laroux_1 29" xfId="3383"/>
    <cellStyle name="Ç¥ÁØ_laroux_1 29" xfId="3384"/>
    <cellStyle name="C￥AØ_laroux_1 3" xfId="860"/>
    <cellStyle name="Ç¥ÁØ_laroux_1 3" xfId="861"/>
    <cellStyle name="C￥AØ_laroux_1 30" xfId="3385"/>
    <cellStyle name="Ç¥ÁØ_laroux_1 30" xfId="3386"/>
    <cellStyle name="C￥AØ_laroux_1 31" xfId="3387"/>
    <cellStyle name="Ç¥ÁØ_laroux_1 31" xfId="3388"/>
    <cellStyle name="C￥AØ_laroux_1 32" xfId="3389"/>
    <cellStyle name="Ç¥ÁØ_laroux_1 32" xfId="3390"/>
    <cellStyle name="C￥AØ_laroux_1 33" xfId="3391"/>
    <cellStyle name="Ç¥ÁØ_laroux_1 33" xfId="3392"/>
    <cellStyle name="C￥AØ_laroux_1 34" xfId="3393"/>
    <cellStyle name="Ç¥ÁØ_laroux_1 34" xfId="3394"/>
    <cellStyle name="C￥AØ_laroux_1 35" xfId="3395"/>
    <cellStyle name="Ç¥ÁØ_laroux_1 35" xfId="3396"/>
    <cellStyle name="C￥AØ_laroux_1 36" xfId="3397"/>
    <cellStyle name="Ç¥ÁØ_laroux_1 36" xfId="3398"/>
    <cellStyle name="C￥AØ_laroux_1 37" xfId="3399"/>
    <cellStyle name="Ç¥ÁØ_laroux_1 37" xfId="3400"/>
    <cellStyle name="C￥AØ_laroux_1 38" xfId="3401"/>
    <cellStyle name="Ç¥ÁØ_laroux_1 38" xfId="3402"/>
    <cellStyle name="C￥AØ_laroux_1 39" xfId="3403"/>
    <cellStyle name="Ç¥ÁØ_laroux_1 39" xfId="3404"/>
    <cellStyle name="C￥AØ_laroux_1 4" xfId="862"/>
    <cellStyle name="Ç¥ÁØ_laroux_1 4" xfId="863"/>
    <cellStyle name="C￥AØ_laroux_1 40" xfId="3405"/>
    <cellStyle name="Ç¥ÁØ_laroux_1 40" xfId="3406"/>
    <cellStyle name="C￥AØ_laroux_1 41" xfId="3407"/>
    <cellStyle name="Ç¥ÁØ_laroux_1 41" xfId="3408"/>
    <cellStyle name="C￥AØ_laroux_1 5" xfId="864"/>
    <cellStyle name="Ç¥ÁØ_laroux_1 5" xfId="865"/>
    <cellStyle name="C￥AØ_laroux_1 6" xfId="866"/>
    <cellStyle name="Ç¥ÁØ_laroux_1 6" xfId="867"/>
    <cellStyle name="C￥AØ_laroux_1 7" xfId="868"/>
    <cellStyle name="Ç¥ÁØ_laroux_1 7" xfId="869"/>
    <cellStyle name="C￥AØ_laroux_1 8" xfId="870"/>
    <cellStyle name="Ç¥ÁØ_laroux_1 8" xfId="871"/>
    <cellStyle name="C￥AØ_laroux_1 9" xfId="872"/>
    <cellStyle name="Ç¥ÁØ_laroux_1 9" xfId="873"/>
    <cellStyle name="C￥AØ_laroux_1_Sheet1" xfId="874"/>
    <cellStyle name="Ç¥ÁØ_laroux_1_Sheet1" xfId="875"/>
    <cellStyle name="C￥AØ_laroux_1_Sheet1 10" xfId="876"/>
    <cellStyle name="Ç¥ÁØ_laroux_1_Sheet1 10" xfId="877"/>
    <cellStyle name="C￥AØ_laroux_1_Sheet1 11" xfId="878"/>
    <cellStyle name="Ç¥ÁØ_laroux_1_Sheet1 11" xfId="879"/>
    <cellStyle name="C￥AØ_laroux_1_Sheet1 12" xfId="880"/>
    <cellStyle name="Ç¥ÁØ_laroux_1_Sheet1 12" xfId="881"/>
    <cellStyle name="C￥AØ_laroux_1_Sheet1 12 10" xfId="882"/>
    <cellStyle name="Ç¥ÁØ_laroux_1_Sheet1 13" xfId="883"/>
    <cellStyle name="C￥AØ_laroux_1_Sheet1 14" xfId="3409"/>
    <cellStyle name="Ç¥ÁØ_laroux_1_Sheet1 14" xfId="3410"/>
    <cellStyle name="C￥AØ_laroux_1_Sheet1 15" xfId="3411"/>
    <cellStyle name="Ç¥ÁØ_laroux_1_Sheet1 15" xfId="3412"/>
    <cellStyle name="C￥AØ_laroux_1_Sheet1 16" xfId="3413"/>
    <cellStyle name="Ç¥ÁØ_laroux_1_Sheet1 16" xfId="3414"/>
    <cellStyle name="C￥AØ_laroux_1_Sheet1 17" xfId="3415"/>
    <cellStyle name="Ç¥ÁØ_laroux_1_Sheet1 17" xfId="3416"/>
    <cellStyle name="C￥AØ_laroux_1_Sheet1 18" xfId="3417"/>
    <cellStyle name="Ç¥ÁØ_laroux_1_Sheet1 18" xfId="3418"/>
    <cellStyle name="C￥AØ_laroux_1_Sheet1 19" xfId="3419"/>
    <cellStyle name="Ç¥ÁØ_laroux_1_Sheet1 19" xfId="3420"/>
    <cellStyle name="C￥AØ_laroux_1_Sheet1 2" xfId="884"/>
    <cellStyle name="Ç¥ÁØ_laroux_1_Sheet1 2" xfId="885"/>
    <cellStyle name="C￥AØ_laroux_1_Sheet1 20" xfId="3421"/>
    <cellStyle name="Ç¥ÁØ_laroux_1_Sheet1 20" xfId="3422"/>
    <cellStyle name="C￥AØ_laroux_1_Sheet1 21" xfId="3423"/>
    <cellStyle name="Ç¥ÁØ_laroux_1_Sheet1 21" xfId="3424"/>
    <cellStyle name="C￥AØ_laroux_1_Sheet1 22" xfId="3425"/>
    <cellStyle name="Ç¥ÁØ_laroux_1_Sheet1 22" xfId="3426"/>
    <cellStyle name="C￥AØ_laroux_1_Sheet1 23" xfId="3427"/>
    <cellStyle name="Ç¥ÁØ_laroux_1_Sheet1 23" xfId="3428"/>
    <cellStyle name="C￥AØ_laroux_1_Sheet1 24" xfId="3429"/>
    <cellStyle name="Ç¥ÁØ_laroux_1_Sheet1 24" xfId="3430"/>
    <cellStyle name="C￥AØ_laroux_1_Sheet1 25" xfId="3431"/>
    <cellStyle name="Ç¥ÁØ_laroux_1_Sheet1 25" xfId="3432"/>
    <cellStyle name="C￥AØ_laroux_1_Sheet1 26" xfId="3433"/>
    <cellStyle name="Ç¥ÁØ_laroux_1_Sheet1 26" xfId="3434"/>
    <cellStyle name="C￥AØ_laroux_1_Sheet1 27" xfId="3435"/>
    <cellStyle name="Ç¥ÁØ_laroux_1_Sheet1 27" xfId="3436"/>
    <cellStyle name="C￥AØ_laroux_1_Sheet1 28" xfId="3437"/>
    <cellStyle name="Ç¥ÁØ_laroux_1_Sheet1 28" xfId="3438"/>
    <cellStyle name="C￥AØ_laroux_1_Sheet1 29" xfId="3439"/>
    <cellStyle name="Ç¥ÁØ_laroux_1_Sheet1 29" xfId="3440"/>
    <cellStyle name="C￥AØ_laroux_1_Sheet1 3" xfId="886"/>
    <cellStyle name="Ç¥ÁØ_laroux_1_Sheet1 3" xfId="887"/>
    <cellStyle name="C￥AØ_laroux_1_Sheet1 30" xfId="3441"/>
    <cellStyle name="Ç¥ÁØ_laroux_1_Sheet1 30" xfId="3442"/>
    <cellStyle name="C￥AØ_laroux_1_Sheet1 31" xfId="3443"/>
    <cellStyle name="Ç¥ÁØ_laroux_1_Sheet1 31" xfId="3444"/>
    <cellStyle name="C￥AØ_laroux_1_Sheet1 32" xfId="3445"/>
    <cellStyle name="Ç¥ÁØ_laroux_1_Sheet1 32" xfId="3446"/>
    <cellStyle name="C￥AØ_laroux_1_Sheet1 33" xfId="3447"/>
    <cellStyle name="Ç¥ÁØ_laroux_1_Sheet1 33" xfId="3448"/>
    <cellStyle name="C￥AØ_laroux_1_Sheet1 34" xfId="3449"/>
    <cellStyle name="Ç¥ÁØ_laroux_1_Sheet1 34" xfId="3450"/>
    <cellStyle name="C￥AØ_laroux_1_Sheet1 35" xfId="3451"/>
    <cellStyle name="Ç¥ÁØ_laroux_1_Sheet1 35" xfId="3452"/>
    <cellStyle name="C￥AØ_laroux_1_Sheet1 36" xfId="3453"/>
    <cellStyle name="Ç¥ÁØ_laroux_1_Sheet1 36" xfId="3454"/>
    <cellStyle name="C￥AØ_laroux_1_Sheet1 37" xfId="3455"/>
    <cellStyle name="Ç¥ÁØ_laroux_1_Sheet1 37" xfId="3456"/>
    <cellStyle name="C￥AØ_laroux_1_Sheet1 38" xfId="3457"/>
    <cellStyle name="Ç¥ÁØ_laroux_1_Sheet1 38" xfId="3458"/>
    <cellStyle name="C￥AØ_laroux_1_Sheet1 39" xfId="3459"/>
    <cellStyle name="Ç¥ÁØ_laroux_1_Sheet1 39" xfId="3460"/>
    <cellStyle name="C￥AØ_laroux_1_Sheet1 4" xfId="888"/>
    <cellStyle name="Ç¥ÁØ_laroux_1_Sheet1 4" xfId="889"/>
    <cellStyle name="C￥AØ_laroux_1_Sheet1 40" xfId="3461"/>
    <cellStyle name="Ç¥ÁØ_laroux_1_Sheet1 40" xfId="3462"/>
    <cellStyle name="C￥AØ_laroux_1_Sheet1 41" xfId="3463"/>
    <cellStyle name="Ç¥ÁØ_laroux_1_Sheet1 41" xfId="3464"/>
    <cellStyle name="C￥AØ_laroux_1_Sheet1 5" xfId="890"/>
    <cellStyle name="Ç¥ÁØ_laroux_1_Sheet1 5" xfId="891"/>
    <cellStyle name="C￥AØ_laroux_1_Sheet1 6" xfId="892"/>
    <cellStyle name="Ç¥ÁØ_laroux_1_Sheet1 6" xfId="893"/>
    <cellStyle name="C￥AØ_laroux_1_Sheet1 7" xfId="894"/>
    <cellStyle name="Ç¥ÁØ_laroux_1_Sheet1 7" xfId="895"/>
    <cellStyle name="C￥AØ_laroux_1_Sheet1 8" xfId="896"/>
    <cellStyle name="Ç¥ÁØ_laroux_1_Sheet1 8" xfId="897"/>
    <cellStyle name="C￥AØ_laroux_1_Sheet1 9" xfId="898"/>
    <cellStyle name="Ç¥ÁØ_laroux_1_Sheet1 9" xfId="899"/>
    <cellStyle name="C￥AØ_laroux_2" xfId="900"/>
    <cellStyle name="Ç¥ÁØ_laroux_2" xfId="901"/>
    <cellStyle name="C￥AØ_laroux_2 10" xfId="902"/>
    <cellStyle name="Ç¥ÁØ_laroux_2 10" xfId="903"/>
    <cellStyle name="C￥AØ_laroux_2 11" xfId="904"/>
    <cellStyle name="Ç¥ÁØ_laroux_2 11" xfId="905"/>
    <cellStyle name="C￥AØ_laroux_2 12" xfId="906"/>
    <cellStyle name="Ç¥ÁØ_laroux_2 12" xfId="907"/>
    <cellStyle name="C￥AØ_laroux_2 12 10" xfId="908"/>
    <cellStyle name="Ç¥ÁØ_laroux_2 13" xfId="909"/>
    <cellStyle name="C￥AØ_laroux_2 14" xfId="3465"/>
    <cellStyle name="Ç¥ÁØ_laroux_2 14" xfId="3466"/>
    <cellStyle name="C￥AØ_laroux_2 15" xfId="3467"/>
    <cellStyle name="Ç¥ÁØ_laroux_2 15" xfId="3468"/>
    <cellStyle name="C￥AØ_laroux_2 16" xfId="3469"/>
    <cellStyle name="Ç¥ÁØ_laroux_2 16" xfId="3470"/>
    <cellStyle name="C￥AØ_laroux_2 17" xfId="3471"/>
    <cellStyle name="Ç¥ÁØ_laroux_2 17" xfId="3472"/>
    <cellStyle name="C￥AØ_laroux_2 18" xfId="3473"/>
    <cellStyle name="Ç¥ÁØ_laroux_2 18" xfId="3474"/>
    <cellStyle name="C￥AØ_laroux_2 19" xfId="3475"/>
    <cellStyle name="Ç¥ÁØ_laroux_2 19" xfId="3476"/>
    <cellStyle name="C￥AØ_laroux_2 2" xfId="910"/>
    <cellStyle name="Ç¥ÁØ_laroux_2 2" xfId="911"/>
    <cellStyle name="C￥AØ_laroux_2 20" xfId="3477"/>
    <cellStyle name="Ç¥ÁØ_laroux_2 20" xfId="3478"/>
    <cellStyle name="C￥AØ_laroux_2 21" xfId="3479"/>
    <cellStyle name="Ç¥ÁØ_laroux_2 21" xfId="3480"/>
    <cellStyle name="C￥AØ_laroux_2 22" xfId="3481"/>
    <cellStyle name="Ç¥ÁØ_laroux_2 22" xfId="3482"/>
    <cellStyle name="C￥AØ_laroux_2 23" xfId="3483"/>
    <cellStyle name="Ç¥ÁØ_laroux_2 23" xfId="3484"/>
    <cellStyle name="C￥AØ_laroux_2 24" xfId="3485"/>
    <cellStyle name="Ç¥ÁØ_laroux_2 24" xfId="3486"/>
    <cellStyle name="C￥AØ_laroux_2 25" xfId="3487"/>
    <cellStyle name="Ç¥ÁØ_laroux_2 25" xfId="3488"/>
    <cellStyle name="C￥AØ_laroux_2 26" xfId="3489"/>
    <cellStyle name="Ç¥ÁØ_laroux_2 26" xfId="3490"/>
    <cellStyle name="C￥AØ_laroux_2 27" xfId="3491"/>
    <cellStyle name="Ç¥ÁØ_laroux_2 27" xfId="3492"/>
    <cellStyle name="C￥AØ_laroux_2 28" xfId="3493"/>
    <cellStyle name="Ç¥ÁØ_laroux_2 28" xfId="3494"/>
    <cellStyle name="C￥AØ_laroux_2 29" xfId="3495"/>
    <cellStyle name="Ç¥ÁØ_laroux_2 29" xfId="3496"/>
    <cellStyle name="C￥AØ_laroux_2 3" xfId="912"/>
    <cellStyle name="Ç¥ÁØ_laroux_2 3" xfId="913"/>
    <cellStyle name="C￥AØ_laroux_2 30" xfId="3497"/>
    <cellStyle name="Ç¥ÁØ_laroux_2 30" xfId="3498"/>
    <cellStyle name="C￥AØ_laroux_2 31" xfId="3499"/>
    <cellStyle name="Ç¥ÁØ_laroux_2 31" xfId="3500"/>
    <cellStyle name="C￥AØ_laroux_2 32" xfId="3501"/>
    <cellStyle name="Ç¥ÁØ_laroux_2 32" xfId="3502"/>
    <cellStyle name="C￥AØ_laroux_2 33" xfId="3503"/>
    <cellStyle name="Ç¥ÁØ_laroux_2 33" xfId="3504"/>
    <cellStyle name="C￥AØ_laroux_2 34" xfId="3505"/>
    <cellStyle name="Ç¥ÁØ_laroux_2 34" xfId="3506"/>
    <cellStyle name="C￥AØ_laroux_2 35" xfId="3507"/>
    <cellStyle name="Ç¥ÁØ_laroux_2 35" xfId="3508"/>
    <cellStyle name="C￥AØ_laroux_2 36" xfId="3509"/>
    <cellStyle name="Ç¥ÁØ_laroux_2 36" xfId="3510"/>
    <cellStyle name="C￥AØ_laroux_2 37" xfId="3511"/>
    <cellStyle name="Ç¥ÁØ_laroux_2 37" xfId="3512"/>
    <cellStyle name="C￥AØ_laroux_2 38" xfId="3513"/>
    <cellStyle name="Ç¥ÁØ_laroux_2 38" xfId="3514"/>
    <cellStyle name="C￥AØ_laroux_2 39" xfId="3515"/>
    <cellStyle name="Ç¥ÁØ_laroux_2 39" xfId="3516"/>
    <cellStyle name="C￥AØ_laroux_2 4" xfId="914"/>
    <cellStyle name="Ç¥ÁØ_laroux_2 4" xfId="915"/>
    <cellStyle name="C￥AØ_laroux_2 40" xfId="3517"/>
    <cellStyle name="Ç¥ÁØ_laroux_2 40" xfId="3518"/>
    <cellStyle name="C￥AØ_laroux_2 41" xfId="3519"/>
    <cellStyle name="Ç¥ÁØ_laroux_2 41" xfId="3520"/>
    <cellStyle name="C￥AØ_laroux_2 5" xfId="916"/>
    <cellStyle name="Ç¥ÁØ_laroux_2 5" xfId="917"/>
    <cellStyle name="C￥AØ_laroux_2 6" xfId="918"/>
    <cellStyle name="Ç¥ÁØ_laroux_2 6" xfId="919"/>
    <cellStyle name="C￥AØ_laroux_2 7" xfId="920"/>
    <cellStyle name="Ç¥ÁØ_laroux_2 7" xfId="921"/>
    <cellStyle name="C￥AØ_laroux_2 8" xfId="922"/>
    <cellStyle name="Ç¥ÁØ_laroux_2 8" xfId="923"/>
    <cellStyle name="C￥AØ_laroux_2 9" xfId="924"/>
    <cellStyle name="Ç¥ÁØ_laroux_2 9" xfId="925"/>
    <cellStyle name="C￥AØ_laroux_2_Sheet1" xfId="926"/>
    <cellStyle name="Ç¥ÁØ_laroux_2_Sheet1" xfId="927"/>
    <cellStyle name="C￥AØ_laroux_2_Sheet1 10" xfId="928"/>
    <cellStyle name="Ç¥ÁØ_laroux_2_Sheet1 10" xfId="929"/>
    <cellStyle name="C￥AØ_laroux_2_Sheet1 11" xfId="930"/>
    <cellStyle name="Ç¥ÁØ_laroux_2_Sheet1 11" xfId="931"/>
    <cellStyle name="C￥AØ_laroux_2_Sheet1 12" xfId="932"/>
    <cellStyle name="Ç¥ÁØ_laroux_2_Sheet1 12" xfId="933"/>
    <cellStyle name="C￥AØ_laroux_2_Sheet1 13" xfId="934"/>
    <cellStyle name="Ç¥ÁØ_laroux_2_Sheet1 13" xfId="935"/>
    <cellStyle name="C￥AØ_laroux_2_Sheet1 14" xfId="3521"/>
    <cellStyle name="Ç¥ÁØ_laroux_2_Sheet1 14" xfId="3522"/>
    <cellStyle name="C￥AØ_laroux_2_Sheet1 15" xfId="3523"/>
    <cellStyle name="Ç¥ÁØ_laroux_2_Sheet1 15" xfId="3524"/>
    <cellStyle name="C￥AØ_laroux_2_Sheet1 16" xfId="3525"/>
    <cellStyle name="Ç¥ÁØ_laroux_2_Sheet1 16" xfId="3526"/>
    <cellStyle name="C￥AØ_laroux_2_Sheet1 17" xfId="3527"/>
    <cellStyle name="Ç¥ÁØ_laroux_2_Sheet1 17" xfId="3528"/>
    <cellStyle name="C￥AØ_laroux_2_Sheet1 18" xfId="3529"/>
    <cellStyle name="Ç¥ÁØ_laroux_2_Sheet1 18" xfId="3530"/>
    <cellStyle name="C￥AØ_laroux_2_Sheet1 19" xfId="3531"/>
    <cellStyle name="Ç¥ÁØ_laroux_2_Sheet1 19" xfId="3532"/>
    <cellStyle name="C￥AØ_laroux_2_Sheet1 2" xfId="936"/>
    <cellStyle name="Ç¥ÁØ_laroux_2_Sheet1 2" xfId="937"/>
    <cellStyle name="C￥AØ_laroux_2_Sheet1 20" xfId="3533"/>
    <cellStyle name="Ç¥ÁØ_laroux_2_Sheet1 20" xfId="3534"/>
    <cellStyle name="C￥AØ_laroux_2_Sheet1 21" xfId="3535"/>
    <cellStyle name="Ç¥ÁØ_laroux_2_Sheet1 21" xfId="3536"/>
    <cellStyle name="C￥AØ_laroux_2_Sheet1 22" xfId="3537"/>
    <cellStyle name="Ç¥ÁØ_laroux_2_Sheet1 22" xfId="3538"/>
    <cellStyle name="C￥AØ_laroux_2_Sheet1 23" xfId="3539"/>
    <cellStyle name="Ç¥ÁØ_laroux_2_Sheet1 23" xfId="3540"/>
    <cellStyle name="C￥AØ_laroux_2_Sheet1 24" xfId="3541"/>
    <cellStyle name="Ç¥ÁØ_laroux_2_Sheet1 24" xfId="3542"/>
    <cellStyle name="C￥AØ_laroux_2_Sheet1 25" xfId="3543"/>
    <cellStyle name="Ç¥ÁØ_laroux_2_Sheet1 25" xfId="3544"/>
    <cellStyle name="C￥AØ_laroux_2_Sheet1 26" xfId="3545"/>
    <cellStyle name="Ç¥ÁØ_laroux_2_Sheet1 26" xfId="3546"/>
    <cellStyle name="C￥AØ_laroux_2_Sheet1 27" xfId="3547"/>
    <cellStyle name="Ç¥ÁØ_laroux_2_Sheet1 27" xfId="3548"/>
    <cellStyle name="C￥AØ_laroux_2_Sheet1 28" xfId="3549"/>
    <cellStyle name="Ç¥ÁØ_laroux_2_Sheet1 28" xfId="3550"/>
    <cellStyle name="C￥AØ_laroux_2_Sheet1 29" xfId="3551"/>
    <cellStyle name="Ç¥ÁØ_laroux_2_Sheet1 29" xfId="3552"/>
    <cellStyle name="C￥AØ_laroux_2_Sheet1 3" xfId="938"/>
    <cellStyle name="Ç¥ÁØ_laroux_2_Sheet1 3" xfId="939"/>
    <cellStyle name="C￥AØ_laroux_2_Sheet1 30" xfId="3553"/>
    <cellStyle name="Ç¥ÁØ_laroux_2_Sheet1 30" xfId="3554"/>
    <cellStyle name="C￥AØ_laroux_2_Sheet1 31" xfId="3555"/>
    <cellStyle name="Ç¥ÁØ_laroux_2_Sheet1 31" xfId="3556"/>
    <cellStyle name="C￥AØ_laroux_2_Sheet1 32" xfId="3557"/>
    <cellStyle name="Ç¥ÁØ_laroux_2_Sheet1 32" xfId="3558"/>
    <cellStyle name="C￥AØ_laroux_2_Sheet1 33" xfId="3559"/>
    <cellStyle name="Ç¥ÁØ_laroux_2_Sheet1 33" xfId="3560"/>
    <cellStyle name="C￥AØ_laroux_2_Sheet1 34" xfId="3561"/>
    <cellStyle name="Ç¥ÁØ_laroux_2_Sheet1 34" xfId="3562"/>
    <cellStyle name="C￥AØ_laroux_2_Sheet1 35" xfId="3563"/>
    <cellStyle name="Ç¥ÁØ_laroux_2_Sheet1 35" xfId="3564"/>
    <cellStyle name="C￥AØ_laroux_2_Sheet1 36" xfId="3565"/>
    <cellStyle name="Ç¥ÁØ_laroux_2_Sheet1 36" xfId="3566"/>
    <cellStyle name="C￥AØ_laroux_2_Sheet1 37" xfId="3567"/>
    <cellStyle name="Ç¥ÁØ_laroux_2_Sheet1 37" xfId="3568"/>
    <cellStyle name="C￥AØ_laroux_2_Sheet1 38" xfId="3569"/>
    <cellStyle name="Ç¥ÁØ_laroux_2_Sheet1 38" xfId="3570"/>
    <cellStyle name="C￥AØ_laroux_2_Sheet1 39" xfId="3571"/>
    <cellStyle name="Ç¥ÁØ_laroux_2_Sheet1 39" xfId="3572"/>
    <cellStyle name="C￥AØ_laroux_2_Sheet1 4" xfId="940"/>
    <cellStyle name="Ç¥ÁØ_laroux_2_Sheet1 4" xfId="941"/>
    <cellStyle name="C￥AØ_laroux_2_Sheet1 40" xfId="3573"/>
    <cellStyle name="Ç¥ÁØ_laroux_2_Sheet1 40" xfId="3574"/>
    <cellStyle name="C￥AØ_laroux_2_Sheet1 41" xfId="3575"/>
    <cellStyle name="Ç¥ÁØ_laroux_2_Sheet1 41" xfId="3576"/>
    <cellStyle name="C￥AØ_laroux_2_Sheet1 5" xfId="942"/>
    <cellStyle name="Ç¥ÁØ_laroux_2_Sheet1 5" xfId="943"/>
    <cellStyle name="C￥AØ_laroux_2_Sheet1 6" xfId="944"/>
    <cellStyle name="Ç¥ÁØ_laroux_2_Sheet1 6" xfId="945"/>
    <cellStyle name="C￥AØ_laroux_2_Sheet1 7" xfId="946"/>
    <cellStyle name="Ç¥ÁØ_laroux_2_Sheet1 7" xfId="947"/>
    <cellStyle name="C￥AØ_laroux_2_Sheet1 8" xfId="948"/>
    <cellStyle name="Ç¥ÁØ_laroux_2_Sheet1 8" xfId="949"/>
    <cellStyle name="C￥AØ_laroux_2_Sheet1 9" xfId="950"/>
    <cellStyle name="Ç¥ÁØ_laroux_2_Sheet1 9" xfId="951"/>
    <cellStyle name="C￥AØ_laroux_3" xfId="952"/>
    <cellStyle name="Ç¥ÁØ_laroux_3" xfId="953"/>
    <cellStyle name="C￥AØ_laroux_3 10" xfId="954"/>
    <cellStyle name="Ç¥ÁØ_laroux_3 10" xfId="955"/>
    <cellStyle name="C￥AØ_laroux_3 11" xfId="956"/>
    <cellStyle name="Ç¥ÁØ_laroux_3 11" xfId="957"/>
    <cellStyle name="C￥AØ_laroux_3 12" xfId="958"/>
    <cellStyle name="Ç¥ÁØ_laroux_3 12" xfId="959"/>
    <cellStyle name="C￥AØ_laroux_3 13" xfId="960"/>
    <cellStyle name="Ç¥ÁØ_laroux_3 13" xfId="961"/>
    <cellStyle name="C￥AØ_laroux_3 14" xfId="3577"/>
    <cellStyle name="Ç¥ÁØ_laroux_3 14" xfId="3578"/>
    <cellStyle name="C￥AØ_laroux_3 15" xfId="3579"/>
    <cellStyle name="Ç¥ÁØ_laroux_3 15" xfId="3580"/>
    <cellStyle name="C￥AØ_laroux_3 16" xfId="3581"/>
    <cellStyle name="Ç¥ÁØ_laroux_3 16" xfId="3582"/>
    <cellStyle name="C￥AØ_laroux_3 17" xfId="3583"/>
    <cellStyle name="Ç¥ÁØ_laroux_3 17" xfId="3584"/>
    <cellStyle name="C￥AØ_laroux_3 18" xfId="3585"/>
    <cellStyle name="Ç¥ÁØ_laroux_3 18" xfId="3586"/>
    <cellStyle name="C￥AØ_laroux_3 19" xfId="3587"/>
    <cellStyle name="Ç¥ÁØ_laroux_3 19" xfId="3588"/>
    <cellStyle name="C￥AØ_laroux_3 2" xfId="962"/>
    <cellStyle name="Ç¥ÁØ_laroux_3 2" xfId="963"/>
    <cellStyle name="C￥AØ_laroux_3 20" xfId="3589"/>
    <cellStyle name="Ç¥ÁØ_laroux_3 20" xfId="3590"/>
    <cellStyle name="C￥AØ_laroux_3 21" xfId="3591"/>
    <cellStyle name="Ç¥ÁØ_laroux_3 21" xfId="3592"/>
    <cellStyle name="C￥AØ_laroux_3 22" xfId="3593"/>
    <cellStyle name="Ç¥ÁØ_laroux_3 22" xfId="3594"/>
    <cellStyle name="C￥AØ_laroux_3 23" xfId="3595"/>
    <cellStyle name="Ç¥ÁØ_laroux_3 23" xfId="3596"/>
    <cellStyle name="C￥AØ_laroux_3 24" xfId="3597"/>
    <cellStyle name="Ç¥ÁØ_laroux_3 24" xfId="3598"/>
    <cellStyle name="C￥AØ_laroux_3 25" xfId="3599"/>
    <cellStyle name="Ç¥ÁØ_laroux_3 25" xfId="3600"/>
    <cellStyle name="C￥AØ_laroux_3 26" xfId="3601"/>
    <cellStyle name="Ç¥ÁØ_laroux_3 26" xfId="3602"/>
    <cellStyle name="C￥AØ_laroux_3 27" xfId="3603"/>
    <cellStyle name="Ç¥ÁØ_laroux_3 27" xfId="3604"/>
    <cellStyle name="C￥AØ_laroux_3 28" xfId="3605"/>
    <cellStyle name="Ç¥ÁØ_laroux_3 28" xfId="3606"/>
    <cellStyle name="C￥AØ_laroux_3 29" xfId="3607"/>
    <cellStyle name="Ç¥ÁØ_laroux_3 29" xfId="3608"/>
    <cellStyle name="C￥AØ_laroux_3 3" xfId="964"/>
    <cellStyle name="Ç¥ÁØ_laroux_3 3" xfId="965"/>
    <cellStyle name="C￥AØ_laroux_3 30" xfId="3609"/>
    <cellStyle name="Ç¥ÁØ_laroux_3 30" xfId="3610"/>
    <cellStyle name="C￥AØ_laroux_3 31" xfId="3611"/>
    <cellStyle name="Ç¥ÁØ_laroux_3 31" xfId="3612"/>
    <cellStyle name="C￥AØ_laroux_3 32" xfId="3613"/>
    <cellStyle name="Ç¥ÁØ_laroux_3 32" xfId="3614"/>
    <cellStyle name="C￥AØ_laroux_3 33" xfId="3615"/>
    <cellStyle name="Ç¥ÁØ_laroux_3 33" xfId="3616"/>
    <cellStyle name="C￥AØ_laroux_3 34" xfId="3617"/>
    <cellStyle name="Ç¥ÁØ_laroux_3 34" xfId="3618"/>
    <cellStyle name="C￥AØ_laroux_3 35" xfId="3619"/>
    <cellStyle name="Ç¥ÁØ_laroux_3 35" xfId="3620"/>
    <cellStyle name="C￥AØ_laroux_3 36" xfId="3621"/>
    <cellStyle name="Ç¥ÁØ_laroux_3 36" xfId="3622"/>
    <cellStyle name="C￥AØ_laroux_3 37" xfId="3623"/>
    <cellStyle name="Ç¥ÁØ_laroux_3 37" xfId="3624"/>
    <cellStyle name="C￥AØ_laroux_3 38" xfId="3625"/>
    <cellStyle name="Ç¥ÁØ_laroux_3 38" xfId="3626"/>
    <cellStyle name="C￥AØ_laroux_3 39" xfId="3627"/>
    <cellStyle name="Ç¥ÁØ_laroux_3 39" xfId="3628"/>
    <cellStyle name="C￥AØ_laroux_3 4" xfId="966"/>
    <cellStyle name="Ç¥ÁØ_laroux_3 4" xfId="967"/>
    <cellStyle name="C￥AØ_laroux_3 40" xfId="3629"/>
    <cellStyle name="Ç¥ÁØ_laroux_3 40" xfId="3630"/>
    <cellStyle name="C￥AØ_laroux_3 41" xfId="3631"/>
    <cellStyle name="Ç¥ÁØ_laroux_3 41" xfId="3632"/>
    <cellStyle name="C￥AØ_laroux_3 5" xfId="968"/>
    <cellStyle name="Ç¥ÁØ_laroux_3 5" xfId="969"/>
    <cellStyle name="C￥AØ_laroux_3 6" xfId="970"/>
    <cellStyle name="Ç¥ÁØ_laroux_3 6" xfId="971"/>
    <cellStyle name="C￥AØ_laroux_3 7" xfId="972"/>
    <cellStyle name="Ç¥ÁØ_laroux_3 7" xfId="973"/>
    <cellStyle name="C￥AØ_laroux_3 8" xfId="974"/>
    <cellStyle name="Ç¥ÁØ_laroux_3 8" xfId="975"/>
    <cellStyle name="C￥AØ_laroux_3 9" xfId="976"/>
    <cellStyle name="Ç¥ÁØ_laroux_3 9" xfId="977"/>
    <cellStyle name="C￥AØ_laroux_4" xfId="978"/>
    <cellStyle name="Ç¥ÁØ_laroux_4" xfId="979"/>
    <cellStyle name="C￥AØ_laroux_4 10" xfId="980"/>
    <cellStyle name="Ç¥ÁØ_laroux_4 10" xfId="981"/>
    <cellStyle name="C￥AØ_laroux_4 11" xfId="982"/>
    <cellStyle name="Ç¥ÁØ_laroux_4 11" xfId="983"/>
    <cellStyle name="C￥AØ_laroux_4 12" xfId="984"/>
    <cellStyle name="Ç¥ÁØ_laroux_4 12" xfId="985"/>
    <cellStyle name="C￥AØ_laroux_4 13" xfId="986"/>
    <cellStyle name="Ç¥ÁØ_laroux_4 13" xfId="987"/>
    <cellStyle name="C￥AØ_laroux_4 14" xfId="3633"/>
    <cellStyle name="Ç¥ÁØ_laroux_4 14" xfId="3634"/>
    <cellStyle name="C￥AØ_laroux_4 15" xfId="3635"/>
    <cellStyle name="Ç¥ÁØ_laroux_4 15" xfId="3636"/>
    <cellStyle name="C￥AØ_laroux_4 16" xfId="3637"/>
    <cellStyle name="Ç¥ÁØ_laroux_4 16" xfId="3638"/>
    <cellStyle name="C￥AØ_laroux_4 17" xfId="3639"/>
    <cellStyle name="Ç¥ÁØ_laroux_4 17" xfId="3640"/>
    <cellStyle name="C￥AØ_laroux_4 18" xfId="3641"/>
    <cellStyle name="Ç¥ÁØ_laroux_4 18" xfId="3642"/>
    <cellStyle name="C￥AØ_laroux_4 19" xfId="3643"/>
    <cellStyle name="Ç¥ÁØ_laroux_4 19" xfId="3644"/>
    <cellStyle name="C￥AØ_laroux_4 2" xfId="988"/>
    <cellStyle name="Ç¥ÁØ_laroux_4 2" xfId="989"/>
    <cellStyle name="C￥AØ_laroux_4 20" xfId="3645"/>
    <cellStyle name="Ç¥ÁØ_laroux_4 20" xfId="3646"/>
    <cellStyle name="C￥AØ_laroux_4 21" xfId="3647"/>
    <cellStyle name="Ç¥ÁØ_laroux_4 21" xfId="3648"/>
    <cellStyle name="C￥AØ_laroux_4 22" xfId="3649"/>
    <cellStyle name="Ç¥ÁØ_laroux_4 22" xfId="3650"/>
    <cellStyle name="C￥AØ_laroux_4 23" xfId="3651"/>
    <cellStyle name="Ç¥ÁØ_laroux_4 23" xfId="3652"/>
    <cellStyle name="C￥AØ_laroux_4 24" xfId="3653"/>
    <cellStyle name="Ç¥ÁØ_laroux_4 24" xfId="3654"/>
    <cellStyle name="C￥AØ_laroux_4 25" xfId="3655"/>
    <cellStyle name="Ç¥ÁØ_laroux_4 25" xfId="3656"/>
    <cellStyle name="C￥AØ_laroux_4 26" xfId="3657"/>
    <cellStyle name="Ç¥ÁØ_laroux_4 26" xfId="3658"/>
    <cellStyle name="C￥AØ_laroux_4 27" xfId="3659"/>
    <cellStyle name="Ç¥ÁØ_laroux_4 27" xfId="3660"/>
    <cellStyle name="C￥AØ_laroux_4 28" xfId="3661"/>
    <cellStyle name="Ç¥ÁØ_laroux_4 28" xfId="3662"/>
    <cellStyle name="C￥AØ_laroux_4 29" xfId="3663"/>
    <cellStyle name="Ç¥ÁØ_laroux_4 29" xfId="3664"/>
    <cellStyle name="C￥AØ_laroux_4 3" xfId="990"/>
    <cellStyle name="Ç¥ÁØ_laroux_4 3" xfId="991"/>
    <cellStyle name="C￥AØ_laroux_4 30" xfId="3665"/>
    <cellStyle name="Ç¥ÁØ_laroux_4 30" xfId="3666"/>
    <cellStyle name="C￥AØ_laroux_4 31" xfId="3667"/>
    <cellStyle name="Ç¥ÁØ_laroux_4 31" xfId="3668"/>
    <cellStyle name="C￥AØ_laroux_4 32" xfId="3669"/>
    <cellStyle name="Ç¥ÁØ_laroux_4 32" xfId="3670"/>
    <cellStyle name="C￥AØ_laroux_4 33" xfId="3671"/>
    <cellStyle name="Ç¥ÁØ_laroux_4 33" xfId="3672"/>
    <cellStyle name="C￥AØ_laroux_4 34" xfId="3673"/>
    <cellStyle name="Ç¥ÁØ_laroux_4 34" xfId="3674"/>
    <cellStyle name="C￥AØ_laroux_4 35" xfId="3675"/>
    <cellStyle name="Ç¥ÁØ_laroux_4 35" xfId="3676"/>
    <cellStyle name="C￥AØ_laroux_4 36" xfId="3677"/>
    <cellStyle name="Ç¥ÁØ_laroux_4 36" xfId="3678"/>
    <cellStyle name="C￥AØ_laroux_4 37" xfId="3679"/>
    <cellStyle name="Ç¥ÁØ_laroux_4 37" xfId="3680"/>
    <cellStyle name="C￥AØ_laroux_4 38" xfId="3681"/>
    <cellStyle name="Ç¥ÁØ_laroux_4 38" xfId="3682"/>
    <cellStyle name="C￥AØ_laroux_4 39" xfId="3683"/>
    <cellStyle name="Ç¥ÁØ_laroux_4 39" xfId="3684"/>
    <cellStyle name="C￥AØ_laroux_4 4" xfId="992"/>
    <cellStyle name="Ç¥ÁØ_laroux_4 4" xfId="993"/>
    <cellStyle name="C￥AØ_laroux_4 40" xfId="3685"/>
    <cellStyle name="Ç¥ÁØ_laroux_4 40" xfId="3686"/>
    <cellStyle name="C￥AØ_laroux_4 41" xfId="3687"/>
    <cellStyle name="Ç¥ÁØ_laroux_4 41" xfId="3688"/>
    <cellStyle name="C￥AØ_laroux_4 5" xfId="994"/>
    <cellStyle name="Ç¥ÁØ_laroux_4 5" xfId="995"/>
    <cellStyle name="C￥AØ_laroux_4 6" xfId="996"/>
    <cellStyle name="Ç¥ÁØ_laroux_4 6" xfId="997"/>
    <cellStyle name="C￥AØ_laroux_4 7" xfId="998"/>
    <cellStyle name="Ç¥ÁØ_laroux_4 7" xfId="999"/>
    <cellStyle name="C￥AØ_laroux_4 8" xfId="1000"/>
    <cellStyle name="Ç¥ÁØ_laroux_4 8" xfId="1001"/>
    <cellStyle name="C￥AØ_laroux_4 9" xfId="1002"/>
    <cellStyle name="Ç¥ÁØ_laroux_4 9" xfId="1003"/>
    <cellStyle name="C￥AØ_laroux_Sheet1" xfId="1004"/>
    <cellStyle name="Ç¥ÁØ_laroux_Sheet1" xfId="1005"/>
    <cellStyle name="C￥AØ_laroux_Sheet1 10" xfId="1006"/>
    <cellStyle name="Ç¥ÁØ_laroux_Sheet1 10" xfId="1007"/>
    <cellStyle name="C￥AØ_laroux_Sheet1 11" xfId="1008"/>
    <cellStyle name="Ç¥ÁØ_laroux_Sheet1 11" xfId="1009"/>
    <cellStyle name="C￥AØ_laroux_Sheet1 12" xfId="1010"/>
    <cellStyle name="Ç¥ÁØ_laroux_Sheet1 12" xfId="1011"/>
    <cellStyle name="C￥AØ_laroux_Sheet1 13" xfId="1012"/>
    <cellStyle name="Ç¥ÁØ_laroux_Sheet1 13" xfId="1013"/>
    <cellStyle name="C￥AØ_laroux_Sheet1 14" xfId="3689"/>
    <cellStyle name="Ç¥ÁØ_laroux_Sheet1 14" xfId="3690"/>
    <cellStyle name="C￥AØ_laroux_Sheet1 15" xfId="3691"/>
    <cellStyle name="Ç¥ÁØ_laroux_Sheet1 15" xfId="3692"/>
    <cellStyle name="C￥AØ_laroux_Sheet1 16" xfId="3693"/>
    <cellStyle name="Ç¥ÁØ_laroux_Sheet1 16" xfId="3694"/>
    <cellStyle name="C￥AØ_laroux_Sheet1 17" xfId="3695"/>
    <cellStyle name="Ç¥ÁØ_laroux_Sheet1 17" xfId="3696"/>
    <cellStyle name="C￥AØ_laroux_Sheet1 18" xfId="3697"/>
    <cellStyle name="Ç¥ÁØ_laroux_Sheet1 18" xfId="3698"/>
    <cellStyle name="C￥AØ_laroux_Sheet1 19" xfId="3699"/>
    <cellStyle name="Ç¥ÁØ_laroux_Sheet1 19" xfId="3700"/>
    <cellStyle name="C￥AØ_laroux_Sheet1 2" xfId="1014"/>
    <cellStyle name="Ç¥ÁØ_laroux_Sheet1 2" xfId="1015"/>
    <cellStyle name="C￥AØ_laroux_Sheet1 20" xfId="3701"/>
    <cellStyle name="Ç¥ÁØ_laroux_Sheet1 20" xfId="3702"/>
    <cellStyle name="C￥AØ_laroux_Sheet1 21" xfId="3703"/>
    <cellStyle name="Ç¥ÁØ_laroux_Sheet1 21" xfId="3704"/>
    <cellStyle name="C￥AØ_laroux_Sheet1 22" xfId="3705"/>
    <cellStyle name="Ç¥ÁØ_laroux_Sheet1 22" xfId="3706"/>
    <cellStyle name="C￥AØ_laroux_Sheet1 23" xfId="3707"/>
    <cellStyle name="Ç¥ÁØ_laroux_Sheet1 23" xfId="3708"/>
    <cellStyle name="C￥AØ_laroux_Sheet1 24" xfId="3709"/>
    <cellStyle name="Ç¥ÁØ_laroux_Sheet1 24" xfId="3710"/>
    <cellStyle name="C￥AØ_laroux_Sheet1 25" xfId="3711"/>
    <cellStyle name="Ç¥ÁØ_laroux_Sheet1 25" xfId="3712"/>
    <cellStyle name="C￥AØ_laroux_Sheet1 26" xfId="3713"/>
    <cellStyle name="Ç¥ÁØ_laroux_Sheet1 26" xfId="3714"/>
    <cellStyle name="C￥AØ_laroux_Sheet1 27" xfId="3715"/>
    <cellStyle name="Ç¥ÁØ_laroux_Sheet1 27" xfId="3716"/>
    <cellStyle name="C￥AØ_laroux_Sheet1 28" xfId="3717"/>
    <cellStyle name="Ç¥ÁØ_laroux_Sheet1 28" xfId="3718"/>
    <cellStyle name="C￥AØ_laroux_Sheet1 29" xfId="3719"/>
    <cellStyle name="Ç¥ÁØ_laroux_Sheet1 29" xfId="3720"/>
    <cellStyle name="C￥AØ_laroux_Sheet1 3" xfId="1016"/>
    <cellStyle name="Ç¥ÁØ_laroux_Sheet1 3" xfId="1017"/>
    <cellStyle name="C￥AØ_laroux_Sheet1 30" xfId="3721"/>
    <cellStyle name="Ç¥ÁØ_laroux_Sheet1 30" xfId="3722"/>
    <cellStyle name="C￥AØ_laroux_Sheet1 31" xfId="3723"/>
    <cellStyle name="Ç¥ÁØ_laroux_Sheet1 31" xfId="3724"/>
    <cellStyle name="C￥AØ_laroux_Sheet1 32" xfId="3725"/>
    <cellStyle name="Ç¥ÁØ_laroux_Sheet1 32" xfId="3726"/>
    <cellStyle name="C￥AØ_laroux_Sheet1 33" xfId="3727"/>
    <cellStyle name="Ç¥ÁØ_laroux_Sheet1 33" xfId="3728"/>
    <cellStyle name="C￥AØ_laroux_Sheet1 34" xfId="3729"/>
    <cellStyle name="Ç¥ÁØ_laroux_Sheet1 34" xfId="3730"/>
    <cellStyle name="C￥AØ_laroux_Sheet1 35" xfId="3731"/>
    <cellStyle name="Ç¥ÁØ_laroux_Sheet1 35" xfId="3732"/>
    <cellStyle name="C￥AØ_laroux_Sheet1 36" xfId="3733"/>
    <cellStyle name="Ç¥ÁØ_laroux_Sheet1 36" xfId="3734"/>
    <cellStyle name="C￥AØ_laroux_Sheet1 37" xfId="3735"/>
    <cellStyle name="Ç¥ÁØ_laroux_Sheet1 37" xfId="3736"/>
    <cellStyle name="C￥AØ_laroux_Sheet1 38" xfId="3737"/>
    <cellStyle name="Ç¥ÁØ_laroux_Sheet1 38" xfId="3738"/>
    <cellStyle name="C￥AØ_laroux_Sheet1 39" xfId="3739"/>
    <cellStyle name="Ç¥ÁØ_laroux_Sheet1 39" xfId="3740"/>
    <cellStyle name="C￥AØ_laroux_Sheet1 4" xfId="1018"/>
    <cellStyle name="Ç¥ÁØ_laroux_Sheet1 4" xfId="1019"/>
    <cellStyle name="C￥AØ_laroux_Sheet1 40" xfId="3741"/>
    <cellStyle name="Ç¥ÁØ_laroux_Sheet1 40" xfId="3742"/>
    <cellStyle name="C￥AØ_laroux_Sheet1 41" xfId="3743"/>
    <cellStyle name="Ç¥ÁØ_laroux_Sheet1 41" xfId="3744"/>
    <cellStyle name="C￥AØ_laroux_Sheet1 5" xfId="1020"/>
    <cellStyle name="Ç¥ÁØ_laroux_Sheet1 5" xfId="1021"/>
    <cellStyle name="C￥AØ_laroux_Sheet1 6" xfId="1022"/>
    <cellStyle name="Ç¥ÁØ_laroux_Sheet1 6" xfId="1023"/>
    <cellStyle name="C￥AØ_laroux_Sheet1 7" xfId="1024"/>
    <cellStyle name="Ç¥ÁØ_laroux_Sheet1 7" xfId="1025"/>
    <cellStyle name="C￥AØ_laroux_Sheet1 8" xfId="1026"/>
    <cellStyle name="Ç¥ÁØ_laroux_Sheet1 8" xfId="1027"/>
    <cellStyle name="C￥AØ_laroux_Sheet1 9" xfId="1028"/>
    <cellStyle name="Ç¥ÁØ_laroux_Sheet1 9" xfId="1029"/>
    <cellStyle name="C￥AØ_Sheet1" xfId="1030"/>
    <cellStyle name="Ç¥ÁØ_Sheet1" xfId="1031"/>
    <cellStyle name="C￥AØ_Sheet1 10" xfId="1032"/>
    <cellStyle name="Ç¥ÁØ_Sheet1 10" xfId="1033"/>
    <cellStyle name="C￥AØ_Sheet1 11" xfId="1034"/>
    <cellStyle name="Ç¥ÁØ_Sheet1 11" xfId="1035"/>
    <cellStyle name="C￥AØ_Sheet1 12" xfId="1036"/>
    <cellStyle name="Ç¥ÁØ_Sheet1 12" xfId="1037"/>
    <cellStyle name="C￥AØ_Sheet1 12 10" xfId="1038"/>
    <cellStyle name="Ç¥ÁØ_Sheet1 13" xfId="1039"/>
    <cellStyle name="C￥AØ_Sheet1 14" xfId="3745"/>
    <cellStyle name="Ç¥ÁØ_Sheet1 14" xfId="3746"/>
    <cellStyle name="C￥AØ_Sheet1 15" xfId="3747"/>
    <cellStyle name="Ç¥ÁØ_Sheet1 15" xfId="3748"/>
    <cellStyle name="C￥AØ_Sheet1 16" xfId="3749"/>
    <cellStyle name="Ç¥ÁØ_Sheet1 16" xfId="3750"/>
    <cellStyle name="C￥AØ_Sheet1 17" xfId="3751"/>
    <cellStyle name="Ç¥ÁØ_Sheet1 17" xfId="3752"/>
    <cellStyle name="C￥AØ_Sheet1 18" xfId="3753"/>
    <cellStyle name="Ç¥ÁØ_Sheet1 18" xfId="3754"/>
    <cellStyle name="C￥AØ_Sheet1 19" xfId="3755"/>
    <cellStyle name="Ç¥ÁØ_Sheet1 19" xfId="3756"/>
    <cellStyle name="C￥AØ_Sheet1 2" xfId="1040"/>
    <cellStyle name="Ç¥ÁØ_Sheet1 2" xfId="1041"/>
    <cellStyle name="C￥AØ_Sheet1 20" xfId="3757"/>
    <cellStyle name="Ç¥ÁØ_Sheet1 20" xfId="3758"/>
    <cellStyle name="C￥AØ_Sheet1 21" xfId="3759"/>
    <cellStyle name="Ç¥ÁØ_Sheet1 21" xfId="3760"/>
    <cellStyle name="C￥AØ_Sheet1 22" xfId="3761"/>
    <cellStyle name="Ç¥ÁØ_Sheet1 22" xfId="3762"/>
    <cellStyle name="C￥AØ_Sheet1 23" xfId="3763"/>
    <cellStyle name="Ç¥ÁØ_Sheet1 23" xfId="3764"/>
    <cellStyle name="C￥AØ_Sheet1 24" xfId="3765"/>
    <cellStyle name="Ç¥ÁØ_Sheet1 24" xfId="3766"/>
    <cellStyle name="C￥AØ_Sheet1 25" xfId="3767"/>
    <cellStyle name="Ç¥ÁØ_Sheet1 25" xfId="3768"/>
    <cellStyle name="C￥AØ_Sheet1 26" xfId="3769"/>
    <cellStyle name="Ç¥ÁØ_Sheet1 26" xfId="3770"/>
    <cellStyle name="C￥AØ_Sheet1 27" xfId="3771"/>
    <cellStyle name="Ç¥ÁØ_Sheet1 27" xfId="3772"/>
    <cellStyle name="C￥AØ_Sheet1 28" xfId="3773"/>
    <cellStyle name="Ç¥ÁØ_Sheet1 28" xfId="3774"/>
    <cellStyle name="C￥AØ_Sheet1 29" xfId="3775"/>
    <cellStyle name="Ç¥ÁØ_Sheet1 29" xfId="3776"/>
    <cellStyle name="C￥AØ_Sheet1 3" xfId="1042"/>
    <cellStyle name="Ç¥ÁØ_Sheet1 3" xfId="1043"/>
    <cellStyle name="C￥AØ_Sheet1 30" xfId="3777"/>
    <cellStyle name="Ç¥ÁØ_Sheet1 30" xfId="3778"/>
    <cellStyle name="C￥AØ_Sheet1 31" xfId="3779"/>
    <cellStyle name="Ç¥ÁØ_Sheet1 31" xfId="3780"/>
    <cellStyle name="C￥AØ_Sheet1 32" xfId="3781"/>
    <cellStyle name="Ç¥ÁØ_Sheet1 32" xfId="3782"/>
    <cellStyle name="C￥AØ_Sheet1 33" xfId="3783"/>
    <cellStyle name="Ç¥ÁØ_Sheet1 33" xfId="3784"/>
    <cellStyle name="C￥AØ_Sheet1 34" xfId="3785"/>
    <cellStyle name="Ç¥ÁØ_Sheet1 34" xfId="3786"/>
    <cellStyle name="C￥AØ_Sheet1 35" xfId="3787"/>
    <cellStyle name="Ç¥ÁØ_Sheet1 35" xfId="3788"/>
    <cellStyle name="C￥AØ_Sheet1 36" xfId="3789"/>
    <cellStyle name="Ç¥ÁØ_Sheet1 36" xfId="3790"/>
    <cellStyle name="C￥AØ_Sheet1 37" xfId="3791"/>
    <cellStyle name="Ç¥ÁØ_Sheet1 37" xfId="3792"/>
    <cellStyle name="C￥AØ_Sheet1 38" xfId="3793"/>
    <cellStyle name="Ç¥ÁØ_Sheet1 38" xfId="3794"/>
    <cellStyle name="C￥AØ_Sheet1 39" xfId="3795"/>
    <cellStyle name="Ç¥ÁØ_Sheet1 39" xfId="3796"/>
    <cellStyle name="C￥AØ_Sheet1 4" xfId="1044"/>
    <cellStyle name="Ç¥ÁØ_Sheet1 4" xfId="1045"/>
    <cellStyle name="C￥AØ_Sheet1 40" xfId="3797"/>
    <cellStyle name="Ç¥ÁØ_Sheet1 40" xfId="3798"/>
    <cellStyle name="C￥AØ_Sheet1 41" xfId="3799"/>
    <cellStyle name="Ç¥ÁØ_Sheet1 41" xfId="3800"/>
    <cellStyle name="C￥AØ_Sheet1 5" xfId="1046"/>
    <cellStyle name="Ç¥ÁØ_Sheet1 5" xfId="1047"/>
    <cellStyle name="C￥AØ_Sheet1 6" xfId="1048"/>
    <cellStyle name="Ç¥ÁØ_Sheet1 6" xfId="1049"/>
    <cellStyle name="C￥AØ_Sheet1 7" xfId="1050"/>
    <cellStyle name="Ç¥ÁØ_Sheet1 7" xfId="1051"/>
    <cellStyle name="C￥AØ_Sheet1 8" xfId="1052"/>
    <cellStyle name="Ç¥ÁØ_Sheet1 8" xfId="1053"/>
    <cellStyle name="C￥AØ_Sheet1 9" xfId="1054"/>
    <cellStyle name="Ç¥ÁØ_Sheet1 9" xfId="1055"/>
    <cellStyle name="Calculation" xfId="1056"/>
    <cellStyle name="Calculation 2" xfId="1057"/>
    <cellStyle name="Calculation 2 2" xfId="3976"/>
    <cellStyle name="Calculation 3" xfId="3801"/>
    <cellStyle name="Calculation 4" xfId="6816"/>
    <cellStyle name="Calculation_010_주택건설" xfId="2036"/>
    <cellStyle name="category" xfId="1058"/>
    <cellStyle name="category 2" xfId="1059"/>
    <cellStyle name="Check Cell" xfId="1060"/>
    <cellStyle name="Check Cell 2" xfId="1061"/>
    <cellStyle name="Check Cell 2 2" xfId="5061"/>
    <cellStyle name="Check Cell 3" xfId="3802"/>
    <cellStyle name="Check Cell 4" xfId="6817"/>
    <cellStyle name="Check Cell_010_주택건설" xfId="2037"/>
    <cellStyle name="Comma [0]_ SG&amp;A Bridge " xfId="1062"/>
    <cellStyle name="comma zerodec" xfId="1063"/>
    <cellStyle name="Comma_ SG&amp;A Bridge " xfId="1064"/>
    <cellStyle name="Comma0" xfId="1065"/>
    <cellStyle name="Comma0 2" xfId="1066"/>
    <cellStyle name="Curren?_x0012_퐀_x0017_?" xfId="1067"/>
    <cellStyle name="Curren?_x0012_퐀_x0017_? 2" xfId="1068"/>
    <cellStyle name="Currency [0]_ SG&amp;A Bridge " xfId="1069"/>
    <cellStyle name="Currency_ SG&amp;A Bridge " xfId="1070"/>
    <cellStyle name="Currency0" xfId="1071"/>
    <cellStyle name="Currency0 2" xfId="1072"/>
    <cellStyle name="Currency0 3" xfId="3977"/>
    <cellStyle name="Currency1" xfId="1073"/>
    <cellStyle name="Date" xfId="1074"/>
    <cellStyle name="Date 2" xfId="1075"/>
    <cellStyle name="Dollar (zero dec)" xfId="1076"/>
    <cellStyle name="Euro" xfId="1077"/>
    <cellStyle name="Explanatory Text" xfId="1078"/>
    <cellStyle name="Explanatory Text 2" xfId="1079"/>
    <cellStyle name="Explanatory Text 3" xfId="3803"/>
    <cellStyle name="Explanatory Text 4" xfId="6818"/>
    <cellStyle name="Explanatory Text_010_주택건설" xfId="2038"/>
    <cellStyle name="Fixed" xfId="1080"/>
    <cellStyle name="Fixed 2" xfId="1081"/>
    <cellStyle name="Good" xfId="1082"/>
    <cellStyle name="Good 2" xfId="1083"/>
    <cellStyle name="Good 2 2" xfId="5062"/>
    <cellStyle name="Good 3" xfId="3804"/>
    <cellStyle name="Good 4" xfId="6819"/>
    <cellStyle name="Good_010_주택건설" xfId="2039"/>
    <cellStyle name="Grey" xfId="1084"/>
    <cellStyle name="Grey 2" xfId="1085"/>
    <cellStyle name="Grey 2 2" xfId="1086"/>
    <cellStyle name="Grey 2 3" xfId="3805"/>
    <cellStyle name="Grey 2 4" xfId="4618"/>
    <cellStyle name="Grey 3" xfId="1087"/>
    <cellStyle name="HEADER" xfId="1088"/>
    <cellStyle name="HEADER 2" xfId="1089"/>
    <cellStyle name="Header1" xfId="1090"/>
    <cellStyle name="Header1 2" xfId="1091"/>
    <cellStyle name="Header2" xfId="1092"/>
    <cellStyle name="Header2 2" xfId="1093"/>
    <cellStyle name="Header2 2 2" xfId="1094"/>
    <cellStyle name="Header2 2 2 2" xfId="3978"/>
    <cellStyle name="Header2 2 3" xfId="3979"/>
    <cellStyle name="Header2 3" xfId="1095"/>
    <cellStyle name="Header2 3 2" xfId="1096"/>
    <cellStyle name="Header2 3 2 2" xfId="3980"/>
    <cellStyle name="Header2 3 3" xfId="3981"/>
    <cellStyle name="Header2 4" xfId="1097"/>
    <cellStyle name="Header2 4 2" xfId="3982"/>
    <cellStyle name="Header2 5" xfId="3983"/>
    <cellStyle name="Heading 1" xfId="1098"/>
    <cellStyle name="Heading 1 2" xfId="1099"/>
    <cellStyle name="Heading 1 2 2" xfId="1100"/>
    <cellStyle name="Heading 1 2 3" xfId="3806"/>
    <cellStyle name="Heading 1 2 4" xfId="4619"/>
    <cellStyle name="Heading 1 3" xfId="1101"/>
    <cellStyle name="Heading 2" xfId="1102"/>
    <cellStyle name="Heading 2 2" xfId="1103"/>
    <cellStyle name="Heading 2 2 2" xfId="1104"/>
    <cellStyle name="Heading 2 2 3" xfId="3807"/>
    <cellStyle name="Heading 2 2 4" xfId="4620"/>
    <cellStyle name="Heading 2 3" xfId="1105"/>
    <cellStyle name="Heading 3" xfId="1106"/>
    <cellStyle name="Heading 3 2" xfId="1107"/>
    <cellStyle name="Heading 3 3" xfId="3808"/>
    <cellStyle name="Heading 3 4" xfId="6820"/>
    <cellStyle name="Heading 3_010_주택건설" xfId="2040"/>
    <cellStyle name="Heading 4" xfId="1108"/>
    <cellStyle name="Heading 4 2" xfId="1109"/>
    <cellStyle name="Heading 4 3" xfId="3809"/>
    <cellStyle name="Heading 4 4" xfId="6821"/>
    <cellStyle name="Heading 4_010_주택건설" xfId="2041"/>
    <cellStyle name="HEADING1" xfId="1110"/>
    <cellStyle name="HEADING1 2" xfId="1111"/>
    <cellStyle name="HEADING2" xfId="1112"/>
    <cellStyle name="HEADING2 2" xfId="1113"/>
    <cellStyle name="Hyperlink" xfId="1114"/>
    <cellStyle name="Input" xfId="1115"/>
    <cellStyle name="Input [yellow]" xfId="1116"/>
    <cellStyle name="Input [yellow] 2" xfId="1117"/>
    <cellStyle name="Input [yellow] 2 2" xfId="1118"/>
    <cellStyle name="Input [yellow] 3" xfId="1119"/>
    <cellStyle name="Input [yellow] 3 2" xfId="1120"/>
    <cellStyle name="Input [yellow] 3 3" xfId="1121"/>
    <cellStyle name="Input [yellow] 4" xfId="1122"/>
    <cellStyle name="Input [yellow] 4 2" xfId="1123"/>
    <cellStyle name="Input [yellow] 5" xfId="1124"/>
    <cellStyle name="Input [yellow] 5 2" xfId="1125"/>
    <cellStyle name="Input [yellow] 5 3" xfId="4621"/>
    <cellStyle name="Input 10" xfId="3810"/>
    <cellStyle name="Input 11" xfId="3811"/>
    <cellStyle name="Input 12" xfId="3812"/>
    <cellStyle name="Input 13" xfId="3813"/>
    <cellStyle name="Input 14" xfId="3814"/>
    <cellStyle name="Input 15" xfId="3815"/>
    <cellStyle name="Input 16" xfId="3816"/>
    <cellStyle name="Input 17" xfId="3817"/>
    <cellStyle name="Input 18" xfId="3818"/>
    <cellStyle name="Input 19" xfId="3819"/>
    <cellStyle name="Input 2" xfId="1126"/>
    <cellStyle name="Input 2 2" xfId="3984"/>
    <cellStyle name="Input 20" xfId="3820"/>
    <cellStyle name="Input 21" xfId="3821"/>
    <cellStyle name="Input 22" xfId="3822"/>
    <cellStyle name="Input 23" xfId="3823"/>
    <cellStyle name="Input 24" xfId="3824"/>
    <cellStyle name="Input 25" xfId="3825"/>
    <cellStyle name="Input 26" xfId="3826"/>
    <cellStyle name="Input 27" xfId="3827"/>
    <cellStyle name="Input 28" xfId="3828"/>
    <cellStyle name="Input 29" xfId="3829"/>
    <cellStyle name="Input 3" xfId="1127"/>
    <cellStyle name="Input 3 2" xfId="3985"/>
    <cellStyle name="Input 3 3" xfId="4623"/>
    <cellStyle name="Input 3 4" xfId="4622"/>
    <cellStyle name="Input 30" xfId="3830"/>
    <cellStyle name="Input 31" xfId="3831"/>
    <cellStyle name="Input 32" xfId="3832"/>
    <cellStyle name="Input 33" xfId="6822"/>
    <cellStyle name="Input 34" xfId="6823"/>
    <cellStyle name="Input 35" xfId="6824"/>
    <cellStyle name="Input 36" xfId="6825"/>
    <cellStyle name="Input 37" xfId="6826"/>
    <cellStyle name="Input 38" xfId="6827"/>
    <cellStyle name="Input 39" xfId="6828"/>
    <cellStyle name="Input 4" xfId="3833"/>
    <cellStyle name="Input 40" xfId="6829"/>
    <cellStyle name="Input 5" xfId="3834"/>
    <cellStyle name="Input 6" xfId="3835"/>
    <cellStyle name="Input 7" xfId="3836"/>
    <cellStyle name="Input 8" xfId="3837"/>
    <cellStyle name="Input 9" xfId="3838"/>
    <cellStyle name="Input_010_주택건설" xfId="2042"/>
    <cellStyle name="Linked Cell" xfId="1128"/>
    <cellStyle name="Linked Cell 2" xfId="1129"/>
    <cellStyle name="Linked Cell 3" xfId="3839"/>
    <cellStyle name="Linked Cell 4" xfId="6830"/>
    <cellStyle name="Linked Cell_010_주택건설" xfId="2043"/>
    <cellStyle name="Millares [0]_2AV_M_M " xfId="1130"/>
    <cellStyle name="Milliers [0]_Arabian Spec" xfId="1131"/>
    <cellStyle name="Milliers_Arabian Spec" xfId="1132"/>
    <cellStyle name="Model" xfId="1133"/>
    <cellStyle name="Model 2" xfId="1134"/>
    <cellStyle name="Model 2 2" xfId="1135"/>
    <cellStyle name="Model 2 2 2" xfId="1136"/>
    <cellStyle name="Model 2 2 2 2" xfId="3843"/>
    <cellStyle name="Model 2 2 2 2 2" xfId="3972"/>
    <cellStyle name="Model 2 2 2 2 2 2" xfId="4624"/>
    <cellStyle name="Model 2 2 2 3" xfId="2258"/>
    <cellStyle name="Model 2 2 2 3 2" xfId="3967"/>
    <cellStyle name="Model 2 2 2 3 2 2" xfId="4625"/>
    <cellStyle name="Model 2 2 2 4" xfId="4626"/>
    <cellStyle name="Model 2 2 3" xfId="2232"/>
    <cellStyle name="Model 2 2 3 2" xfId="2257"/>
    <cellStyle name="Model 2 2 3 2 2" xfId="3966"/>
    <cellStyle name="Model 2 2 3 2 2 2" xfId="4627"/>
    <cellStyle name="Model 2 2 3 3" xfId="4628"/>
    <cellStyle name="Model 2 2 4" xfId="3842"/>
    <cellStyle name="Model 2 2 4 2" xfId="3971"/>
    <cellStyle name="Model 2 2 4 2 2" xfId="4629"/>
    <cellStyle name="Model 2 2 5" xfId="2256"/>
    <cellStyle name="Model 2 2 5 2" xfId="3965"/>
    <cellStyle name="Model 2 2 5 2 2" xfId="4630"/>
    <cellStyle name="Model 2 2 6" xfId="4631"/>
    <cellStyle name="Model 2 3" xfId="3841"/>
    <cellStyle name="Model 2 3 2" xfId="3970"/>
    <cellStyle name="Model 2 3 2 2" xfId="4632"/>
    <cellStyle name="Model 2 4" xfId="2254"/>
    <cellStyle name="Model 2 4 2" xfId="3963"/>
    <cellStyle name="Model 2 4 2 2" xfId="4633"/>
    <cellStyle name="Model 2 5" xfId="4634"/>
    <cellStyle name="Model 2 6" xfId="4890"/>
    <cellStyle name="Model 3" xfId="1137"/>
    <cellStyle name="Model 3 2" xfId="1138"/>
    <cellStyle name="Model 3 2 2" xfId="3845"/>
    <cellStyle name="Model 3 2 2 2" xfId="3974"/>
    <cellStyle name="Model 3 2 2 2 2" xfId="4635"/>
    <cellStyle name="Model 3 2 3" xfId="2259"/>
    <cellStyle name="Model 3 2 3 2" xfId="3968"/>
    <cellStyle name="Model 3 2 3 2 2" xfId="4636"/>
    <cellStyle name="Model 3 2 4" xfId="4637"/>
    <cellStyle name="Model 3 3" xfId="3844"/>
    <cellStyle name="Model 3 3 2" xfId="3973"/>
    <cellStyle name="Model 3 3 2 2" xfId="4638"/>
    <cellStyle name="Model 3 4" xfId="2255"/>
    <cellStyle name="Model 3 4 2" xfId="3964"/>
    <cellStyle name="Model 3 4 2 2" xfId="4639"/>
    <cellStyle name="Model 3 5" xfId="4640"/>
    <cellStyle name="Model 4" xfId="3840"/>
    <cellStyle name="Model 4 2" xfId="3969"/>
    <cellStyle name="Model 4 2 2" xfId="4641"/>
    <cellStyle name="Model 5" xfId="2253"/>
    <cellStyle name="Model 5 2" xfId="3962"/>
    <cellStyle name="Model 5 2 2" xfId="4642"/>
    <cellStyle name="Model 6" xfId="4643"/>
    <cellStyle name="Mon?aire [0]_Arabian Spec" xfId="1139"/>
    <cellStyle name="Mon?aire_Arabian Spec" xfId="1140"/>
    <cellStyle name="Moneda [0]_2AV_M_M " xfId="1141"/>
    <cellStyle name="Moneda_2AV_M_M " xfId="1142"/>
    <cellStyle name="Neutral" xfId="1143"/>
    <cellStyle name="Neutral 2" xfId="1144"/>
    <cellStyle name="Neutral 2 2" xfId="5063"/>
    <cellStyle name="Neutral 3" xfId="3846"/>
    <cellStyle name="Neutral 4" xfId="6831"/>
    <cellStyle name="Neutral_010_주택건설" xfId="2044"/>
    <cellStyle name="Normal - Style1" xfId="1145"/>
    <cellStyle name="Normal - Style1 2" xfId="1146"/>
    <cellStyle name="Normal - Style1 3" xfId="1147"/>
    <cellStyle name="Normal_ SG&amp;A Bridge " xfId="1148"/>
    <cellStyle name="Note" xfId="1149"/>
    <cellStyle name="Note 2" xfId="1150"/>
    <cellStyle name="Note 2 2" xfId="5064"/>
    <cellStyle name="Note 3" xfId="3847"/>
    <cellStyle name="Note 4" xfId="6832"/>
    <cellStyle name="Output" xfId="1151"/>
    <cellStyle name="Output 2" xfId="1152"/>
    <cellStyle name="Output 2 2" xfId="5065"/>
    <cellStyle name="Output 3" xfId="3848"/>
    <cellStyle name="Output 4" xfId="6833"/>
    <cellStyle name="Output_010_주택건설" xfId="2045"/>
    <cellStyle name="Percent [2]" xfId="1153"/>
    <cellStyle name="Percent [2] 2" xfId="1154"/>
    <cellStyle name="subhead" xfId="1155"/>
    <cellStyle name="subhead 2" xfId="1156"/>
    <cellStyle name="Title" xfId="1157"/>
    <cellStyle name="title [1]" xfId="1158"/>
    <cellStyle name="title [1] 2" xfId="3849"/>
    <cellStyle name="title [2]" xfId="1159"/>
    <cellStyle name="title [2] 2" xfId="3850"/>
    <cellStyle name="Title 10" xfId="6834"/>
    <cellStyle name="Title 11" xfId="6835"/>
    <cellStyle name="Title 12" xfId="6836"/>
    <cellStyle name="Title 13" xfId="6837"/>
    <cellStyle name="Title 14" xfId="6838"/>
    <cellStyle name="Title 2" xfId="1160"/>
    <cellStyle name="Title 3" xfId="1161"/>
    <cellStyle name="Title 4" xfId="3851"/>
    <cellStyle name="Title 5" xfId="3852"/>
    <cellStyle name="Title 6" xfId="3853"/>
    <cellStyle name="Title 7" xfId="6839"/>
    <cellStyle name="Title 8" xfId="6840"/>
    <cellStyle name="Title 9" xfId="6841"/>
    <cellStyle name="Title_010_주택건설" xfId="2046"/>
    <cellStyle name="Total" xfId="1162"/>
    <cellStyle name="Total 2" xfId="1163"/>
    <cellStyle name="Total 2 2" xfId="1164"/>
    <cellStyle name="Total 2 3" xfId="3854"/>
    <cellStyle name="Total 2 4" xfId="4644"/>
    <cellStyle name="Total 3" xfId="1165"/>
    <cellStyle name="UM" xfId="1166"/>
    <cellStyle name="UM 2" xfId="1167"/>
    <cellStyle name="Warning Text" xfId="1168"/>
    <cellStyle name="Warning Text 2" xfId="1169"/>
    <cellStyle name="Warning Text 3" xfId="3855"/>
    <cellStyle name="Warning Text 4" xfId="6842"/>
    <cellStyle name="Warning Text_010_주택건설" xfId="204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externalLink" Target="externalLinks/externalLink6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4</xdr:row>
      <xdr:rowOff>28575</xdr:rowOff>
    </xdr:from>
    <xdr:to>
      <xdr:col>8</xdr:col>
      <xdr:colOff>533400</xdr:colOff>
      <xdr:row>13</xdr:row>
      <xdr:rowOff>9525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04775" y="638175"/>
          <a:ext cx="5915025" cy="135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4.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노동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Labor</a:t>
          </a:r>
        </a:p>
        <a:p>
          <a:pPr algn="ctr" rtl="0">
            <a:lnSpc>
              <a:spcPts val="3500"/>
            </a:lnSpc>
            <a:defRPr sz="1000"/>
          </a:pPr>
          <a:endParaRPr lang="en-US" altLang="ko-KR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3685;&#44228;/&#53685;&#44228;&#50672;&#48372;(07&#45380;)/&#49345;&#51452;&#49884;/&#49892;&#44284;&#52712;&#54633;/&#48372;&#47532;&#47588;&#51077;(11&#50900;6&#51068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Local%20Settings/Temporary%20Internet%20Files/Content.IE5/R7LRJHKW/&#49324;&#48376;%20-%203.&#44397;&#52293;&#49324;&#50629;%20&#54788;&#54889;,%20&#50857;&#50669;&#49324;&#50629;%20&#54788;&#548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BZ16CD926/&#50896;&#44256;/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BZ92A46B/&#50896;&#44256;/06-1.%20&#45453;&#47548;&#49688;&#49328;(1~29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_AZTMP0_/&#50896;&#44256;/06-1.%20&#45453;&#47548;&#49688;&#49328;(1~29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BZDC3AC2/&#50896;&#44256;/06-1.%20&#45453;&#47548;&#49688;&#49328;(1~29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 refreshError="1">
        <row r="31">
          <cell r="C31" t="b">
            <v>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39"/>
  <sheetViews>
    <sheetView view="pageBreakPreview" zoomScaleNormal="100" zoomScaleSheetLayoutView="100" workbookViewId="0">
      <pane ySplit="20" topLeftCell="A21" activePane="bottomLeft" state="frozen"/>
      <selection activeCell="C16" sqref="C16"/>
      <selection pane="bottomLeft" activeCell="D46" sqref="D46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/>
      <c r="B1" s="1"/>
      <c r="C1" s="1"/>
      <c r="D1" s="1"/>
      <c r="E1" s="1"/>
      <c r="F1" s="1"/>
      <c r="G1" s="1"/>
      <c r="I1" s="2">
        <v>161</v>
      </c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12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12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12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12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12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12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12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12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12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12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12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12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12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12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12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12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6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>&amp;R131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P27"/>
  <sheetViews>
    <sheetView view="pageBreakPreview" zoomScaleNormal="100" zoomScaleSheetLayoutView="100" workbookViewId="0">
      <selection activeCell="B4" sqref="B4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5.75" customHeight="1">
      <c r="A1" s="5" t="s">
        <v>375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27.75" customHeight="1">
      <c r="A2" s="6"/>
      <c r="B2" s="6"/>
      <c r="C2" s="7"/>
      <c r="D2" s="7"/>
      <c r="F2" s="6"/>
      <c r="G2" s="7"/>
      <c r="H2" s="8"/>
      <c r="I2" s="8"/>
      <c r="J2" s="1"/>
      <c r="K2" s="1"/>
      <c r="L2" s="1"/>
      <c r="M2" s="1"/>
      <c r="N2" s="1"/>
      <c r="O2" s="1"/>
      <c r="P2" s="1"/>
    </row>
    <row r="3" spans="1:16" s="2" customFormat="1" ht="27.75" customHeight="1">
      <c r="A3" s="6"/>
      <c r="B3" s="6"/>
      <c r="C3" s="7"/>
      <c r="D3" s="7"/>
      <c r="F3" s="6"/>
      <c r="G3" s="7"/>
      <c r="H3" s="8"/>
      <c r="I3" s="8"/>
      <c r="J3" s="1"/>
      <c r="K3" s="1"/>
      <c r="L3" s="1"/>
      <c r="M3" s="1"/>
      <c r="N3" s="1"/>
      <c r="O3" s="1"/>
      <c r="P3" s="1"/>
    </row>
    <row r="4" spans="1:16" s="2" customFormat="1" ht="27.75" customHeight="1">
      <c r="A4" s="6"/>
      <c r="B4" s="6"/>
      <c r="C4" s="7"/>
      <c r="D4" s="7"/>
      <c r="F4" s="6"/>
      <c r="G4" s="7"/>
      <c r="H4" s="8"/>
      <c r="I4" s="8"/>
      <c r="J4" s="1"/>
      <c r="K4" s="1"/>
      <c r="L4" s="1"/>
      <c r="M4" s="1"/>
      <c r="N4" s="1"/>
      <c r="O4" s="1"/>
      <c r="P4" s="1"/>
    </row>
    <row r="5" spans="1:16" s="2" customFormat="1" ht="27.75" customHeight="1">
      <c r="A5" s="6"/>
      <c r="B5" s="6"/>
      <c r="C5" s="7"/>
      <c r="D5" s="7"/>
      <c r="F5" s="6"/>
      <c r="G5" s="7"/>
      <c r="H5" s="8"/>
      <c r="I5" s="8"/>
      <c r="J5" s="1"/>
      <c r="K5" s="1"/>
      <c r="L5" s="1"/>
      <c r="M5" s="1"/>
      <c r="N5" s="1"/>
      <c r="O5" s="1"/>
      <c r="P5" s="1"/>
    </row>
    <row r="6" spans="1:16" s="2" customFormat="1" ht="27.75" customHeight="1">
      <c r="A6" s="6"/>
      <c r="B6" s="6"/>
      <c r="C6" s="7"/>
      <c r="D6" s="7"/>
      <c r="F6" s="6"/>
      <c r="G6" s="7"/>
      <c r="H6" s="8"/>
      <c r="I6" s="8"/>
      <c r="J6" s="1"/>
      <c r="K6" s="1"/>
      <c r="L6" s="1"/>
      <c r="M6" s="1"/>
      <c r="N6" s="1"/>
      <c r="O6" s="1"/>
      <c r="P6" s="1"/>
    </row>
    <row r="7" spans="1:16" s="2" customFormat="1" ht="27.75" customHeight="1">
      <c r="A7" s="6"/>
      <c r="B7" s="6"/>
      <c r="C7" s="7"/>
      <c r="D7" s="7"/>
      <c r="F7" s="6"/>
      <c r="G7" s="7"/>
      <c r="H7" s="8"/>
      <c r="I7" s="8"/>
      <c r="J7" s="1"/>
      <c r="K7" s="1"/>
      <c r="L7" s="1"/>
      <c r="M7" s="1"/>
      <c r="N7" s="1"/>
      <c r="O7" s="1"/>
      <c r="P7" s="1"/>
    </row>
    <row r="8" spans="1:16" s="2" customFormat="1" ht="27.75" customHeight="1">
      <c r="A8" s="6"/>
      <c r="B8" s="6"/>
      <c r="C8" s="7"/>
      <c r="D8" s="7"/>
      <c r="F8" s="6"/>
      <c r="G8" s="7"/>
      <c r="H8" s="8"/>
      <c r="I8" s="8"/>
      <c r="J8" s="1"/>
      <c r="K8" s="1"/>
      <c r="L8" s="1"/>
      <c r="M8" s="1"/>
      <c r="N8" s="1"/>
      <c r="O8" s="1"/>
      <c r="P8" s="1"/>
    </row>
    <row r="9" spans="1:16" s="2" customFormat="1" ht="27.75" customHeight="1">
      <c r="A9" s="6"/>
      <c r="B9" s="6"/>
      <c r="C9" s="7"/>
      <c r="D9" s="7"/>
      <c r="F9" s="6"/>
      <c r="G9" s="7"/>
      <c r="H9" s="8"/>
      <c r="I9" s="8"/>
      <c r="J9" s="1"/>
      <c r="K9" s="1"/>
      <c r="L9" s="1"/>
      <c r="M9" s="1"/>
      <c r="N9" s="1"/>
      <c r="O9" s="1"/>
      <c r="P9" s="1"/>
    </row>
    <row r="10" spans="1:16" s="2" customFormat="1" ht="27.75" customHeight="1">
      <c r="A10" s="6"/>
      <c r="B10" s="6"/>
      <c r="C10" s="7"/>
      <c r="D10" s="7"/>
      <c r="F10" s="6"/>
      <c r="G10" s="7"/>
      <c r="H10" s="8"/>
      <c r="I10" s="8"/>
      <c r="J10" s="1"/>
      <c r="K10" s="1"/>
      <c r="L10" s="1"/>
      <c r="M10" s="1"/>
      <c r="N10" s="1"/>
      <c r="O10" s="1"/>
      <c r="P10" s="1"/>
    </row>
    <row r="11" spans="1:16" s="2" customFormat="1" ht="15.75" customHeight="1">
      <c r="A11" s="6" t="s">
        <v>0</v>
      </c>
      <c r="B11" s="6"/>
      <c r="C11" s="7"/>
      <c r="D11" s="7"/>
      <c r="F11" s="6"/>
      <c r="G11" s="7"/>
      <c r="H11" s="8"/>
      <c r="I11" s="8"/>
      <c r="J11" s="1"/>
      <c r="K11" s="1"/>
      <c r="L11" s="1"/>
      <c r="M11" s="1"/>
      <c r="N11" s="1"/>
      <c r="O11" s="1"/>
      <c r="P11" s="1"/>
    </row>
    <row r="12" spans="1:16" s="2" customFormat="1" ht="15.75" customHeight="1">
      <c r="A12" s="6" t="s">
        <v>1</v>
      </c>
      <c r="B12" s="6"/>
      <c r="C12" s="7"/>
      <c r="D12" s="7"/>
      <c r="F12" s="6"/>
      <c r="G12" s="7"/>
      <c r="H12" s="8"/>
      <c r="I12" s="8"/>
      <c r="J12" s="1"/>
      <c r="K12" s="1"/>
      <c r="L12" s="1"/>
      <c r="M12" s="1"/>
      <c r="N12" s="1"/>
      <c r="O12" s="1"/>
      <c r="P12" s="1"/>
    </row>
    <row r="13" spans="1:16" s="2" customFormat="1" ht="15.75" customHeight="1">
      <c r="A13" s="6" t="s">
        <v>2</v>
      </c>
      <c r="B13" s="6"/>
      <c r="C13" s="7"/>
      <c r="D13" s="7"/>
      <c r="F13" s="6"/>
      <c r="G13" s="7"/>
      <c r="H13" s="8"/>
      <c r="I13" s="8"/>
      <c r="J13" s="1"/>
      <c r="K13" s="1"/>
      <c r="L13" s="1"/>
      <c r="M13" s="1"/>
      <c r="N13" s="1"/>
      <c r="O13" s="1"/>
      <c r="P13" s="1"/>
    </row>
    <row r="14" spans="1:16" s="2" customFormat="1" ht="15.75" customHeight="1">
      <c r="A14" s="6" t="s">
        <v>3</v>
      </c>
      <c r="B14" s="6"/>
      <c r="C14" s="7"/>
      <c r="D14" s="7"/>
      <c r="F14" s="6"/>
      <c r="G14" s="7"/>
      <c r="H14" s="8"/>
      <c r="I14" s="8"/>
      <c r="J14" s="1"/>
      <c r="K14" s="1"/>
      <c r="L14" s="1"/>
      <c r="M14" s="1"/>
      <c r="N14" s="1"/>
      <c r="O14" s="1"/>
      <c r="P14" s="1"/>
    </row>
    <row r="15" spans="1:16" s="2" customFormat="1" ht="15.75" customHeight="1">
      <c r="A15" s="6" t="s">
        <v>4</v>
      </c>
      <c r="B15" s="6"/>
      <c r="C15" s="7"/>
      <c r="D15" s="7"/>
      <c r="F15" s="6"/>
      <c r="G15" s="7"/>
      <c r="H15" s="8"/>
      <c r="I15" s="8"/>
      <c r="J15" s="1"/>
      <c r="K15" s="1"/>
      <c r="L15" s="1"/>
      <c r="M15" s="1"/>
      <c r="N15" s="1"/>
      <c r="O15" s="1"/>
      <c r="P15" s="1"/>
    </row>
    <row r="16" spans="1:16" s="2" customFormat="1" ht="15.75" customHeight="1">
      <c r="A16" s="6" t="s">
        <v>5</v>
      </c>
      <c r="B16" s="6"/>
      <c r="C16" s="7"/>
      <c r="D16" s="7"/>
      <c r="F16" s="6"/>
      <c r="G16" s="7"/>
      <c r="H16" s="8"/>
      <c r="I16" s="8"/>
      <c r="J16" s="1"/>
      <c r="K16" s="1"/>
      <c r="L16" s="1"/>
      <c r="M16" s="1"/>
      <c r="N16" s="1"/>
      <c r="O16" s="1"/>
      <c r="P16" s="1"/>
    </row>
    <row r="17" spans="1:16" s="2" customFormat="1" ht="15.75" customHeight="1">
      <c r="A17" s="6" t="s">
        <v>6</v>
      </c>
      <c r="B17" s="6"/>
      <c r="C17" s="7"/>
      <c r="D17" s="7"/>
      <c r="F17" s="6"/>
      <c r="G17" s="7"/>
      <c r="H17" s="8"/>
      <c r="I17" s="8"/>
      <c r="J17" s="1"/>
      <c r="K17" s="1"/>
      <c r="L17" s="1"/>
      <c r="M17" s="1"/>
      <c r="N17" s="1"/>
      <c r="O17" s="1"/>
      <c r="P17" s="1"/>
    </row>
    <row r="18" spans="1:16" s="2" customFormat="1" ht="15.75" customHeight="1">
      <c r="A18" s="6" t="s">
        <v>7</v>
      </c>
      <c r="B18" s="6"/>
      <c r="C18" s="7"/>
      <c r="D18" s="7"/>
      <c r="F18" s="6"/>
      <c r="G18" s="7"/>
      <c r="H18" s="8"/>
      <c r="I18" s="8"/>
      <c r="J18" s="1"/>
      <c r="K18" s="1"/>
      <c r="L18" s="1"/>
      <c r="M18" s="1"/>
      <c r="N18" s="1"/>
      <c r="O18" s="1"/>
      <c r="P18" s="1"/>
    </row>
    <row r="19" spans="1:16" s="2" customFormat="1" ht="15.75" customHeight="1">
      <c r="A19" s="6" t="s">
        <v>8</v>
      </c>
      <c r="B19" s="6"/>
      <c r="C19" s="7"/>
      <c r="D19" s="7"/>
      <c r="F19" s="6"/>
      <c r="G19" s="7"/>
      <c r="H19" s="8"/>
      <c r="I19" s="8"/>
      <c r="J19" s="1"/>
      <c r="K19" s="1"/>
      <c r="L19" s="1"/>
      <c r="M19" s="1"/>
      <c r="N19" s="1"/>
      <c r="O19" s="1"/>
      <c r="P19" s="1"/>
    </row>
    <row r="20" spans="1:16" s="2" customFormat="1" ht="15.75" customHeight="1">
      <c r="A20" s="6" t="s">
        <v>9</v>
      </c>
      <c r="B20" s="6"/>
      <c r="C20" s="7"/>
      <c r="D20" s="9"/>
      <c r="F20" s="6"/>
      <c r="G20" s="7"/>
      <c r="H20" s="8"/>
      <c r="I20" s="8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>
      <c r="J23" s="1"/>
    </row>
    <row r="24" spans="1:16">
      <c r="J24" s="1"/>
    </row>
    <row r="26" spans="1:16">
      <c r="J26" s="4"/>
    </row>
    <row r="27" spans="1:16">
      <c r="J27" s="4"/>
    </row>
  </sheetData>
  <phoneticPr fontId="6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"/>
  <sheetViews>
    <sheetView view="pageBreakPreview" topLeftCell="A10" zoomScaleNormal="100" zoomScaleSheetLayoutView="100" workbookViewId="0">
      <selection activeCell="K21" sqref="K21"/>
    </sheetView>
  </sheetViews>
  <sheetFormatPr defaultRowHeight="14.25"/>
  <cols>
    <col min="1" max="1" width="13.125" style="21" customWidth="1"/>
    <col min="2" max="3" width="12.75" style="23" customWidth="1"/>
    <col min="4" max="4" width="11.75" style="23" customWidth="1"/>
    <col min="5" max="5" width="12.75" style="22" customWidth="1"/>
    <col min="6" max="6" width="10.25" style="22" customWidth="1"/>
    <col min="7" max="7" width="9.125" style="23" customWidth="1"/>
    <col min="8" max="16384" width="9" style="4"/>
  </cols>
  <sheetData>
    <row r="1" spans="1:8" s="8" customFormat="1" ht="14.1" customHeight="1">
      <c r="A1" s="204"/>
      <c r="B1" s="298"/>
      <c r="C1" s="298"/>
      <c r="D1" s="298"/>
      <c r="E1" s="298"/>
      <c r="F1" s="298"/>
      <c r="G1" s="24" t="s">
        <v>376</v>
      </c>
    </row>
    <row r="2" spans="1:8" ht="18" customHeight="1">
      <c r="A2" s="580" t="s">
        <v>158</v>
      </c>
      <c r="B2" s="580"/>
      <c r="C2" s="580"/>
      <c r="D2" s="580"/>
      <c r="E2" s="580"/>
      <c r="F2" s="580"/>
      <c r="G2" s="580"/>
    </row>
    <row r="3" spans="1:8" s="161" customFormat="1" ht="20.100000000000001" customHeight="1">
      <c r="A3" s="581" t="s">
        <v>159</v>
      </c>
      <c r="B3" s="581"/>
      <c r="C3" s="581"/>
      <c r="D3" s="581"/>
      <c r="E3" s="581"/>
      <c r="F3" s="581"/>
      <c r="G3" s="581"/>
    </row>
    <row r="4" spans="1:8" s="162" customFormat="1" ht="24" customHeight="1" thickBot="1">
      <c r="A4" s="66" t="s">
        <v>23</v>
      </c>
      <c r="B4" s="66"/>
      <c r="C4" s="66"/>
      <c r="D4" s="66"/>
      <c r="E4" s="66"/>
      <c r="F4" s="66"/>
      <c r="G4" s="67" t="s">
        <v>160</v>
      </c>
    </row>
    <row r="5" spans="1:8" s="25" customFormat="1" ht="20.100000000000001" customHeight="1">
      <c r="A5" s="582" t="s">
        <v>161</v>
      </c>
      <c r="B5" s="589" t="s">
        <v>162</v>
      </c>
      <c r="C5" s="590"/>
      <c r="D5" s="590"/>
      <c r="E5" s="590"/>
      <c r="F5" s="590"/>
      <c r="G5" s="590"/>
    </row>
    <row r="6" spans="1:8" s="12" customFormat="1" ht="30" customHeight="1">
      <c r="A6" s="564"/>
      <c r="B6" s="583"/>
      <c r="C6" s="586" t="s">
        <v>163</v>
      </c>
      <c r="D6" s="587"/>
      <c r="E6" s="587"/>
      <c r="F6" s="593" t="s">
        <v>164</v>
      </c>
      <c r="G6" s="594"/>
    </row>
    <row r="7" spans="1:8" s="12" customFormat="1" ht="15" customHeight="1">
      <c r="A7" s="564"/>
      <c r="B7" s="584"/>
      <c r="C7" s="591"/>
      <c r="D7" s="587" t="s">
        <v>165</v>
      </c>
      <c r="E7" s="571" t="s">
        <v>166</v>
      </c>
      <c r="F7" s="595"/>
      <c r="G7" s="596"/>
    </row>
    <row r="8" spans="1:8" s="12" customFormat="1" ht="13.5" customHeight="1">
      <c r="A8" s="564"/>
      <c r="B8" s="584"/>
      <c r="C8" s="591"/>
      <c r="D8" s="587"/>
      <c r="E8" s="571"/>
      <c r="F8" s="595"/>
      <c r="G8" s="596"/>
    </row>
    <row r="9" spans="1:8" s="12" customFormat="1" ht="12.75" customHeight="1">
      <c r="A9" s="565"/>
      <c r="B9" s="585"/>
      <c r="C9" s="592"/>
      <c r="D9" s="588"/>
      <c r="E9" s="572"/>
      <c r="F9" s="597"/>
      <c r="G9" s="598"/>
    </row>
    <row r="10" spans="1:8" s="26" customFormat="1" ht="18" customHeight="1">
      <c r="A10" s="68" t="s">
        <v>24</v>
      </c>
      <c r="B10" s="153">
        <v>2178.75</v>
      </c>
      <c r="C10" s="153">
        <v>1400</v>
      </c>
      <c r="D10" s="153">
        <v>1361.25</v>
      </c>
      <c r="E10" s="153">
        <v>38.75</v>
      </c>
      <c r="F10" s="556">
        <v>779</v>
      </c>
      <c r="G10" s="556"/>
    </row>
    <row r="11" spans="1:8" s="26" customFormat="1" ht="18" customHeight="1">
      <c r="A11" s="68" t="s">
        <v>142</v>
      </c>
      <c r="B11" s="153">
        <v>2191.25</v>
      </c>
      <c r="C11" s="153">
        <v>1393</v>
      </c>
      <c r="D11" s="153">
        <v>1357.75</v>
      </c>
      <c r="E11" s="153">
        <v>35.25</v>
      </c>
      <c r="F11" s="556">
        <v>798.25</v>
      </c>
      <c r="G11" s="556"/>
    </row>
    <row r="12" spans="1:8" s="26" customFormat="1" ht="18" customHeight="1">
      <c r="A12" s="68" t="s">
        <v>157</v>
      </c>
      <c r="B12" s="153">
        <v>2221</v>
      </c>
      <c r="C12" s="153">
        <v>1413.25</v>
      </c>
      <c r="D12" s="153">
        <v>1377.5</v>
      </c>
      <c r="E12" s="153">
        <v>35.75</v>
      </c>
      <c r="F12" s="556">
        <v>807.5</v>
      </c>
      <c r="G12" s="556"/>
    </row>
    <row r="13" spans="1:8" s="26" customFormat="1" ht="18" customHeight="1">
      <c r="A13" s="68" t="s">
        <v>242</v>
      </c>
      <c r="B13" s="153">
        <v>2246</v>
      </c>
      <c r="C13" s="153">
        <v>1430</v>
      </c>
      <c r="D13" s="153">
        <v>1386</v>
      </c>
      <c r="E13" s="153">
        <v>45</v>
      </c>
      <c r="F13" s="577">
        <v>816</v>
      </c>
      <c r="G13" s="577"/>
    </row>
    <row r="14" spans="1:8" s="26" customFormat="1" ht="18" customHeight="1">
      <c r="A14" s="76" t="s">
        <v>261</v>
      </c>
      <c r="B14" s="160">
        <f>AVERAGE(B16:B19)</f>
        <v>2263</v>
      </c>
      <c r="C14" s="160">
        <f t="shared" ref="C14:G14" si="0">AVERAGE(C16:C19)</f>
        <v>1463.25</v>
      </c>
      <c r="D14" s="160">
        <f t="shared" si="0"/>
        <v>1420.25</v>
      </c>
      <c r="E14" s="160">
        <f t="shared" si="0"/>
        <v>43.25</v>
      </c>
      <c r="F14" s="562">
        <f t="shared" si="0"/>
        <v>799.75</v>
      </c>
      <c r="G14" s="562" t="e">
        <f t="shared" si="0"/>
        <v>#DIV/0!</v>
      </c>
    </row>
    <row r="15" spans="1:8" s="26" customFormat="1" ht="18" customHeight="1">
      <c r="A15" s="69"/>
      <c r="B15" s="160"/>
      <c r="C15" s="160"/>
      <c r="D15" s="160"/>
      <c r="E15" s="160"/>
      <c r="F15" s="562"/>
      <c r="G15" s="562"/>
      <c r="H15" s="137"/>
    </row>
    <row r="16" spans="1:8" s="26" customFormat="1" ht="17.45" customHeight="1">
      <c r="A16" s="68" t="s">
        <v>25</v>
      </c>
      <c r="B16" s="172">
        <v>2256</v>
      </c>
      <c r="C16" s="173">
        <v>1414</v>
      </c>
      <c r="D16" s="173">
        <v>1363</v>
      </c>
      <c r="E16" s="173">
        <v>51</v>
      </c>
      <c r="F16" s="578">
        <v>841</v>
      </c>
      <c r="G16" s="578"/>
    </row>
    <row r="17" spans="1:9" s="159" customFormat="1" ht="17.45" customHeight="1">
      <c r="A17" s="68" t="s">
        <v>167</v>
      </c>
      <c r="B17" s="172">
        <v>2259</v>
      </c>
      <c r="C17" s="173">
        <v>1489</v>
      </c>
      <c r="D17" s="173">
        <v>1447</v>
      </c>
      <c r="E17" s="174">
        <v>42</v>
      </c>
      <c r="F17" s="578">
        <v>771</v>
      </c>
      <c r="G17" s="578"/>
      <c r="I17" s="55"/>
    </row>
    <row r="18" spans="1:9" s="159" customFormat="1" ht="17.45" customHeight="1">
      <c r="A18" s="68" t="s">
        <v>168</v>
      </c>
      <c r="B18" s="172">
        <v>2265</v>
      </c>
      <c r="C18" s="173">
        <v>1484</v>
      </c>
      <c r="D18" s="173">
        <v>1449</v>
      </c>
      <c r="E18" s="173">
        <v>36</v>
      </c>
      <c r="F18" s="578">
        <v>781</v>
      </c>
      <c r="G18" s="578"/>
    </row>
    <row r="19" spans="1:9" s="159" customFormat="1" ht="17.45" customHeight="1" thickBot="1">
      <c r="A19" s="68" t="s">
        <v>169</v>
      </c>
      <c r="B19" s="172">
        <v>2272</v>
      </c>
      <c r="C19" s="173">
        <v>1466</v>
      </c>
      <c r="D19" s="173">
        <v>1422</v>
      </c>
      <c r="E19" s="173">
        <v>44</v>
      </c>
      <c r="F19" s="579">
        <v>806</v>
      </c>
      <c r="G19" s="579"/>
    </row>
    <row r="20" spans="1:9" s="159" customFormat="1" ht="20.100000000000001" customHeight="1" thickBot="1">
      <c r="A20" s="560"/>
      <c r="B20" s="561"/>
      <c r="C20" s="561"/>
      <c r="D20" s="561"/>
      <c r="E20" s="561"/>
      <c r="F20" s="561"/>
      <c r="G20" s="561"/>
    </row>
    <row r="21" spans="1:9" s="12" customFormat="1" ht="20.100000000000001" customHeight="1">
      <c r="A21" s="563" t="s">
        <v>170</v>
      </c>
      <c r="B21" s="575" t="s">
        <v>162</v>
      </c>
      <c r="C21" s="575"/>
      <c r="D21" s="576"/>
      <c r="E21" s="566" t="s">
        <v>171</v>
      </c>
      <c r="F21" s="557" t="s">
        <v>172</v>
      </c>
      <c r="G21" s="553" t="s">
        <v>173</v>
      </c>
      <c r="I21" s="159"/>
    </row>
    <row r="22" spans="1:9" s="12" customFormat="1" ht="30" customHeight="1">
      <c r="A22" s="564"/>
      <c r="B22" s="569" t="s">
        <v>164</v>
      </c>
      <c r="C22" s="569"/>
      <c r="D22" s="570"/>
      <c r="E22" s="567"/>
      <c r="F22" s="558"/>
      <c r="G22" s="554"/>
    </row>
    <row r="23" spans="1:9" s="12" customFormat="1" ht="15" customHeight="1">
      <c r="A23" s="564"/>
      <c r="B23" s="573" t="s">
        <v>174</v>
      </c>
      <c r="C23" s="571" t="s">
        <v>259</v>
      </c>
      <c r="D23" s="571" t="s">
        <v>260</v>
      </c>
      <c r="E23" s="567"/>
      <c r="F23" s="558"/>
      <c r="G23" s="554"/>
      <c r="I23" s="159"/>
    </row>
    <row r="24" spans="1:9" s="12" customFormat="1" ht="13.5" customHeight="1">
      <c r="A24" s="564"/>
      <c r="B24" s="573"/>
      <c r="C24" s="571"/>
      <c r="D24" s="571"/>
      <c r="E24" s="567"/>
      <c r="F24" s="558"/>
      <c r="G24" s="554"/>
    </row>
    <row r="25" spans="1:9" s="12" customFormat="1" ht="13.5" customHeight="1">
      <c r="A25" s="565"/>
      <c r="B25" s="574"/>
      <c r="C25" s="572"/>
      <c r="D25" s="572"/>
      <c r="E25" s="568"/>
      <c r="F25" s="559"/>
      <c r="G25" s="555"/>
    </row>
    <row r="26" spans="1:9" s="12" customFormat="1" ht="18" customHeight="1">
      <c r="A26" s="68" t="s">
        <v>24</v>
      </c>
      <c r="B26" s="27">
        <v>359</v>
      </c>
      <c r="C26" s="27">
        <v>197.5</v>
      </c>
      <c r="D26" s="27">
        <v>222</v>
      </c>
      <c r="E26" s="70">
        <v>64.25</v>
      </c>
      <c r="F26" s="70">
        <v>62.474999999999994</v>
      </c>
      <c r="G26" s="70">
        <v>2.8250000000000002</v>
      </c>
      <c r="I26" s="159"/>
    </row>
    <row r="27" spans="1:9" s="12" customFormat="1" ht="18" customHeight="1">
      <c r="A27" s="68" t="s">
        <v>142</v>
      </c>
      <c r="B27" s="27">
        <v>380.5</v>
      </c>
      <c r="C27" s="27">
        <v>201</v>
      </c>
      <c r="D27" s="27">
        <v>216</v>
      </c>
      <c r="E27" s="70">
        <v>63.575000000000003</v>
      </c>
      <c r="F27" s="70">
        <v>61.95</v>
      </c>
      <c r="G27" s="70">
        <v>2.5499999999999998</v>
      </c>
    </row>
    <row r="28" spans="1:9" s="12" customFormat="1" ht="18" customHeight="1">
      <c r="A28" s="68" t="s">
        <v>157</v>
      </c>
      <c r="B28" s="27">
        <v>395.5</v>
      </c>
      <c r="C28" s="27">
        <v>196.25</v>
      </c>
      <c r="D28" s="27">
        <v>216</v>
      </c>
      <c r="E28" s="70">
        <v>63.65</v>
      </c>
      <c r="F28" s="70">
        <v>61.95</v>
      </c>
      <c r="G28" s="70">
        <v>2.5499999999999998</v>
      </c>
    </row>
    <row r="29" spans="1:9" s="12" customFormat="1" ht="18" customHeight="1">
      <c r="A29" s="68" t="s">
        <v>242</v>
      </c>
      <c r="B29" s="27">
        <v>402</v>
      </c>
      <c r="C29" s="27">
        <v>194</v>
      </c>
      <c r="D29" s="27" t="s">
        <v>254</v>
      </c>
      <c r="E29" s="70">
        <v>63.7</v>
      </c>
      <c r="F29" s="70">
        <v>61.7</v>
      </c>
      <c r="G29" s="70">
        <v>3.1</v>
      </c>
    </row>
    <row r="30" spans="1:9" s="12" customFormat="1" ht="18" customHeight="1">
      <c r="A30" s="76" t="s">
        <v>261</v>
      </c>
      <c r="B30" s="71">
        <f>AVERAGE(B32:B35)</f>
        <v>395.75</v>
      </c>
      <c r="C30" s="71">
        <f t="shared" ref="C30:G30" si="1">AVERAGE(C32:C35)</f>
        <v>186.75</v>
      </c>
      <c r="D30" s="178" t="s">
        <v>254</v>
      </c>
      <c r="E30" s="144">
        <f t="shared" si="1"/>
        <v>64.650000000000006</v>
      </c>
      <c r="F30" s="144">
        <f t="shared" si="1"/>
        <v>2.95</v>
      </c>
      <c r="G30" s="144">
        <f t="shared" si="1"/>
        <v>62.75</v>
      </c>
    </row>
    <row r="31" spans="1:9" s="12" customFormat="1" ht="18" customHeight="1">
      <c r="A31" s="69"/>
      <c r="B31" s="71"/>
      <c r="C31" s="71"/>
      <c r="D31" s="27"/>
      <c r="E31" s="71"/>
      <c r="F31" s="71"/>
      <c r="G31" s="71"/>
    </row>
    <row r="32" spans="1:9" s="12" customFormat="1" ht="17.45" customHeight="1">
      <c r="A32" s="68" t="s">
        <v>25</v>
      </c>
      <c r="B32" s="175">
        <v>421</v>
      </c>
      <c r="C32" s="176">
        <v>188</v>
      </c>
      <c r="D32" s="178" t="s">
        <v>254</v>
      </c>
      <c r="E32" s="177">
        <v>62.7</v>
      </c>
      <c r="F32" s="177">
        <v>3.6</v>
      </c>
      <c r="G32" s="177">
        <v>60.4</v>
      </c>
    </row>
    <row r="33" spans="1:7" s="12" customFormat="1" ht="17.45" customHeight="1">
      <c r="A33" s="68" t="s">
        <v>167</v>
      </c>
      <c r="B33" s="175">
        <v>379</v>
      </c>
      <c r="C33" s="176">
        <v>185</v>
      </c>
      <c r="D33" s="178" t="s">
        <v>254</v>
      </c>
      <c r="E33" s="177">
        <v>65.900000000000006</v>
      </c>
      <c r="F33" s="177">
        <v>2.8</v>
      </c>
      <c r="G33" s="177">
        <v>64</v>
      </c>
    </row>
    <row r="34" spans="1:7" s="12" customFormat="1" ht="17.45" customHeight="1">
      <c r="A34" s="68" t="s">
        <v>168</v>
      </c>
      <c r="B34" s="175">
        <v>384</v>
      </c>
      <c r="C34" s="176">
        <v>184</v>
      </c>
      <c r="D34" s="178" t="s">
        <v>254</v>
      </c>
      <c r="E34" s="177">
        <v>65.5</v>
      </c>
      <c r="F34" s="177">
        <v>2.4</v>
      </c>
      <c r="G34" s="177">
        <v>64</v>
      </c>
    </row>
    <row r="35" spans="1:7" s="12" customFormat="1" ht="17.45" customHeight="1" thickBot="1">
      <c r="A35" s="68" t="s">
        <v>169</v>
      </c>
      <c r="B35" s="175">
        <v>399</v>
      </c>
      <c r="C35" s="176">
        <v>190</v>
      </c>
      <c r="D35" s="178" t="s">
        <v>254</v>
      </c>
      <c r="E35" s="177">
        <v>64.5</v>
      </c>
      <c r="F35" s="177">
        <v>3</v>
      </c>
      <c r="G35" s="177">
        <v>62.6</v>
      </c>
    </row>
    <row r="36" spans="1:7" s="12" customFormat="1" ht="15" customHeight="1">
      <c r="A36" s="72" t="s">
        <v>175</v>
      </c>
      <c r="B36" s="73"/>
      <c r="C36" s="73"/>
      <c r="D36" s="73"/>
      <c r="E36" s="72"/>
      <c r="F36" s="72"/>
      <c r="G36" s="74" t="s">
        <v>176</v>
      </c>
    </row>
    <row r="37" spans="1:7" s="61" customFormat="1" ht="11.1" customHeight="1">
      <c r="A37" s="19" t="s">
        <v>177</v>
      </c>
      <c r="B37" s="28"/>
      <c r="C37" s="28"/>
      <c r="D37" s="28"/>
      <c r="E37" s="19"/>
      <c r="F37" s="19"/>
      <c r="G37" s="75" t="s">
        <v>178</v>
      </c>
    </row>
    <row r="38" spans="1:7" s="61" customFormat="1" ht="11.1" customHeight="1">
      <c r="A38" s="19" t="s">
        <v>419</v>
      </c>
      <c r="B38" s="62"/>
      <c r="C38" s="62"/>
      <c r="D38" s="62"/>
      <c r="E38" s="63"/>
      <c r="F38" s="63"/>
      <c r="G38" s="62"/>
    </row>
    <row r="39" spans="1:7" s="61" customFormat="1" ht="11.1" customHeight="1">
      <c r="A39" s="19" t="s">
        <v>258</v>
      </c>
      <c r="B39" s="62"/>
      <c r="C39" s="62"/>
      <c r="D39" s="62"/>
      <c r="E39" s="63"/>
      <c r="F39" s="63"/>
      <c r="G39" s="62"/>
    </row>
    <row r="40" spans="1:7" s="12" customFormat="1" ht="11.25">
      <c r="A40" s="20"/>
      <c r="B40" s="29"/>
      <c r="C40" s="29"/>
      <c r="D40" s="29"/>
      <c r="E40" s="20"/>
      <c r="F40" s="20"/>
      <c r="G40" s="29"/>
    </row>
    <row r="41" spans="1:7" s="12" customFormat="1" ht="11.25">
      <c r="A41" s="20"/>
      <c r="B41" s="29"/>
      <c r="C41" s="29"/>
      <c r="D41" s="29"/>
      <c r="E41" s="20"/>
      <c r="F41" s="20"/>
      <c r="G41" s="29"/>
    </row>
    <row r="42" spans="1:7" s="12" customFormat="1" ht="11.25">
      <c r="A42" s="20"/>
      <c r="B42" s="29"/>
      <c r="C42" s="29"/>
      <c r="D42" s="29"/>
      <c r="E42" s="20"/>
      <c r="F42" s="20"/>
      <c r="G42" s="29"/>
    </row>
    <row r="43" spans="1:7" s="12" customFormat="1" ht="11.25">
      <c r="A43" s="20"/>
      <c r="B43" s="29"/>
      <c r="C43" s="29"/>
      <c r="D43" s="29"/>
      <c r="E43" s="20"/>
      <c r="F43" s="20"/>
      <c r="G43" s="29"/>
    </row>
    <row r="44" spans="1:7" s="12" customFormat="1" ht="11.25">
      <c r="A44" s="20"/>
      <c r="B44" s="29"/>
      <c r="C44" s="29"/>
      <c r="D44" s="29"/>
      <c r="E44" s="20"/>
      <c r="F44" s="20"/>
      <c r="G44" s="29"/>
    </row>
    <row r="45" spans="1:7" s="12" customFormat="1" ht="11.25">
      <c r="A45" s="20"/>
      <c r="B45" s="29"/>
      <c r="C45" s="29"/>
      <c r="D45" s="29"/>
      <c r="E45" s="20"/>
      <c r="F45" s="20"/>
      <c r="G45" s="29"/>
    </row>
    <row r="46" spans="1:7" s="12" customFormat="1" ht="11.25">
      <c r="A46" s="20"/>
      <c r="B46" s="29"/>
      <c r="C46" s="29"/>
      <c r="D46" s="29"/>
      <c r="E46" s="20"/>
      <c r="F46" s="20"/>
      <c r="G46" s="29"/>
    </row>
    <row r="47" spans="1:7" s="12" customFormat="1" ht="11.25">
      <c r="A47" s="20"/>
      <c r="B47" s="29"/>
      <c r="C47" s="29"/>
      <c r="D47" s="29"/>
      <c r="E47" s="20"/>
      <c r="F47" s="20"/>
      <c r="G47" s="29"/>
    </row>
    <row r="48" spans="1:7" s="12" customFormat="1" ht="11.25">
      <c r="A48" s="20"/>
      <c r="B48" s="29"/>
      <c r="C48" s="29"/>
      <c r="D48" s="29"/>
      <c r="E48" s="20"/>
      <c r="F48" s="20"/>
      <c r="G48" s="29"/>
    </row>
    <row r="49" spans="1:7" s="12" customFormat="1" ht="11.25">
      <c r="A49" s="20"/>
      <c r="B49" s="29"/>
      <c r="C49" s="29"/>
      <c r="D49" s="29"/>
      <c r="E49" s="20"/>
      <c r="F49" s="20"/>
      <c r="G49" s="29"/>
    </row>
    <row r="50" spans="1:7" s="12" customFormat="1" ht="11.25">
      <c r="A50" s="20"/>
      <c r="B50" s="29"/>
      <c r="C50" s="29"/>
      <c r="D50" s="29"/>
      <c r="E50" s="20"/>
      <c r="F50" s="20"/>
      <c r="G50" s="29"/>
    </row>
    <row r="51" spans="1:7" s="12" customFormat="1" ht="11.25">
      <c r="A51" s="20"/>
      <c r="B51" s="29"/>
      <c r="C51" s="29"/>
      <c r="D51" s="29"/>
      <c r="E51" s="20"/>
      <c r="F51" s="20"/>
      <c r="G51" s="29"/>
    </row>
    <row r="52" spans="1:7" s="12" customFormat="1" ht="11.25">
      <c r="A52" s="20"/>
      <c r="B52" s="29"/>
      <c r="C52" s="29"/>
      <c r="D52" s="29"/>
      <c r="E52" s="20"/>
      <c r="F52" s="20"/>
      <c r="G52" s="29"/>
    </row>
    <row r="53" spans="1:7" s="12" customFormat="1" ht="11.25">
      <c r="A53" s="20"/>
      <c r="B53" s="29"/>
      <c r="C53" s="29"/>
      <c r="D53" s="29"/>
      <c r="E53" s="20"/>
      <c r="F53" s="20"/>
      <c r="G53" s="29"/>
    </row>
    <row r="54" spans="1:7" s="12" customFormat="1" ht="11.25">
      <c r="A54" s="20"/>
      <c r="B54" s="29"/>
      <c r="C54" s="29"/>
      <c r="D54" s="29"/>
      <c r="E54" s="20"/>
      <c r="F54" s="20"/>
      <c r="G54" s="29"/>
    </row>
    <row r="55" spans="1:7" s="12" customFormat="1" ht="11.25">
      <c r="A55" s="20"/>
      <c r="B55" s="29"/>
      <c r="C55" s="29"/>
      <c r="D55" s="29"/>
      <c r="E55" s="20"/>
      <c r="F55" s="20"/>
      <c r="G55" s="29"/>
    </row>
    <row r="56" spans="1:7" s="12" customFormat="1" ht="11.25">
      <c r="A56" s="20"/>
      <c r="B56" s="29"/>
      <c r="C56" s="29"/>
      <c r="D56" s="29"/>
      <c r="E56" s="20"/>
      <c r="F56" s="20"/>
      <c r="G56" s="29"/>
    </row>
    <row r="57" spans="1:7" s="12" customFormat="1" ht="11.25">
      <c r="A57" s="20"/>
      <c r="B57" s="29"/>
      <c r="C57" s="29"/>
      <c r="D57" s="29"/>
      <c r="E57" s="20"/>
      <c r="F57" s="20"/>
      <c r="G57" s="29"/>
    </row>
    <row r="58" spans="1:7" s="12" customFormat="1" ht="11.25">
      <c r="A58" s="20"/>
      <c r="B58" s="29"/>
      <c r="C58" s="29"/>
      <c r="D58" s="29"/>
      <c r="E58" s="20"/>
      <c r="F58" s="20"/>
      <c r="G58" s="29"/>
    </row>
    <row r="59" spans="1:7" s="12" customFormat="1" ht="11.25">
      <c r="A59" s="20"/>
      <c r="B59" s="29"/>
      <c r="C59" s="29"/>
      <c r="D59" s="29"/>
      <c r="E59" s="20"/>
      <c r="F59" s="20"/>
      <c r="G59" s="29"/>
    </row>
    <row r="60" spans="1:7" s="12" customFormat="1" ht="11.25">
      <c r="A60" s="20"/>
      <c r="B60" s="29"/>
      <c r="C60" s="29"/>
      <c r="D60" s="29"/>
      <c r="E60" s="20"/>
      <c r="F60" s="20"/>
      <c r="G60" s="29"/>
    </row>
    <row r="61" spans="1:7" s="12" customFormat="1" ht="11.25">
      <c r="A61" s="20"/>
      <c r="B61" s="29"/>
      <c r="C61" s="29"/>
      <c r="D61" s="29"/>
      <c r="E61" s="20"/>
      <c r="F61" s="20"/>
      <c r="G61" s="29"/>
    </row>
    <row r="62" spans="1:7" s="12" customFormat="1" ht="11.25">
      <c r="A62" s="20"/>
      <c r="B62" s="29"/>
      <c r="C62" s="29"/>
      <c r="D62" s="29"/>
      <c r="E62" s="20"/>
      <c r="F62" s="20"/>
      <c r="G62" s="29"/>
    </row>
    <row r="63" spans="1:7" s="12" customFormat="1" ht="11.25">
      <c r="A63" s="20"/>
      <c r="B63" s="29"/>
      <c r="C63" s="29"/>
      <c r="D63" s="29"/>
      <c r="E63" s="20"/>
      <c r="F63" s="20"/>
      <c r="G63" s="29"/>
    </row>
    <row r="64" spans="1:7" s="12" customFormat="1" ht="11.25">
      <c r="A64" s="20"/>
      <c r="B64" s="29"/>
      <c r="C64" s="29"/>
      <c r="D64" s="29"/>
      <c r="E64" s="20"/>
      <c r="F64" s="20"/>
      <c r="G64" s="29"/>
    </row>
    <row r="65" spans="1:7" s="12" customFormat="1" ht="11.25">
      <c r="A65" s="20"/>
      <c r="B65" s="29"/>
      <c r="C65" s="29"/>
      <c r="D65" s="29"/>
      <c r="E65" s="20"/>
      <c r="F65" s="20"/>
      <c r="G65" s="29"/>
    </row>
    <row r="66" spans="1:7" s="12" customFormat="1" ht="11.25">
      <c r="A66" s="20"/>
      <c r="B66" s="29"/>
      <c r="C66" s="29"/>
      <c r="D66" s="29"/>
      <c r="E66" s="20"/>
      <c r="F66" s="20"/>
      <c r="G66" s="29"/>
    </row>
    <row r="67" spans="1:7" s="12" customFormat="1" ht="11.25">
      <c r="A67" s="20"/>
      <c r="B67" s="29"/>
      <c r="C67" s="29"/>
      <c r="D67" s="29"/>
      <c r="E67" s="20"/>
      <c r="F67" s="20"/>
      <c r="G67" s="29"/>
    </row>
    <row r="68" spans="1:7" s="12" customFormat="1" ht="11.25">
      <c r="A68" s="20"/>
      <c r="B68" s="29"/>
      <c r="C68" s="29"/>
      <c r="D68" s="29"/>
      <c r="E68" s="20"/>
      <c r="F68" s="20"/>
      <c r="G68" s="29"/>
    </row>
    <row r="69" spans="1:7" s="12" customFormat="1" ht="11.25">
      <c r="A69" s="20"/>
      <c r="B69" s="29"/>
      <c r="C69" s="29"/>
      <c r="D69" s="29"/>
      <c r="E69" s="20"/>
      <c r="F69" s="20"/>
      <c r="G69" s="29"/>
    </row>
  </sheetData>
  <sheetProtection selectLockedCells="1"/>
  <mergeCells count="30">
    <mergeCell ref="F18:G18"/>
    <mergeCell ref="F19:G19"/>
    <mergeCell ref="A2:G2"/>
    <mergeCell ref="A3:G3"/>
    <mergeCell ref="A5:A9"/>
    <mergeCell ref="B6:B9"/>
    <mergeCell ref="C6:E6"/>
    <mergeCell ref="D7:D9"/>
    <mergeCell ref="E7:E9"/>
    <mergeCell ref="B5:G5"/>
    <mergeCell ref="C7:C9"/>
    <mergeCell ref="F6:G9"/>
    <mergeCell ref="F10:G10"/>
    <mergeCell ref="F12:G12"/>
    <mergeCell ref="G21:G25"/>
    <mergeCell ref="F11:G11"/>
    <mergeCell ref="F21:F25"/>
    <mergeCell ref="A20:G20"/>
    <mergeCell ref="F14:G14"/>
    <mergeCell ref="F15:G15"/>
    <mergeCell ref="A21:A25"/>
    <mergeCell ref="E21:E25"/>
    <mergeCell ref="B22:D22"/>
    <mergeCell ref="D23:D25"/>
    <mergeCell ref="B23:B25"/>
    <mergeCell ref="C23:C25"/>
    <mergeCell ref="B21:D21"/>
    <mergeCell ref="F13:G13"/>
    <mergeCell ref="F16:G16"/>
    <mergeCell ref="F17:G17"/>
  </mergeCells>
  <phoneticPr fontId="6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1"/>
  <sheetViews>
    <sheetView view="pageBreakPreview" topLeftCell="A16" zoomScaleNormal="100" zoomScaleSheetLayoutView="100" workbookViewId="0">
      <selection activeCell="K21" sqref="K21"/>
    </sheetView>
  </sheetViews>
  <sheetFormatPr defaultRowHeight="14.25"/>
  <cols>
    <col min="1" max="1" width="6.5" style="34" customWidth="1"/>
    <col min="2" max="2" width="6.75" style="30" customWidth="1"/>
    <col min="3" max="12" width="6.125" style="30" customWidth="1"/>
    <col min="13" max="13" width="8.125" style="30" customWidth="1"/>
    <col min="14" max="16384" width="9" style="4"/>
  </cols>
  <sheetData>
    <row r="1" spans="1:13" s="8" customFormat="1" ht="14.1" customHeight="1">
      <c r="A1" s="204" t="s">
        <v>377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</row>
    <row r="2" spans="1:13" ht="14.1" customHeight="1">
      <c r="A2" s="163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</row>
    <row r="3" spans="1:13" s="161" customFormat="1" ht="20.100000000000001" customHeight="1">
      <c r="A3" s="599" t="s">
        <v>179</v>
      </c>
      <c r="B3" s="599"/>
      <c r="C3" s="599"/>
      <c r="D3" s="599"/>
      <c r="E3" s="599"/>
      <c r="F3" s="599"/>
      <c r="G3" s="599"/>
      <c r="H3" s="599"/>
      <c r="I3" s="599"/>
      <c r="J3" s="599"/>
      <c r="K3" s="599"/>
      <c r="L3" s="599"/>
      <c r="M3" s="599"/>
    </row>
    <row r="4" spans="1:13" s="162" customFormat="1" ht="24" customHeight="1">
      <c r="A4" s="600" t="s">
        <v>180</v>
      </c>
      <c r="B4" s="600"/>
      <c r="C4" s="600"/>
      <c r="D4" s="600"/>
      <c r="E4" s="600"/>
      <c r="F4" s="600"/>
      <c r="G4" s="600"/>
      <c r="H4" s="600"/>
      <c r="I4" s="600"/>
      <c r="J4" s="600"/>
      <c r="K4" s="600"/>
      <c r="L4" s="600"/>
      <c r="M4" s="600"/>
    </row>
    <row r="5" spans="1:13" s="163" customFormat="1" ht="18" customHeight="1" thickBot="1">
      <c r="A5" s="163" t="s">
        <v>23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77" t="s">
        <v>160</v>
      </c>
    </row>
    <row r="6" spans="1:13" s="12" customFormat="1" ht="19.149999999999999" customHeight="1">
      <c r="A6" s="582" t="s">
        <v>181</v>
      </c>
      <c r="B6" s="609" t="s">
        <v>182</v>
      </c>
      <c r="C6" s="604" t="s">
        <v>183</v>
      </c>
      <c r="D6" s="604" t="s">
        <v>184</v>
      </c>
      <c r="E6" s="604" t="s">
        <v>185</v>
      </c>
      <c r="F6" s="601" t="s">
        <v>186</v>
      </c>
      <c r="G6" s="604" t="s">
        <v>187</v>
      </c>
      <c r="H6" s="604" t="s">
        <v>188</v>
      </c>
      <c r="I6" s="604" t="s">
        <v>189</v>
      </c>
      <c r="J6" s="604" t="s">
        <v>190</v>
      </c>
      <c r="K6" s="604" t="s">
        <v>191</v>
      </c>
      <c r="L6" s="604" t="s">
        <v>192</v>
      </c>
      <c r="M6" s="601" t="s">
        <v>193</v>
      </c>
    </row>
    <row r="7" spans="1:13" s="12" customFormat="1" ht="19.149999999999999" customHeight="1">
      <c r="A7" s="607"/>
      <c r="B7" s="610"/>
      <c r="C7" s="617"/>
      <c r="D7" s="617"/>
      <c r="E7" s="605"/>
      <c r="F7" s="602"/>
      <c r="G7" s="605"/>
      <c r="H7" s="605"/>
      <c r="I7" s="605"/>
      <c r="J7" s="605"/>
      <c r="K7" s="605"/>
      <c r="L7" s="605"/>
      <c r="M7" s="602"/>
    </row>
    <row r="8" spans="1:13" s="12" customFormat="1" ht="19.149999999999999" customHeight="1">
      <c r="A8" s="608"/>
      <c r="B8" s="611"/>
      <c r="C8" s="618"/>
      <c r="D8" s="618"/>
      <c r="E8" s="606"/>
      <c r="F8" s="603"/>
      <c r="G8" s="606"/>
      <c r="H8" s="606"/>
      <c r="I8" s="606"/>
      <c r="J8" s="606"/>
      <c r="K8" s="606"/>
      <c r="L8" s="606"/>
      <c r="M8" s="603"/>
    </row>
    <row r="9" spans="1:13" s="12" customFormat="1" ht="18.95" customHeight="1">
      <c r="A9" s="17"/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78"/>
    </row>
    <row r="10" spans="1:13" s="12" customFormat="1" ht="26.1" customHeight="1">
      <c r="A10" s="17"/>
      <c r="B10" s="615" t="s">
        <v>194</v>
      </c>
      <c r="C10" s="616"/>
      <c r="D10" s="616"/>
      <c r="E10" s="616"/>
      <c r="F10" s="616"/>
      <c r="G10" s="616"/>
      <c r="H10" s="616"/>
      <c r="I10" s="616"/>
      <c r="J10" s="616"/>
      <c r="K10" s="616"/>
      <c r="L10" s="616"/>
      <c r="M10" s="616"/>
    </row>
    <row r="11" spans="1:13" s="12" customFormat="1" ht="24.6" customHeight="1">
      <c r="A11" s="14">
        <v>2010</v>
      </c>
      <c r="B11" s="159">
        <v>1361</v>
      </c>
      <c r="C11" s="159">
        <v>9</v>
      </c>
      <c r="D11" s="159">
        <v>61</v>
      </c>
      <c r="E11" s="159">
        <v>111</v>
      </c>
      <c r="F11" s="159">
        <v>116</v>
      </c>
      <c r="G11" s="159">
        <v>153</v>
      </c>
      <c r="H11" s="159">
        <v>166</v>
      </c>
      <c r="I11" s="159">
        <v>175</v>
      </c>
      <c r="J11" s="159">
        <v>176</v>
      </c>
      <c r="K11" s="159">
        <v>121</v>
      </c>
      <c r="L11" s="159">
        <v>87</v>
      </c>
      <c r="M11" s="159">
        <v>188</v>
      </c>
    </row>
    <row r="12" spans="1:13" s="12" customFormat="1" ht="24.6" customHeight="1">
      <c r="A12" s="14">
        <v>2011</v>
      </c>
      <c r="B12" s="159">
        <v>1358</v>
      </c>
      <c r="C12" s="159">
        <v>9</v>
      </c>
      <c r="D12" s="159">
        <v>56</v>
      </c>
      <c r="E12" s="159">
        <v>103</v>
      </c>
      <c r="F12" s="159">
        <v>119</v>
      </c>
      <c r="G12" s="159">
        <v>144</v>
      </c>
      <c r="H12" s="159">
        <v>163</v>
      </c>
      <c r="I12" s="159">
        <v>179</v>
      </c>
      <c r="J12" s="159">
        <v>174</v>
      </c>
      <c r="K12" s="159">
        <v>128</v>
      </c>
      <c r="L12" s="159">
        <v>94</v>
      </c>
      <c r="M12" s="159">
        <v>190</v>
      </c>
    </row>
    <row r="13" spans="1:13" s="12" customFormat="1" ht="24.6" customHeight="1">
      <c r="A13" s="14">
        <v>2012</v>
      </c>
      <c r="B13" s="159">
        <v>1377</v>
      </c>
      <c r="C13" s="159">
        <v>9</v>
      </c>
      <c r="D13" s="159">
        <v>64</v>
      </c>
      <c r="E13" s="159">
        <v>102</v>
      </c>
      <c r="F13" s="159">
        <v>125</v>
      </c>
      <c r="G13" s="159">
        <v>141</v>
      </c>
      <c r="H13" s="159">
        <v>163</v>
      </c>
      <c r="I13" s="159">
        <v>172</v>
      </c>
      <c r="J13" s="159">
        <v>173</v>
      </c>
      <c r="K13" s="159">
        <v>140</v>
      </c>
      <c r="L13" s="159">
        <v>96</v>
      </c>
      <c r="M13" s="159">
        <v>194</v>
      </c>
    </row>
    <row r="14" spans="1:13" s="12" customFormat="1" ht="24.6" customHeight="1">
      <c r="A14" s="14">
        <v>2013</v>
      </c>
      <c r="B14" s="159">
        <v>1386</v>
      </c>
      <c r="C14" s="159">
        <v>9</v>
      </c>
      <c r="D14" s="159">
        <v>66</v>
      </c>
      <c r="E14" s="159">
        <v>95</v>
      </c>
      <c r="F14" s="159">
        <v>124</v>
      </c>
      <c r="G14" s="159">
        <v>130</v>
      </c>
      <c r="H14" s="159">
        <v>164</v>
      </c>
      <c r="I14" s="159">
        <v>165</v>
      </c>
      <c r="J14" s="159">
        <v>178</v>
      </c>
      <c r="K14" s="159">
        <v>153</v>
      </c>
      <c r="L14" s="159">
        <v>99</v>
      </c>
      <c r="M14" s="159">
        <v>203</v>
      </c>
    </row>
    <row r="15" spans="1:13" s="18" customFormat="1" ht="24.6" customHeight="1">
      <c r="A15" s="79">
        <v>2014</v>
      </c>
      <c r="B15" s="26">
        <v>1420</v>
      </c>
      <c r="C15" s="26">
        <f>SUM(C22,C29)</f>
        <v>13</v>
      </c>
      <c r="D15" s="26">
        <v>75</v>
      </c>
      <c r="E15" s="26">
        <f t="shared" ref="E15:M15" si="0">SUM(E22,E29)</f>
        <v>105</v>
      </c>
      <c r="F15" s="26">
        <f t="shared" si="0"/>
        <v>126</v>
      </c>
      <c r="G15" s="26">
        <f t="shared" si="0"/>
        <v>126</v>
      </c>
      <c r="H15" s="26">
        <f t="shared" si="0"/>
        <v>162</v>
      </c>
      <c r="I15" s="26">
        <v>163</v>
      </c>
      <c r="J15" s="26">
        <f t="shared" si="0"/>
        <v>178</v>
      </c>
      <c r="K15" s="26">
        <v>157</v>
      </c>
      <c r="L15" s="26">
        <f t="shared" si="0"/>
        <v>109</v>
      </c>
      <c r="M15" s="26">
        <f t="shared" si="0"/>
        <v>207</v>
      </c>
    </row>
    <row r="16" spans="1:13" s="18" customFormat="1" ht="18.2" customHeight="1">
      <c r="A16" s="79"/>
      <c r="B16" s="80"/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</row>
    <row r="17" spans="1:13" s="12" customFormat="1" ht="26.1" customHeight="1">
      <c r="A17" s="14"/>
      <c r="B17" s="615" t="s">
        <v>195</v>
      </c>
      <c r="C17" s="616"/>
      <c r="D17" s="616"/>
      <c r="E17" s="616"/>
      <c r="F17" s="616"/>
      <c r="G17" s="616"/>
      <c r="H17" s="616"/>
      <c r="I17" s="616"/>
      <c r="J17" s="616"/>
      <c r="K17" s="616"/>
      <c r="L17" s="616"/>
      <c r="M17" s="616"/>
    </row>
    <row r="18" spans="1:13" s="12" customFormat="1" ht="24.6" customHeight="1">
      <c r="A18" s="14">
        <v>2010</v>
      </c>
      <c r="B18" s="82">
        <v>780</v>
      </c>
      <c r="C18" s="83">
        <v>4</v>
      </c>
      <c r="D18" s="83">
        <v>24</v>
      </c>
      <c r="E18" s="83">
        <v>64</v>
      </c>
      <c r="F18" s="83">
        <v>78</v>
      </c>
      <c r="G18" s="83">
        <v>95</v>
      </c>
      <c r="H18" s="83">
        <v>96</v>
      </c>
      <c r="I18" s="83">
        <v>104</v>
      </c>
      <c r="J18" s="83">
        <v>100</v>
      </c>
      <c r="K18" s="83">
        <v>69</v>
      </c>
      <c r="L18" s="83">
        <v>48</v>
      </c>
      <c r="M18" s="83">
        <v>97</v>
      </c>
    </row>
    <row r="19" spans="1:13" s="12" customFormat="1" ht="24.6" customHeight="1">
      <c r="A19" s="14">
        <v>2011</v>
      </c>
      <c r="B19" s="82">
        <v>778</v>
      </c>
      <c r="C19" s="83">
        <v>3</v>
      </c>
      <c r="D19" s="83">
        <v>21</v>
      </c>
      <c r="E19" s="83">
        <v>59</v>
      </c>
      <c r="F19" s="83">
        <v>81</v>
      </c>
      <c r="G19" s="83">
        <v>91</v>
      </c>
      <c r="H19" s="83">
        <v>98</v>
      </c>
      <c r="I19" s="83">
        <v>102</v>
      </c>
      <c r="J19" s="83">
        <v>101</v>
      </c>
      <c r="K19" s="83">
        <v>74</v>
      </c>
      <c r="L19" s="83">
        <v>53</v>
      </c>
      <c r="M19" s="83">
        <v>94</v>
      </c>
    </row>
    <row r="20" spans="1:13" s="12" customFormat="1" ht="24.6" customHeight="1">
      <c r="A20" s="14">
        <v>2012</v>
      </c>
      <c r="B20" s="82">
        <v>786</v>
      </c>
      <c r="C20" s="83">
        <v>3</v>
      </c>
      <c r="D20" s="83">
        <v>25</v>
      </c>
      <c r="E20" s="83">
        <v>60</v>
      </c>
      <c r="F20" s="83">
        <v>82</v>
      </c>
      <c r="G20" s="83">
        <v>87</v>
      </c>
      <c r="H20" s="83">
        <v>97</v>
      </c>
      <c r="I20" s="83">
        <v>97</v>
      </c>
      <c r="J20" s="83">
        <v>100</v>
      </c>
      <c r="K20" s="83">
        <v>81</v>
      </c>
      <c r="L20" s="83">
        <v>54</v>
      </c>
      <c r="M20" s="83">
        <v>100</v>
      </c>
    </row>
    <row r="21" spans="1:13" s="12" customFormat="1" ht="24.6" customHeight="1">
      <c r="A21" s="14">
        <v>2013</v>
      </c>
      <c r="B21" s="82">
        <v>798</v>
      </c>
      <c r="C21" s="83">
        <v>4</v>
      </c>
      <c r="D21" s="83">
        <v>26</v>
      </c>
      <c r="E21" s="83">
        <v>56</v>
      </c>
      <c r="F21" s="83">
        <v>81</v>
      </c>
      <c r="G21" s="83">
        <v>84</v>
      </c>
      <c r="H21" s="83">
        <v>97</v>
      </c>
      <c r="I21" s="83">
        <v>95</v>
      </c>
      <c r="J21" s="83">
        <v>103</v>
      </c>
      <c r="K21" s="83">
        <v>87</v>
      </c>
      <c r="L21" s="83">
        <v>56</v>
      </c>
      <c r="M21" s="83">
        <v>109</v>
      </c>
    </row>
    <row r="22" spans="1:13" s="18" customFormat="1" ht="24.6" customHeight="1">
      <c r="A22" s="79">
        <v>2014</v>
      </c>
      <c r="B22" s="145">
        <f>SUM(C22:M22)</f>
        <v>823</v>
      </c>
      <c r="C22" s="179">
        <v>5</v>
      </c>
      <c r="D22" s="179">
        <v>32</v>
      </c>
      <c r="E22" s="179">
        <v>62</v>
      </c>
      <c r="F22" s="179">
        <v>80</v>
      </c>
      <c r="G22" s="179">
        <v>81</v>
      </c>
      <c r="H22" s="179">
        <v>97</v>
      </c>
      <c r="I22" s="179">
        <v>97</v>
      </c>
      <c r="J22" s="179">
        <v>103</v>
      </c>
      <c r="K22" s="179">
        <v>91</v>
      </c>
      <c r="L22" s="179">
        <v>62</v>
      </c>
      <c r="M22" s="179">
        <v>113</v>
      </c>
    </row>
    <row r="23" spans="1:13" s="12" customFormat="1" ht="18.95" customHeight="1">
      <c r="A23" s="14"/>
      <c r="B23" s="84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</row>
    <row r="24" spans="1:13" s="12" customFormat="1" ht="26.1" customHeight="1">
      <c r="A24" s="17"/>
      <c r="B24" s="615" t="s">
        <v>196</v>
      </c>
      <c r="C24" s="616"/>
      <c r="D24" s="616"/>
      <c r="E24" s="616"/>
      <c r="F24" s="616"/>
      <c r="G24" s="616"/>
      <c r="H24" s="616"/>
      <c r="I24" s="616"/>
      <c r="J24" s="616"/>
      <c r="K24" s="616"/>
      <c r="L24" s="616"/>
      <c r="M24" s="616"/>
    </row>
    <row r="25" spans="1:13" s="12" customFormat="1" ht="24.6" customHeight="1">
      <c r="A25" s="14">
        <v>2010</v>
      </c>
      <c r="B25" s="82">
        <v>581</v>
      </c>
      <c r="C25" s="83">
        <v>4</v>
      </c>
      <c r="D25" s="83">
        <v>37</v>
      </c>
      <c r="E25" s="83">
        <v>47</v>
      </c>
      <c r="F25" s="83">
        <v>38</v>
      </c>
      <c r="G25" s="83">
        <v>58</v>
      </c>
      <c r="H25" s="83">
        <v>69</v>
      </c>
      <c r="I25" s="83">
        <v>71</v>
      </c>
      <c r="J25" s="83">
        <v>76</v>
      </c>
      <c r="K25" s="83">
        <v>52</v>
      </c>
      <c r="L25" s="83">
        <v>39</v>
      </c>
      <c r="M25" s="83">
        <v>91</v>
      </c>
    </row>
    <row r="26" spans="1:13" s="12" customFormat="1" ht="24.6" customHeight="1">
      <c r="A26" s="14">
        <v>2011</v>
      </c>
      <c r="B26" s="82">
        <v>580</v>
      </c>
      <c r="C26" s="83">
        <v>6</v>
      </c>
      <c r="D26" s="83">
        <v>34</v>
      </c>
      <c r="E26" s="83">
        <v>45</v>
      </c>
      <c r="F26" s="83">
        <v>37</v>
      </c>
      <c r="G26" s="83">
        <v>53</v>
      </c>
      <c r="H26" s="83">
        <v>65</v>
      </c>
      <c r="I26" s="83">
        <v>77</v>
      </c>
      <c r="J26" s="83">
        <v>74</v>
      </c>
      <c r="K26" s="83">
        <v>54</v>
      </c>
      <c r="L26" s="83">
        <v>41</v>
      </c>
      <c r="M26" s="83">
        <v>95</v>
      </c>
    </row>
    <row r="27" spans="1:13" s="12" customFormat="1" ht="24.6" customHeight="1">
      <c r="A27" s="14">
        <v>2012</v>
      </c>
      <c r="B27" s="82">
        <v>591</v>
      </c>
      <c r="C27" s="83">
        <v>5</v>
      </c>
      <c r="D27" s="83">
        <v>39</v>
      </c>
      <c r="E27" s="83">
        <v>42</v>
      </c>
      <c r="F27" s="83">
        <v>43</v>
      </c>
      <c r="G27" s="83">
        <v>55</v>
      </c>
      <c r="H27" s="83">
        <v>66</v>
      </c>
      <c r="I27" s="83">
        <v>75</v>
      </c>
      <c r="J27" s="83">
        <v>73</v>
      </c>
      <c r="K27" s="83">
        <v>59</v>
      </c>
      <c r="L27" s="83">
        <v>42</v>
      </c>
      <c r="M27" s="83">
        <v>94</v>
      </c>
    </row>
    <row r="28" spans="1:13" s="12" customFormat="1" ht="24.6" customHeight="1">
      <c r="A28" s="14">
        <v>2013</v>
      </c>
      <c r="B28" s="82">
        <v>588</v>
      </c>
      <c r="C28" s="83">
        <v>5</v>
      </c>
      <c r="D28" s="83">
        <v>40</v>
      </c>
      <c r="E28" s="83">
        <v>39</v>
      </c>
      <c r="F28" s="83">
        <v>43</v>
      </c>
      <c r="G28" s="83">
        <v>46</v>
      </c>
      <c r="H28" s="83">
        <v>68</v>
      </c>
      <c r="I28" s="83">
        <v>70</v>
      </c>
      <c r="J28" s="83">
        <v>75</v>
      </c>
      <c r="K28" s="83">
        <v>66</v>
      </c>
      <c r="L28" s="83">
        <v>43</v>
      </c>
      <c r="M28" s="83">
        <v>94</v>
      </c>
    </row>
    <row r="29" spans="1:13" s="18" customFormat="1" ht="24.6" customHeight="1" thickBot="1">
      <c r="A29" s="86">
        <v>2014</v>
      </c>
      <c r="B29" s="146">
        <f>SUM(C29:M29)</f>
        <v>599</v>
      </c>
      <c r="C29" s="180">
        <v>8</v>
      </c>
      <c r="D29" s="180">
        <v>44</v>
      </c>
      <c r="E29" s="180">
        <v>43</v>
      </c>
      <c r="F29" s="180">
        <v>46</v>
      </c>
      <c r="G29" s="180">
        <v>45</v>
      </c>
      <c r="H29" s="180">
        <v>65</v>
      </c>
      <c r="I29" s="180">
        <v>67</v>
      </c>
      <c r="J29" s="180">
        <v>75</v>
      </c>
      <c r="K29" s="180">
        <v>65</v>
      </c>
      <c r="L29" s="180">
        <v>47</v>
      </c>
      <c r="M29" s="180">
        <v>94</v>
      </c>
    </row>
    <row r="30" spans="1:13" s="19" customFormat="1" ht="36" customHeight="1">
      <c r="A30" s="614" t="s">
        <v>267</v>
      </c>
      <c r="B30" s="614"/>
      <c r="C30" s="614"/>
      <c r="D30" s="614"/>
      <c r="E30" s="614"/>
      <c r="F30" s="614"/>
      <c r="G30" s="614"/>
      <c r="H30" s="612" t="s">
        <v>266</v>
      </c>
      <c r="I30" s="613"/>
      <c r="J30" s="613"/>
      <c r="K30" s="613"/>
      <c r="L30" s="613"/>
      <c r="M30" s="613"/>
    </row>
    <row r="31" spans="1:13" s="12" customFormat="1" ht="11.25"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</row>
    <row r="32" spans="1:13" s="12" customFormat="1" ht="11.25"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</row>
    <row r="33" spans="2:13" s="12" customFormat="1" ht="11.25"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</row>
    <row r="34" spans="2:13" s="12" customFormat="1" ht="11.25"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</row>
    <row r="35" spans="2:13" s="12" customFormat="1" ht="11.25"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</row>
    <row r="36" spans="2:13" s="12" customFormat="1" ht="11.25"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</row>
    <row r="37" spans="2:13" s="12" customFormat="1" ht="11.25"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</row>
    <row r="38" spans="2:13" s="12" customFormat="1" ht="11.25"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</row>
    <row r="39" spans="2:13" s="12" customFormat="1" ht="11.25"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</row>
    <row r="40" spans="2:13" s="12" customFormat="1" ht="11.25"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</row>
    <row r="41" spans="2:13" s="12" customFormat="1" ht="11.25"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</row>
    <row r="42" spans="2:13" s="12" customFormat="1" ht="11.25"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</row>
    <row r="43" spans="2:13" s="12" customFormat="1" ht="11.25"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</row>
    <row r="44" spans="2:13" s="12" customFormat="1" ht="11.25"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</row>
    <row r="45" spans="2:13" s="12" customFormat="1" ht="11.25"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</row>
    <row r="46" spans="2:13" s="12" customFormat="1" ht="11.25"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</row>
    <row r="47" spans="2:13" s="12" customFormat="1" ht="11.25"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</row>
    <row r="48" spans="2:13" s="12" customFormat="1" ht="11.25"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</row>
    <row r="49" spans="2:13" s="12" customFormat="1" ht="11.25"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</row>
    <row r="50" spans="2:13" s="12" customFormat="1" ht="11.25"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</row>
    <row r="51" spans="2:13" s="12" customFormat="1" ht="11.25"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</row>
    <row r="52" spans="2:13" s="12" customFormat="1" ht="11.25"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</row>
    <row r="53" spans="2:13" s="12" customFormat="1" ht="11.25"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</row>
    <row r="54" spans="2:13" s="12" customFormat="1" ht="11.25"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</row>
    <row r="55" spans="2:13" s="12" customFormat="1" ht="11.25"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</row>
    <row r="56" spans="2:13" s="12" customFormat="1" ht="11.25"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</row>
    <row r="57" spans="2:13" s="12" customFormat="1" ht="11.25"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</row>
    <row r="58" spans="2:13" s="12" customFormat="1" ht="11.25"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</row>
    <row r="59" spans="2:13" s="12" customFormat="1" ht="11.25"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</row>
    <row r="60" spans="2:13" s="12" customFormat="1" ht="11.25"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</row>
    <row r="61" spans="2:13" s="12" customFormat="1" ht="11.25"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</row>
    <row r="62" spans="2:13" s="12" customFormat="1" ht="11.25"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</row>
    <row r="63" spans="2:13" s="12" customFormat="1" ht="11.25"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</row>
    <row r="64" spans="2:13" s="12" customFormat="1" ht="11.25"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</row>
    <row r="65" spans="2:13" s="12" customFormat="1" ht="11.25"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</row>
    <row r="66" spans="2:13" s="12" customFormat="1" ht="11.25"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</row>
    <row r="67" spans="2:13" s="12" customFormat="1" ht="11.25"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</row>
    <row r="68" spans="2:13" s="12" customFormat="1" ht="11.25"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</row>
    <row r="69" spans="2:13" s="12" customFormat="1" ht="11.25"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</row>
    <row r="70" spans="2:13" s="12" customFormat="1" ht="11.25"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</row>
    <row r="71" spans="2:13" s="12" customFormat="1" ht="11.25"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</row>
    <row r="72" spans="2:13" s="12" customFormat="1" ht="11.25"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</row>
    <row r="73" spans="2:13" s="12" customFormat="1" ht="11.25"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</row>
    <row r="74" spans="2:13" s="12" customFormat="1" ht="11.25"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</row>
    <row r="75" spans="2:13" s="12" customFormat="1" ht="11.25"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</row>
    <row r="76" spans="2:13" s="12" customFormat="1" ht="11.25"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</row>
    <row r="77" spans="2:13" s="12" customFormat="1" ht="11.25"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</row>
    <row r="78" spans="2:13" s="12" customFormat="1" ht="11.25"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</row>
    <row r="79" spans="2:13" s="12" customFormat="1" ht="11.25"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</row>
    <row r="80" spans="2:13" s="12" customFormat="1" ht="11.25"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</row>
    <row r="81" spans="2:13" s="12" customFormat="1" ht="11.25"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</row>
    <row r="82" spans="2:13" s="12" customFormat="1" ht="11.25"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</row>
    <row r="83" spans="2:13" s="12" customFormat="1" ht="11.25"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</row>
    <row r="84" spans="2:13" s="12" customFormat="1" ht="11.25"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</row>
    <row r="85" spans="2:13" s="12" customFormat="1" ht="11.25"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</row>
    <row r="86" spans="2:13" s="12" customFormat="1" ht="11.25">
      <c r="B86" s="33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</row>
    <row r="87" spans="2:13" s="12" customFormat="1" ht="11.25"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</row>
    <row r="88" spans="2:13" s="12" customFormat="1" ht="11.25"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</row>
    <row r="89" spans="2:13" s="12" customFormat="1" ht="11.25">
      <c r="B89" s="33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</row>
    <row r="90" spans="2:13" s="12" customFormat="1" ht="11.25">
      <c r="B90" s="33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3"/>
    </row>
    <row r="91" spans="2:13" s="12" customFormat="1" ht="11.25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</row>
    <row r="92" spans="2:13" s="12" customFormat="1" ht="11.25"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</row>
    <row r="93" spans="2:13" s="12" customFormat="1" ht="11.25"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</row>
    <row r="94" spans="2:13" s="12" customFormat="1" ht="11.25">
      <c r="B94" s="33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</row>
    <row r="95" spans="2:13" s="12" customFormat="1" ht="11.25">
      <c r="B95" s="33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3"/>
    </row>
    <row r="96" spans="2:13" s="12" customFormat="1" ht="11.25">
      <c r="B96" s="33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</row>
    <row r="97" spans="2:13" s="12" customFormat="1" ht="11.25">
      <c r="B97" s="33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</row>
    <row r="98" spans="2:13" s="12" customFormat="1" ht="11.25"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</row>
    <row r="99" spans="2:13" s="12" customFormat="1" ht="11.25"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</row>
    <row r="100" spans="2:13" s="12" customFormat="1" ht="11.25">
      <c r="B100" s="33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</row>
    <row r="101" spans="2:13" s="12" customFormat="1" ht="11.25">
      <c r="B101" s="33"/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</row>
  </sheetData>
  <sheetProtection selectLockedCells="1"/>
  <mergeCells count="20">
    <mergeCell ref="H30:M30"/>
    <mergeCell ref="A30:G30"/>
    <mergeCell ref="B24:M24"/>
    <mergeCell ref="D6:D8"/>
    <mergeCell ref="C6:C8"/>
    <mergeCell ref="B10:M10"/>
    <mergeCell ref="B17:M17"/>
    <mergeCell ref="I6:I8"/>
    <mergeCell ref="J6:J8"/>
    <mergeCell ref="K6:K8"/>
    <mergeCell ref="L6:L8"/>
    <mergeCell ref="A3:M3"/>
    <mergeCell ref="A4:M4"/>
    <mergeCell ref="M6:M8"/>
    <mergeCell ref="G6:G8"/>
    <mergeCell ref="H6:H8"/>
    <mergeCell ref="F6:F8"/>
    <mergeCell ref="E6:E8"/>
    <mergeCell ref="A6:A8"/>
    <mergeCell ref="B6:B8"/>
  </mergeCells>
  <phoneticPr fontId="6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2"/>
  <sheetViews>
    <sheetView view="pageBreakPreview" zoomScaleNormal="100" zoomScaleSheetLayoutView="100" workbookViewId="0">
      <selection activeCell="K21" sqref="K21"/>
    </sheetView>
  </sheetViews>
  <sheetFormatPr defaultRowHeight="14.25"/>
  <cols>
    <col min="1" max="1" width="13.625" style="34" customWidth="1"/>
    <col min="2" max="2" width="13.625" style="30" customWidth="1"/>
    <col min="3" max="3" width="14.375" style="30" customWidth="1"/>
    <col min="4" max="6" width="13.625" style="30" customWidth="1"/>
    <col min="7" max="16384" width="9" style="4"/>
  </cols>
  <sheetData>
    <row r="1" spans="1:6" s="12" customFormat="1" ht="14.1" customHeight="1">
      <c r="A1" s="24"/>
      <c r="B1" s="33"/>
      <c r="C1" s="33"/>
      <c r="D1" s="33"/>
      <c r="E1" s="33"/>
      <c r="F1" s="24" t="s">
        <v>378</v>
      </c>
    </row>
    <row r="2" spans="1:6" s="11" customFormat="1" ht="14.1" customHeight="1">
      <c r="A2" s="24"/>
      <c r="B2" s="64"/>
      <c r="C2" s="64"/>
      <c r="D2" s="64"/>
      <c r="E2" s="64"/>
      <c r="F2" s="24"/>
    </row>
    <row r="3" spans="1:6" s="161" customFormat="1" ht="20.100000000000001" customHeight="1">
      <c r="A3" s="619" t="s">
        <v>198</v>
      </c>
      <c r="B3" s="619"/>
      <c r="C3" s="619"/>
      <c r="D3" s="619"/>
      <c r="E3" s="619"/>
      <c r="F3" s="619"/>
    </row>
    <row r="4" spans="1:6" s="162" customFormat="1" ht="24" customHeight="1">
      <c r="A4" s="620" t="s">
        <v>199</v>
      </c>
      <c r="B4" s="620"/>
      <c r="C4" s="620"/>
      <c r="D4" s="620"/>
      <c r="E4" s="620"/>
      <c r="F4" s="620"/>
    </row>
    <row r="5" spans="1:6" s="163" customFormat="1" ht="18" customHeight="1" thickBot="1">
      <c r="A5" s="163" t="s">
        <v>23</v>
      </c>
      <c r="B5" s="31"/>
      <c r="C5" s="31"/>
      <c r="D5" s="31"/>
      <c r="E5" s="31"/>
      <c r="F5" s="77" t="s">
        <v>160</v>
      </c>
    </row>
    <row r="6" spans="1:6" s="12" customFormat="1" ht="19.350000000000001" customHeight="1">
      <c r="A6" s="582" t="s">
        <v>181</v>
      </c>
      <c r="B6" s="609" t="s">
        <v>200</v>
      </c>
      <c r="C6" s="604" t="s">
        <v>201</v>
      </c>
      <c r="D6" s="604" t="s">
        <v>202</v>
      </c>
      <c r="E6" s="604" t="s">
        <v>203</v>
      </c>
      <c r="F6" s="601" t="s">
        <v>204</v>
      </c>
    </row>
    <row r="7" spans="1:6" s="12" customFormat="1" ht="19.350000000000001" customHeight="1">
      <c r="A7" s="607"/>
      <c r="B7" s="621"/>
      <c r="C7" s="605"/>
      <c r="D7" s="605"/>
      <c r="E7" s="605"/>
      <c r="F7" s="602"/>
    </row>
    <row r="8" spans="1:6" s="12" customFormat="1" ht="18.600000000000001" customHeight="1">
      <c r="A8" s="608"/>
      <c r="B8" s="622"/>
      <c r="C8" s="606"/>
      <c r="D8" s="606"/>
      <c r="E8" s="606"/>
      <c r="F8" s="603"/>
    </row>
    <row r="9" spans="1:6" s="12" customFormat="1" ht="18.95" customHeight="1">
      <c r="A9" s="17"/>
      <c r="B9" s="32"/>
      <c r="C9" s="32"/>
      <c r="D9" s="32"/>
      <c r="E9" s="32"/>
      <c r="F9" s="32"/>
    </row>
    <row r="10" spans="1:6" s="12" customFormat="1" ht="25.5" customHeight="1">
      <c r="A10" s="87"/>
      <c r="B10" s="625" t="s">
        <v>205</v>
      </c>
      <c r="C10" s="626"/>
      <c r="D10" s="626"/>
      <c r="E10" s="626"/>
      <c r="F10" s="626"/>
    </row>
    <row r="11" spans="1:6" s="12" customFormat="1" ht="24.6" customHeight="1">
      <c r="A11" s="68" t="s">
        <v>24</v>
      </c>
      <c r="B11" s="27" t="s">
        <v>90</v>
      </c>
      <c r="C11" s="88">
        <v>293</v>
      </c>
      <c r="D11" s="88">
        <v>186</v>
      </c>
      <c r="E11" s="88">
        <v>522</v>
      </c>
      <c r="F11" s="88">
        <v>360</v>
      </c>
    </row>
    <row r="12" spans="1:6" s="12" customFormat="1" ht="24.6" customHeight="1">
      <c r="A12" s="68" t="s">
        <v>142</v>
      </c>
      <c r="B12" s="27">
        <v>1358</v>
      </c>
      <c r="C12" s="88">
        <v>294</v>
      </c>
      <c r="D12" s="88">
        <v>180</v>
      </c>
      <c r="E12" s="88">
        <v>512</v>
      </c>
      <c r="F12" s="88">
        <v>372</v>
      </c>
    </row>
    <row r="13" spans="1:6" s="12" customFormat="1" ht="24.6" customHeight="1">
      <c r="A13" s="68" t="s">
        <v>157</v>
      </c>
      <c r="B13" s="27">
        <v>1377</v>
      </c>
      <c r="C13" s="88">
        <v>286</v>
      </c>
      <c r="D13" s="88">
        <v>166</v>
      </c>
      <c r="E13" s="88">
        <v>526</v>
      </c>
      <c r="F13" s="88">
        <v>400</v>
      </c>
    </row>
    <row r="14" spans="1:6" s="12" customFormat="1" ht="24.6" customHeight="1">
      <c r="A14" s="68" t="s">
        <v>242</v>
      </c>
      <c r="B14" s="27">
        <v>1386</v>
      </c>
      <c r="C14" s="88">
        <v>273</v>
      </c>
      <c r="D14" s="88">
        <v>159</v>
      </c>
      <c r="E14" s="88">
        <v>518</v>
      </c>
      <c r="F14" s="88">
        <v>436</v>
      </c>
    </row>
    <row r="15" spans="1:6" s="18" customFormat="1" ht="24.6" customHeight="1">
      <c r="A15" s="76" t="s">
        <v>261</v>
      </c>
      <c r="B15" s="71">
        <v>1420</v>
      </c>
      <c r="C15" s="147">
        <f>SUM(C22,C29)</f>
        <v>259</v>
      </c>
      <c r="D15" s="147">
        <f t="shared" ref="D15:F15" si="0">SUM(D22,D29)</f>
        <v>155</v>
      </c>
      <c r="E15" s="147">
        <f t="shared" si="0"/>
        <v>546</v>
      </c>
      <c r="F15" s="147">
        <f t="shared" si="0"/>
        <v>461</v>
      </c>
    </row>
    <row r="16" spans="1:6" s="12" customFormat="1" ht="15" customHeight="1">
      <c r="A16" s="87"/>
      <c r="B16" s="27"/>
      <c r="C16" s="27"/>
      <c r="D16" s="27"/>
      <c r="E16" s="27"/>
      <c r="F16" s="27"/>
    </row>
    <row r="17" spans="1:6" s="12" customFormat="1" ht="25.5" customHeight="1">
      <c r="A17" s="87"/>
      <c r="B17" s="625" t="s">
        <v>206</v>
      </c>
      <c r="C17" s="626"/>
      <c r="D17" s="626"/>
      <c r="E17" s="626"/>
      <c r="F17" s="626"/>
    </row>
    <row r="18" spans="1:6" s="12" customFormat="1" ht="24.6" customHeight="1">
      <c r="A18" s="68" t="s">
        <v>24</v>
      </c>
      <c r="B18" s="27">
        <v>780</v>
      </c>
      <c r="C18" s="27">
        <v>114</v>
      </c>
      <c r="D18" s="27">
        <v>103</v>
      </c>
      <c r="E18" s="27">
        <v>324</v>
      </c>
      <c r="F18" s="27">
        <v>238</v>
      </c>
    </row>
    <row r="19" spans="1:6" s="12" customFormat="1" ht="24.6" customHeight="1">
      <c r="A19" s="68" t="s">
        <v>142</v>
      </c>
      <c r="B19" s="27">
        <v>778</v>
      </c>
      <c r="C19" s="27">
        <v>111</v>
      </c>
      <c r="D19" s="27">
        <v>105</v>
      </c>
      <c r="E19" s="27">
        <v>321</v>
      </c>
      <c r="F19" s="27">
        <v>241</v>
      </c>
    </row>
    <row r="20" spans="1:6" s="12" customFormat="1" ht="24.6" customHeight="1">
      <c r="A20" s="68" t="s">
        <v>157</v>
      </c>
      <c r="B20" s="27">
        <v>786</v>
      </c>
      <c r="C20" s="27">
        <v>112</v>
      </c>
      <c r="D20" s="27">
        <v>93</v>
      </c>
      <c r="E20" s="27">
        <v>325</v>
      </c>
      <c r="F20" s="27">
        <v>257</v>
      </c>
    </row>
    <row r="21" spans="1:6" s="12" customFormat="1" ht="24.6" customHeight="1">
      <c r="A21" s="68" t="s">
        <v>242</v>
      </c>
      <c r="B21" s="27">
        <v>798</v>
      </c>
      <c r="C21" s="27">
        <v>111</v>
      </c>
      <c r="D21" s="27">
        <v>86</v>
      </c>
      <c r="E21" s="27">
        <v>327</v>
      </c>
      <c r="F21" s="27">
        <v>274</v>
      </c>
    </row>
    <row r="22" spans="1:6" s="18" customFormat="1" ht="24.6" customHeight="1">
      <c r="A22" s="76" t="s">
        <v>261</v>
      </c>
      <c r="B22" s="71">
        <v>822</v>
      </c>
      <c r="C22" s="181">
        <v>107</v>
      </c>
      <c r="D22" s="181">
        <v>83</v>
      </c>
      <c r="E22" s="181">
        <v>341</v>
      </c>
      <c r="F22" s="181">
        <v>292</v>
      </c>
    </row>
    <row r="23" spans="1:6" s="18" customFormat="1" ht="15" customHeight="1">
      <c r="A23" s="69"/>
      <c r="B23" s="71"/>
      <c r="C23" s="71"/>
      <c r="D23" s="71"/>
      <c r="E23" s="71"/>
      <c r="F23" s="71"/>
    </row>
    <row r="24" spans="1:6" s="12" customFormat="1" ht="25.5" customHeight="1">
      <c r="A24" s="87"/>
      <c r="B24" s="625" t="s">
        <v>207</v>
      </c>
      <c r="C24" s="626"/>
      <c r="D24" s="626"/>
      <c r="E24" s="626"/>
      <c r="F24" s="626"/>
    </row>
    <row r="25" spans="1:6" s="12" customFormat="1" ht="24.6" customHeight="1">
      <c r="A25" s="68" t="s">
        <v>24</v>
      </c>
      <c r="B25" s="27">
        <v>581</v>
      </c>
      <c r="C25" s="27">
        <v>179</v>
      </c>
      <c r="D25" s="27">
        <v>83</v>
      </c>
      <c r="E25" s="27">
        <v>198</v>
      </c>
      <c r="F25" s="27">
        <v>122</v>
      </c>
    </row>
    <row r="26" spans="1:6" s="12" customFormat="1" ht="24.6" customHeight="1">
      <c r="A26" s="68" t="s">
        <v>142</v>
      </c>
      <c r="B26" s="27">
        <v>580</v>
      </c>
      <c r="C26" s="27">
        <v>183</v>
      </c>
      <c r="D26" s="27">
        <v>75</v>
      </c>
      <c r="E26" s="27">
        <v>191</v>
      </c>
      <c r="F26" s="27">
        <v>131</v>
      </c>
    </row>
    <row r="27" spans="1:6" s="12" customFormat="1" ht="24.6" customHeight="1">
      <c r="A27" s="68" t="s">
        <v>157</v>
      </c>
      <c r="B27" s="27">
        <v>591</v>
      </c>
      <c r="C27" s="27">
        <v>174</v>
      </c>
      <c r="D27" s="27">
        <v>73</v>
      </c>
      <c r="E27" s="27">
        <v>201</v>
      </c>
      <c r="F27" s="27">
        <v>143</v>
      </c>
    </row>
    <row r="28" spans="1:6" s="12" customFormat="1" ht="24.6" customHeight="1">
      <c r="A28" s="68" t="s">
        <v>242</v>
      </c>
      <c r="B28" s="27">
        <v>588</v>
      </c>
      <c r="C28" s="27">
        <v>162</v>
      </c>
      <c r="D28" s="27">
        <v>73</v>
      </c>
      <c r="E28" s="27">
        <v>191</v>
      </c>
      <c r="F28" s="27">
        <v>162</v>
      </c>
    </row>
    <row r="29" spans="1:6" s="18" customFormat="1" ht="24.6" customHeight="1" thickBot="1">
      <c r="A29" s="76" t="s">
        <v>261</v>
      </c>
      <c r="B29" s="71">
        <f>SUM(C29:F29)</f>
        <v>598</v>
      </c>
      <c r="C29" s="182">
        <v>152</v>
      </c>
      <c r="D29" s="182">
        <v>72</v>
      </c>
      <c r="E29" s="182">
        <v>205</v>
      </c>
      <c r="F29" s="182">
        <v>169</v>
      </c>
    </row>
    <row r="30" spans="1:6" s="203" customFormat="1" ht="36.950000000000003" customHeight="1">
      <c r="A30" s="623" t="s">
        <v>268</v>
      </c>
      <c r="B30" s="623"/>
      <c r="C30" s="623"/>
      <c r="D30" s="624" t="s">
        <v>265</v>
      </c>
      <c r="E30" s="624"/>
      <c r="F30" s="624"/>
    </row>
    <row r="31" spans="1:6" s="12" customFormat="1" ht="15" customHeight="1">
      <c r="B31" s="33"/>
      <c r="C31" s="33"/>
      <c r="D31" s="33"/>
      <c r="E31" s="33"/>
      <c r="F31" s="33"/>
    </row>
    <row r="32" spans="1:6" s="12" customFormat="1" ht="11.25">
      <c r="B32" s="33"/>
      <c r="C32" s="33"/>
      <c r="D32" s="33"/>
      <c r="E32" s="33"/>
      <c r="F32" s="33"/>
    </row>
    <row r="33" spans="2:6" s="12" customFormat="1" ht="11.25">
      <c r="B33" s="33"/>
      <c r="C33" s="33"/>
      <c r="D33" s="33"/>
      <c r="E33" s="33"/>
      <c r="F33" s="33"/>
    </row>
    <row r="34" spans="2:6" s="12" customFormat="1" ht="11.25">
      <c r="B34" s="33"/>
      <c r="C34" s="33"/>
      <c r="D34" s="33"/>
      <c r="E34" s="33"/>
      <c r="F34" s="33"/>
    </row>
    <row r="35" spans="2:6" s="12" customFormat="1" ht="11.25">
      <c r="B35" s="33"/>
      <c r="C35" s="33"/>
      <c r="D35" s="33"/>
      <c r="E35" s="33"/>
      <c r="F35" s="33"/>
    </row>
    <row r="36" spans="2:6" s="12" customFormat="1" ht="11.25">
      <c r="B36" s="33"/>
      <c r="C36" s="33"/>
      <c r="D36" s="33"/>
      <c r="E36" s="33"/>
      <c r="F36" s="33"/>
    </row>
    <row r="37" spans="2:6" s="12" customFormat="1" ht="11.25">
      <c r="B37" s="33"/>
      <c r="C37" s="33"/>
      <c r="D37" s="33"/>
      <c r="E37" s="33"/>
      <c r="F37" s="33"/>
    </row>
    <row r="38" spans="2:6" s="12" customFormat="1" ht="11.25">
      <c r="B38" s="33"/>
      <c r="C38" s="33"/>
      <c r="D38" s="33"/>
      <c r="E38" s="33"/>
      <c r="F38" s="33"/>
    </row>
    <row r="39" spans="2:6" s="12" customFormat="1" ht="11.25">
      <c r="B39" s="33"/>
      <c r="C39" s="33"/>
      <c r="D39" s="33"/>
      <c r="E39" s="33"/>
      <c r="F39" s="33"/>
    </row>
    <row r="40" spans="2:6" s="12" customFormat="1" ht="11.25">
      <c r="B40" s="33"/>
      <c r="C40" s="33"/>
      <c r="D40" s="33"/>
      <c r="E40" s="33"/>
      <c r="F40" s="33"/>
    </row>
    <row r="41" spans="2:6" s="12" customFormat="1" ht="11.25">
      <c r="B41" s="33"/>
      <c r="C41" s="33"/>
      <c r="D41" s="33"/>
      <c r="E41" s="33"/>
      <c r="F41" s="33"/>
    </row>
    <row r="42" spans="2:6" s="12" customFormat="1" ht="11.25">
      <c r="B42" s="33"/>
      <c r="C42" s="33"/>
      <c r="D42" s="33"/>
      <c r="E42" s="33"/>
      <c r="F42" s="33"/>
    </row>
    <row r="43" spans="2:6" s="12" customFormat="1" ht="11.25">
      <c r="B43" s="33"/>
      <c r="C43" s="33"/>
      <c r="D43" s="33"/>
      <c r="E43" s="33"/>
      <c r="F43" s="33"/>
    </row>
    <row r="44" spans="2:6" s="12" customFormat="1" ht="11.25">
      <c r="B44" s="33"/>
      <c r="C44" s="33"/>
      <c r="D44" s="33"/>
      <c r="E44" s="33"/>
      <c r="F44" s="33"/>
    </row>
    <row r="45" spans="2:6" s="12" customFormat="1" ht="11.25">
      <c r="B45" s="33"/>
      <c r="C45" s="33"/>
      <c r="D45" s="33"/>
      <c r="E45" s="33"/>
      <c r="F45" s="33"/>
    </row>
    <row r="46" spans="2:6" s="12" customFormat="1" ht="11.25">
      <c r="B46" s="33"/>
      <c r="C46" s="33"/>
      <c r="D46" s="33"/>
      <c r="E46" s="33"/>
      <c r="F46" s="33"/>
    </row>
    <row r="47" spans="2:6" s="12" customFormat="1" ht="11.25">
      <c r="B47" s="33"/>
      <c r="C47" s="33"/>
      <c r="D47" s="33"/>
      <c r="E47" s="33"/>
      <c r="F47" s="33"/>
    </row>
    <row r="48" spans="2:6" s="12" customFormat="1" ht="11.25">
      <c r="B48" s="33"/>
      <c r="C48" s="33"/>
      <c r="D48" s="33"/>
      <c r="E48" s="33"/>
      <c r="F48" s="33"/>
    </row>
    <row r="49" spans="2:6" s="12" customFormat="1" ht="11.25">
      <c r="B49" s="33"/>
      <c r="C49" s="33"/>
      <c r="D49" s="33"/>
      <c r="E49" s="33"/>
      <c r="F49" s="33"/>
    </row>
    <row r="50" spans="2:6" s="12" customFormat="1" ht="11.25">
      <c r="B50" s="33"/>
      <c r="C50" s="33"/>
      <c r="D50" s="33"/>
      <c r="E50" s="33"/>
      <c r="F50" s="33"/>
    </row>
    <row r="51" spans="2:6" s="12" customFormat="1" ht="11.25">
      <c r="B51" s="33"/>
      <c r="C51" s="33"/>
      <c r="D51" s="33"/>
      <c r="E51" s="33"/>
      <c r="F51" s="33"/>
    </row>
    <row r="52" spans="2:6" s="12" customFormat="1" ht="11.25">
      <c r="B52" s="33"/>
      <c r="C52" s="33"/>
      <c r="D52" s="33"/>
      <c r="E52" s="33"/>
      <c r="F52" s="33"/>
    </row>
    <row r="53" spans="2:6" s="12" customFormat="1" ht="11.25">
      <c r="B53" s="33"/>
      <c r="C53" s="33"/>
      <c r="D53" s="33"/>
      <c r="E53" s="33"/>
      <c r="F53" s="33"/>
    </row>
    <row r="54" spans="2:6" s="12" customFormat="1" ht="11.25">
      <c r="B54" s="33"/>
      <c r="C54" s="33"/>
      <c r="D54" s="33"/>
      <c r="E54" s="33"/>
      <c r="F54" s="33"/>
    </row>
    <row r="55" spans="2:6" s="12" customFormat="1" ht="11.25">
      <c r="B55" s="33"/>
      <c r="C55" s="33"/>
      <c r="D55" s="33"/>
      <c r="E55" s="33"/>
      <c r="F55" s="33"/>
    </row>
    <row r="56" spans="2:6" s="12" customFormat="1" ht="11.25">
      <c r="B56" s="33"/>
      <c r="C56" s="33"/>
      <c r="D56" s="33"/>
      <c r="E56" s="33"/>
      <c r="F56" s="33"/>
    </row>
    <row r="57" spans="2:6" s="12" customFormat="1" ht="11.25">
      <c r="B57" s="33"/>
      <c r="C57" s="33"/>
      <c r="D57" s="33"/>
      <c r="E57" s="33"/>
      <c r="F57" s="33"/>
    </row>
    <row r="58" spans="2:6" s="12" customFormat="1" ht="11.25">
      <c r="B58" s="33"/>
      <c r="C58" s="33"/>
      <c r="D58" s="33"/>
      <c r="E58" s="33"/>
      <c r="F58" s="33"/>
    </row>
    <row r="59" spans="2:6" s="12" customFormat="1" ht="11.25">
      <c r="B59" s="33"/>
      <c r="C59" s="33"/>
      <c r="D59" s="33"/>
      <c r="E59" s="33"/>
      <c r="F59" s="33"/>
    </row>
    <row r="60" spans="2:6" s="12" customFormat="1" ht="11.25">
      <c r="B60" s="33"/>
      <c r="C60" s="33"/>
      <c r="D60" s="33"/>
      <c r="E60" s="33"/>
      <c r="F60" s="33"/>
    </row>
    <row r="61" spans="2:6" s="12" customFormat="1" ht="11.25">
      <c r="B61" s="33"/>
      <c r="C61" s="33"/>
      <c r="D61" s="33"/>
      <c r="E61" s="33"/>
      <c r="F61" s="33"/>
    </row>
    <row r="62" spans="2:6" s="12" customFormat="1" ht="11.25">
      <c r="B62" s="33"/>
      <c r="C62" s="33"/>
      <c r="D62" s="33"/>
      <c r="E62" s="33"/>
      <c r="F62" s="33"/>
    </row>
    <row r="63" spans="2:6" s="12" customFormat="1" ht="11.25">
      <c r="B63" s="33"/>
      <c r="C63" s="33"/>
      <c r="D63" s="33"/>
      <c r="E63" s="33"/>
      <c r="F63" s="33"/>
    </row>
    <row r="64" spans="2:6" s="12" customFormat="1" ht="11.25">
      <c r="B64" s="33"/>
      <c r="C64" s="33"/>
      <c r="D64" s="33"/>
      <c r="E64" s="33"/>
      <c r="F64" s="33"/>
    </row>
    <row r="65" spans="2:6" s="12" customFormat="1" ht="11.25">
      <c r="B65" s="33"/>
      <c r="C65" s="33"/>
      <c r="D65" s="33"/>
      <c r="E65" s="33"/>
      <c r="F65" s="33"/>
    </row>
    <row r="66" spans="2:6" s="12" customFormat="1" ht="11.25">
      <c r="B66" s="33"/>
      <c r="C66" s="33"/>
      <c r="D66" s="33"/>
      <c r="E66" s="33"/>
      <c r="F66" s="33"/>
    </row>
    <row r="67" spans="2:6" s="12" customFormat="1" ht="11.25">
      <c r="B67" s="33"/>
      <c r="C67" s="33"/>
      <c r="D67" s="33"/>
      <c r="E67" s="33"/>
      <c r="F67" s="33"/>
    </row>
    <row r="68" spans="2:6" s="12" customFormat="1" ht="11.25">
      <c r="B68" s="33"/>
      <c r="C68" s="33"/>
      <c r="D68" s="33"/>
      <c r="E68" s="33"/>
      <c r="F68" s="33"/>
    </row>
    <row r="69" spans="2:6" s="12" customFormat="1" ht="11.25">
      <c r="B69" s="33"/>
      <c r="C69" s="33"/>
      <c r="D69" s="33"/>
      <c r="E69" s="33"/>
      <c r="F69" s="33"/>
    </row>
    <row r="70" spans="2:6" s="12" customFormat="1" ht="11.25">
      <c r="B70" s="33"/>
      <c r="C70" s="33"/>
      <c r="D70" s="33"/>
      <c r="E70" s="33"/>
      <c r="F70" s="33"/>
    </row>
    <row r="71" spans="2:6" s="12" customFormat="1" ht="11.25">
      <c r="B71" s="33"/>
      <c r="C71" s="33"/>
      <c r="D71" s="33"/>
      <c r="E71" s="33"/>
      <c r="F71" s="33"/>
    </row>
    <row r="72" spans="2:6" s="12" customFormat="1" ht="11.25">
      <c r="B72" s="33"/>
      <c r="C72" s="33"/>
      <c r="D72" s="33"/>
      <c r="E72" s="33"/>
      <c r="F72" s="33"/>
    </row>
    <row r="73" spans="2:6" s="12" customFormat="1" ht="11.25">
      <c r="B73" s="33"/>
      <c r="C73" s="33"/>
      <c r="D73" s="33"/>
      <c r="E73" s="33"/>
      <c r="F73" s="33"/>
    </row>
    <row r="74" spans="2:6" s="12" customFormat="1" ht="11.25">
      <c r="B74" s="33"/>
      <c r="C74" s="33"/>
      <c r="D74" s="33"/>
      <c r="E74" s="33"/>
      <c r="F74" s="33"/>
    </row>
    <row r="75" spans="2:6" s="12" customFormat="1" ht="11.25">
      <c r="B75" s="33"/>
      <c r="C75" s="33"/>
      <c r="D75" s="33"/>
      <c r="E75" s="33"/>
      <c r="F75" s="33"/>
    </row>
    <row r="76" spans="2:6" s="12" customFormat="1" ht="11.25">
      <c r="B76" s="33"/>
      <c r="C76" s="33"/>
      <c r="D76" s="33"/>
      <c r="E76" s="33"/>
      <c r="F76" s="33"/>
    </row>
    <row r="77" spans="2:6" s="12" customFormat="1" ht="11.25">
      <c r="B77" s="33"/>
      <c r="C77" s="33"/>
      <c r="D77" s="33"/>
      <c r="E77" s="33"/>
      <c r="F77" s="33"/>
    </row>
    <row r="78" spans="2:6" s="12" customFormat="1" ht="11.25">
      <c r="B78" s="33"/>
      <c r="C78" s="33"/>
      <c r="D78" s="33"/>
      <c r="E78" s="33"/>
      <c r="F78" s="33"/>
    </row>
    <row r="79" spans="2:6" s="12" customFormat="1" ht="11.25">
      <c r="B79" s="33"/>
      <c r="C79" s="33"/>
      <c r="D79" s="33"/>
      <c r="E79" s="33"/>
      <c r="F79" s="33"/>
    </row>
    <row r="80" spans="2:6" s="12" customFormat="1" ht="11.25">
      <c r="B80" s="33"/>
      <c r="C80" s="33"/>
      <c r="D80" s="33"/>
      <c r="E80" s="33"/>
      <c r="F80" s="33"/>
    </row>
    <row r="81" spans="2:6" s="12" customFormat="1" ht="11.25">
      <c r="B81" s="33"/>
      <c r="C81" s="33"/>
      <c r="D81" s="33"/>
      <c r="E81" s="33"/>
      <c r="F81" s="33"/>
    </row>
    <row r="82" spans="2:6" s="12" customFormat="1" ht="11.25">
      <c r="B82" s="33"/>
      <c r="C82" s="33"/>
      <c r="D82" s="33"/>
      <c r="E82" s="33"/>
      <c r="F82" s="33"/>
    </row>
    <row r="83" spans="2:6" s="12" customFormat="1" ht="11.25">
      <c r="B83" s="33"/>
      <c r="C83" s="33"/>
      <c r="D83" s="33"/>
      <c r="E83" s="33"/>
      <c r="F83" s="33"/>
    </row>
    <row r="84" spans="2:6" s="12" customFormat="1" ht="11.25">
      <c r="B84" s="33"/>
      <c r="C84" s="33"/>
      <c r="D84" s="33"/>
      <c r="E84" s="33"/>
      <c r="F84" s="33"/>
    </row>
    <row r="85" spans="2:6" s="12" customFormat="1" ht="11.25">
      <c r="B85" s="33"/>
      <c r="C85" s="33"/>
      <c r="D85" s="33"/>
      <c r="E85" s="33"/>
      <c r="F85" s="33"/>
    </row>
    <row r="86" spans="2:6" s="12" customFormat="1" ht="11.25">
      <c r="B86" s="33"/>
      <c r="C86" s="33"/>
      <c r="D86" s="33"/>
      <c r="E86" s="33"/>
      <c r="F86" s="33"/>
    </row>
    <row r="87" spans="2:6" s="12" customFormat="1" ht="11.25">
      <c r="B87" s="33"/>
      <c r="C87" s="33"/>
      <c r="D87" s="33"/>
      <c r="E87" s="33"/>
      <c r="F87" s="33"/>
    </row>
    <row r="88" spans="2:6" s="12" customFormat="1" ht="11.25">
      <c r="B88" s="33"/>
      <c r="C88" s="33"/>
      <c r="D88" s="33"/>
      <c r="E88" s="33"/>
      <c r="F88" s="33"/>
    </row>
    <row r="89" spans="2:6" s="12" customFormat="1" ht="11.25">
      <c r="B89" s="33"/>
      <c r="C89" s="33"/>
      <c r="D89" s="33"/>
      <c r="E89" s="33"/>
      <c r="F89" s="33"/>
    </row>
    <row r="90" spans="2:6" s="12" customFormat="1" ht="11.25">
      <c r="B90" s="33"/>
      <c r="C90" s="33"/>
      <c r="D90" s="33"/>
      <c r="E90" s="33"/>
      <c r="F90" s="33"/>
    </row>
    <row r="91" spans="2:6" s="12" customFormat="1" ht="11.25">
      <c r="B91" s="33"/>
      <c r="C91" s="33"/>
      <c r="D91" s="33"/>
      <c r="E91" s="33"/>
      <c r="F91" s="33"/>
    </row>
    <row r="92" spans="2:6" s="12" customFormat="1" ht="11.25">
      <c r="B92" s="33"/>
      <c r="C92" s="33"/>
      <c r="D92" s="33"/>
      <c r="E92" s="33"/>
      <c r="F92" s="33"/>
    </row>
    <row r="93" spans="2:6" s="12" customFormat="1" ht="11.25">
      <c r="B93" s="33"/>
      <c r="C93" s="33"/>
      <c r="D93" s="33"/>
      <c r="E93" s="33"/>
      <c r="F93" s="33"/>
    </row>
    <row r="94" spans="2:6" s="12" customFormat="1" ht="11.25">
      <c r="B94" s="33"/>
      <c r="C94" s="33"/>
      <c r="D94" s="33"/>
      <c r="E94" s="33"/>
      <c r="F94" s="33"/>
    </row>
    <row r="95" spans="2:6" s="12" customFormat="1" ht="11.25">
      <c r="B95" s="33"/>
      <c r="C95" s="33"/>
      <c r="D95" s="33"/>
      <c r="E95" s="33"/>
      <c r="F95" s="33"/>
    </row>
    <row r="96" spans="2:6" s="12" customFormat="1" ht="11.25">
      <c r="B96" s="33"/>
      <c r="C96" s="33"/>
      <c r="D96" s="33"/>
      <c r="E96" s="33"/>
      <c r="F96" s="33"/>
    </row>
    <row r="97" spans="2:6" s="12" customFormat="1" ht="11.25">
      <c r="B97" s="33"/>
      <c r="C97" s="33"/>
      <c r="D97" s="33"/>
      <c r="E97" s="33"/>
      <c r="F97" s="33"/>
    </row>
    <row r="98" spans="2:6" s="12" customFormat="1" ht="11.25">
      <c r="B98" s="33"/>
      <c r="C98" s="33"/>
      <c r="D98" s="33"/>
      <c r="E98" s="33"/>
      <c r="F98" s="33"/>
    </row>
    <row r="99" spans="2:6" s="12" customFormat="1" ht="11.25">
      <c r="B99" s="33"/>
      <c r="C99" s="33"/>
      <c r="D99" s="33"/>
      <c r="E99" s="33"/>
      <c r="F99" s="33"/>
    </row>
    <row r="100" spans="2:6" s="12" customFormat="1" ht="11.25">
      <c r="B100" s="33"/>
      <c r="C100" s="33"/>
      <c r="D100" s="33"/>
      <c r="E100" s="33"/>
      <c r="F100" s="33"/>
    </row>
    <row r="101" spans="2:6" s="12" customFormat="1" ht="11.25">
      <c r="B101" s="33"/>
      <c r="C101" s="33"/>
      <c r="D101" s="33"/>
      <c r="E101" s="33"/>
      <c r="F101" s="33"/>
    </row>
    <row r="102" spans="2:6" s="12" customFormat="1" ht="11.25">
      <c r="B102" s="33"/>
      <c r="C102" s="33"/>
      <c r="D102" s="33"/>
      <c r="E102" s="33"/>
      <c r="F102" s="33"/>
    </row>
  </sheetData>
  <sheetProtection selectLockedCells="1"/>
  <mergeCells count="13">
    <mergeCell ref="A30:C30"/>
    <mergeCell ref="D30:F30"/>
    <mergeCell ref="B17:F17"/>
    <mergeCell ref="B10:F10"/>
    <mergeCell ref="B24:F24"/>
    <mergeCell ref="A3:F3"/>
    <mergeCell ref="A4:F4"/>
    <mergeCell ref="A6:A8"/>
    <mergeCell ref="B6:B8"/>
    <mergeCell ref="C6:C8"/>
    <mergeCell ref="F6:F8"/>
    <mergeCell ref="E6:E8"/>
    <mergeCell ref="D6:D8"/>
  </mergeCells>
  <phoneticPr fontId="6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2"/>
  <sheetViews>
    <sheetView view="pageBreakPreview" zoomScaleNormal="100" zoomScaleSheetLayoutView="100" workbookViewId="0">
      <selection activeCell="K21" sqref="K21"/>
    </sheetView>
  </sheetViews>
  <sheetFormatPr defaultRowHeight="14.25"/>
  <cols>
    <col min="1" max="1" width="12.875" style="51" customWidth="1"/>
    <col min="2" max="2" width="8.125" style="37" customWidth="1"/>
    <col min="3" max="3" width="8.625" style="38" customWidth="1"/>
    <col min="4" max="4" width="8.625" style="39" customWidth="1"/>
    <col min="5" max="5" width="9.125" style="38" customWidth="1"/>
    <col min="6" max="6" width="8.125" style="37" customWidth="1"/>
    <col min="7" max="7" width="9.125" style="38" customWidth="1"/>
    <col min="8" max="8" width="8.625" style="38" customWidth="1"/>
    <col min="9" max="9" width="9.125" style="37" customWidth="1"/>
    <col min="10" max="10" width="8.125" style="38" customWidth="1"/>
    <col min="11" max="11" width="9.125" style="39" customWidth="1"/>
    <col min="12" max="12" width="9.375" style="38" customWidth="1"/>
    <col min="13" max="13" width="13.625" style="40" customWidth="1"/>
    <col min="14" max="14" width="14.125" style="38" customWidth="1"/>
    <col min="15" max="15" width="14.375" style="40" customWidth="1"/>
    <col min="16" max="16" width="13.625" style="51" customWidth="1"/>
    <col min="17" max="16384" width="9" style="40"/>
  </cols>
  <sheetData>
    <row r="1" spans="1:16" s="305" customFormat="1" ht="14.1" customHeight="1">
      <c r="A1" s="89" t="s">
        <v>408</v>
      </c>
      <c r="B1" s="298"/>
      <c r="C1" s="298"/>
      <c r="D1" s="298"/>
      <c r="E1" s="298"/>
      <c r="F1" s="298"/>
      <c r="G1" s="298"/>
      <c r="H1" s="90" t="s">
        <v>208</v>
      </c>
      <c r="I1" s="90"/>
      <c r="J1" s="303"/>
      <c r="K1" s="304"/>
      <c r="L1" s="303"/>
      <c r="M1" s="298"/>
      <c r="N1" s="303"/>
      <c r="O1" s="298"/>
      <c r="P1" s="93" t="s">
        <v>379</v>
      </c>
    </row>
    <row r="2" spans="1:16" ht="14.1" customHeight="1">
      <c r="A2" s="89"/>
      <c r="B2" s="140"/>
      <c r="C2" s="140"/>
      <c r="D2" s="140"/>
      <c r="E2" s="140"/>
      <c r="F2" s="140"/>
      <c r="G2" s="140"/>
      <c r="H2" s="90"/>
      <c r="I2" s="90"/>
      <c r="J2" s="91"/>
      <c r="K2" s="92"/>
      <c r="L2" s="91"/>
      <c r="M2" s="140"/>
      <c r="N2" s="91"/>
      <c r="O2" s="140"/>
      <c r="P2" s="93"/>
    </row>
    <row r="3" spans="1:16" s="156" customFormat="1" ht="20.100000000000001" customHeight="1">
      <c r="A3" s="648" t="s">
        <v>209</v>
      </c>
      <c r="B3" s="648"/>
      <c r="C3" s="648"/>
      <c r="D3" s="648"/>
      <c r="E3" s="648"/>
      <c r="F3" s="648"/>
      <c r="G3" s="648"/>
      <c r="H3" s="648"/>
      <c r="I3" s="648"/>
      <c r="J3" s="638" t="s">
        <v>210</v>
      </c>
      <c r="K3" s="638"/>
      <c r="L3" s="638"/>
      <c r="M3" s="638"/>
      <c r="N3" s="638"/>
      <c r="O3" s="638"/>
      <c r="P3" s="638"/>
    </row>
    <row r="4" spans="1:16" s="41" customFormat="1" ht="24" customHeight="1">
      <c r="A4" s="649"/>
      <c r="B4" s="649"/>
      <c r="C4" s="649"/>
      <c r="D4" s="649"/>
      <c r="E4" s="649"/>
      <c r="F4" s="649"/>
      <c r="G4" s="649"/>
      <c r="H4" s="649"/>
      <c r="I4" s="649"/>
    </row>
    <row r="5" spans="1:16" s="42" customFormat="1" ht="18" customHeight="1" thickBot="1">
      <c r="A5" s="94" t="s">
        <v>27</v>
      </c>
      <c r="B5" s="94"/>
      <c r="C5" s="94"/>
      <c r="D5" s="94"/>
      <c r="E5" s="94"/>
      <c r="F5" s="94" t="s">
        <v>208</v>
      </c>
      <c r="G5" s="95" t="s">
        <v>208</v>
      </c>
      <c r="H5" s="95"/>
      <c r="I5" s="95"/>
      <c r="J5" s="94"/>
      <c r="K5" s="94"/>
      <c r="L5" s="94"/>
      <c r="M5" s="94"/>
      <c r="N5" s="94"/>
      <c r="P5" s="95" t="s">
        <v>211</v>
      </c>
    </row>
    <row r="6" spans="1:16" s="43" customFormat="1" ht="36" customHeight="1">
      <c r="A6" s="645" t="s">
        <v>420</v>
      </c>
      <c r="B6" s="655" t="s">
        <v>200</v>
      </c>
      <c r="C6" s="656"/>
      <c r="D6" s="642" t="s">
        <v>212</v>
      </c>
      <c r="E6" s="642"/>
      <c r="F6" s="627" t="s">
        <v>213</v>
      </c>
      <c r="G6" s="628"/>
      <c r="H6" s="629"/>
      <c r="I6" s="629"/>
      <c r="J6" s="652" t="s">
        <v>214</v>
      </c>
      <c r="K6" s="652"/>
      <c r="L6" s="653"/>
      <c r="M6" s="652"/>
      <c r="N6" s="652"/>
      <c r="O6" s="654"/>
      <c r="P6" s="639" t="s">
        <v>215</v>
      </c>
    </row>
    <row r="7" spans="1:16" s="43" customFormat="1" ht="24.75" customHeight="1">
      <c r="A7" s="646"/>
      <c r="B7" s="657"/>
      <c r="C7" s="658"/>
      <c r="D7" s="643"/>
      <c r="E7" s="644"/>
      <c r="F7" s="627"/>
      <c r="G7" s="661"/>
      <c r="H7" s="630" t="s">
        <v>216</v>
      </c>
      <c r="I7" s="631"/>
      <c r="J7" s="508"/>
      <c r="K7" s="509"/>
      <c r="L7" s="632" t="s">
        <v>217</v>
      </c>
      <c r="M7" s="632" t="s">
        <v>218</v>
      </c>
      <c r="N7" s="632" t="s">
        <v>219</v>
      </c>
      <c r="O7" s="635" t="s">
        <v>220</v>
      </c>
      <c r="P7" s="640"/>
    </row>
    <row r="8" spans="1:16" s="43" customFormat="1" ht="20.25" customHeight="1">
      <c r="A8" s="646"/>
      <c r="B8" s="96"/>
      <c r="C8" s="650" t="s">
        <v>221</v>
      </c>
      <c r="D8" s="97"/>
      <c r="E8" s="650" t="s">
        <v>221</v>
      </c>
      <c r="F8" s="97"/>
      <c r="G8" s="650" t="s">
        <v>221</v>
      </c>
      <c r="H8" s="98"/>
      <c r="I8" s="659" t="s">
        <v>221</v>
      </c>
      <c r="J8" s="99"/>
      <c r="K8" s="650" t="s">
        <v>221</v>
      </c>
      <c r="L8" s="633"/>
      <c r="M8" s="633"/>
      <c r="N8" s="633"/>
      <c r="O8" s="636"/>
      <c r="P8" s="640"/>
    </row>
    <row r="9" spans="1:16" s="43" customFormat="1" ht="23.25" customHeight="1">
      <c r="A9" s="647"/>
      <c r="B9" s="100"/>
      <c r="C9" s="651"/>
      <c r="D9" s="101"/>
      <c r="E9" s="651"/>
      <c r="F9" s="102"/>
      <c r="G9" s="651"/>
      <c r="H9" s="103"/>
      <c r="I9" s="660"/>
      <c r="J9" s="100"/>
      <c r="K9" s="651"/>
      <c r="L9" s="634"/>
      <c r="M9" s="634"/>
      <c r="N9" s="634"/>
      <c r="O9" s="637"/>
      <c r="P9" s="641"/>
    </row>
    <row r="10" spans="1:16" s="43" customFormat="1" ht="48.95" customHeight="1">
      <c r="A10" s="104" t="s">
        <v>24</v>
      </c>
      <c r="B10" s="106">
        <v>1361.25</v>
      </c>
      <c r="C10" s="106">
        <v>100</v>
      </c>
      <c r="D10" s="106">
        <v>302</v>
      </c>
      <c r="E10" s="107">
        <v>22.185491276400366</v>
      </c>
      <c r="F10" s="106">
        <v>243.25</v>
      </c>
      <c r="G10" s="107">
        <v>17.869605142332414</v>
      </c>
      <c r="H10" s="106">
        <v>242.5</v>
      </c>
      <c r="I10" s="107">
        <v>17.81450872359963</v>
      </c>
      <c r="J10" s="106">
        <v>816</v>
      </c>
      <c r="K10" s="107">
        <v>59.944903581267219</v>
      </c>
      <c r="L10" s="106">
        <v>87.25</v>
      </c>
      <c r="M10" s="106">
        <v>256.5</v>
      </c>
      <c r="N10" s="106">
        <v>105.75</v>
      </c>
      <c r="O10" s="108">
        <v>366.5</v>
      </c>
      <c r="P10" s="105" t="s">
        <v>24</v>
      </c>
    </row>
    <row r="11" spans="1:16" s="43" customFormat="1" ht="48.95" customHeight="1">
      <c r="A11" s="104" t="s">
        <v>142</v>
      </c>
      <c r="B11" s="106">
        <v>1357.75</v>
      </c>
      <c r="C11" s="106">
        <v>100</v>
      </c>
      <c r="D11" s="106">
        <v>296</v>
      </c>
      <c r="E11" s="107">
        <v>21.800773338243417</v>
      </c>
      <c r="F11" s="106">
        <v>266.5</v>
      </c>
      <c r="G11" s="107">
        <v>19.628061130546861</v>
      </c>
      <c r="H11" s="106">
        <v>265.5</v>
      </c>
      <c r="I11" s="107">
        <v>19.554409869269008</v>
      </c>
      <c r="J11" s="106">
        <v>795.75</v>
      </c>
      <c r="K11" s="107">
        <v>58.607991161848652</v>
      </c>
      <c r="L11" s="106">
        <v>103.5</v>
      </c>
      <c r="M11" s="106">
        <v>236.75</v>
      </c>
      <c r="N11" s="106">
        <v>105.25</v>
      </c>
      <c r="O11" s="108">
        <v>350.5</v>
      </c>
      <c r="P11" s="105" t="s">
        <v>142</v>
      </c>
    </row>
    <row r="12" spans="1:16" s="43" customFormat="1" ht="48.95" customHeight="1">
      <c r="A12" s="104" t="s">
        <v>157</v>
      </c>
      <c r="B12" s="106">
        <v>1377.5</v>
      </c>
      <c r="C12" s="106">
        <v>100</v>
      </c>
      <c r="D12" s="106">
        <v>281.5</v>
      </c>
      <c r="E12" s="107">
        <v>20.435571687840291</v>
      </c>
      <c r="F12" s="106">
        <v>283.5</v>
      </c>
      <c r="G12" s="107">
        <v>20.58076225045372</v>
      </c>
      <c r="H12" s="106">
        <v>283</v>
      </c>
      <c r="I12" s="107">
        <v>20.544464609800364</v>
      </c>
      <c r="J12" s="106">
        <v>812.25</v>
      </c>
      <c r="K12" s="107">
        <v>58.965517241379303</v>
      </c>
      <c r="L12" s="106">
        <v>97.75</v>
      </c>
      <c r="M12" s="106">
        <v>250.75</v>
      </c>
      <c r="N12" s="106">
        <v>108</v>
      </c>
      <c r="O12" s="108">
        <v>356</v>
      </c>
      <c r="P12" s="105" t="s">
        <v>157</v>
      </c>
    </row>
    <row r="13" spans="1:16" s="43" customFormat="1" ht="48.95" customHeight="1">
      <c r="A13" s="104" t="s">
        <v>242</v>
      </c>
      <c r="B13" s="106">
        <v>1386</v>
      </c>
      <c r="C13" s="106">
        <v>100</v>
      </c>
      <c r="D13" s="106">
        <v>281</v>
      </c>
      <c r="E13" s="107">
        <v>20.274170274170274</v>
      </c>
      <c r="F13" s="106">
        <v>263</v>
      </c>
      <c r="G13" s="107">
        <v>18.975468975468974</v>
      </c>
      <c r="H13" s="106">
        <v>262</v>
      </c>
      <c r="I13" s="107">
        <v>18.903318903318901</v>
      </c>
      <c r="J13" s="106">
        <v>842</v>
      </c>
      <c r="K13" s="107">
        <v>60.750360750360755</v>
      </c>
      <c r="L13" s="106">
        <v>93</v>
      </c>
      <c r="M13" s="106">
        <v>267</v>
      </c>
      <c r="N13" s="106">
        <v>104</v>
      </c>
      <c r="O13" s="108">
        <v>378</v>
      </c>
      <c r="P13" s="105" t="s">
        <v>242</v>
      </c>
    </row>
    <row r="14" spans="1:16" s="44" customFormat="1" ht="48.95" customHeight="1">
      <c r="A14" s="142" t="s">
        <v>261</v>
      </c>
      <c r="B14" s="188">
        <v>1420</v>
      </c>
      <c r="C14" s="188">
        <v>100</v>
      </c>
      <c r="D14" s="188">
        <v>264</v>
      </c>
      <c r="E14" s="190">
        <v>18.591549295774648</v>
      </c>
      <c r="F14" s="188">
        <v>285</v>
      </c>
      <c r="G14" s="190">
        <v>20.070422535211268</v>
      </c>
      <c r="H14" s="188">
        <v>284</v>
      </c>
      <c r="I14" s="190">
        <v>20</v>
      </c>
      <c r="J14" s="188">
        <v>872</v>
      </c>
      <c r="K14" s="190">
        <v>61.408450704225345</v>
      </c>
      <c r="L14" s="188">
        <v>85</v>
      </c>
      <c r="M14" s="188">
        <v>278</v>
      </c>
      <c r="N14" s="188">
        <v>118</v>
      </c>
      <c r="O14" s="189">
        <v>390</v>
      </c>
      <c r="P14" s="143" t="s">
        <v>261</v>
      </c>
    </row>
    <row r="15" spans="1:16" s="43" customFormat="1" ht="39.6" customHeight="1">
      <c r="A15" s="109"/>
      <c r="B15" s="148"/>
      <c r="C15" s="148"/>
      <c r="D15" s="148"/>
      <c r="E15" s="149"/>
      <c r="F15" s="148"/>
      <c r="G15" s="149"/>
      <c r="H15" s="148"/>
      <c r="I15" s="149"/>
      <c r="J15" s="150"/>
      <c r="K15" s="151"/>
      <c r="L15" s="150"/>
      <c r="M15" s="150"/>
      <c r="N15" s="150"/>
      <c r="O15" s="152"/>
      <c r="P15" s="110"/>
    </row>
    <row r="16" spans="1:16" s="43" customFormat="1" ht="48.95" customHeight="1">
      <c r="A16" s="109" t="s">
        <v>28</v>
      </c>
      <c r="B16" s="183">
        <v>1363</v>
      </c>
      <c r="C16" s="183">
        <v>100</v>
      </c>
      <c r="D16" s="183">
        <v>235</v>
      </c>
      <c r="E16" s="184">
        <v>17.241379310344829</v>
      </c>
      <c r="F16" s="183">
        <v>276</v>
      </c>
      <c r="G16" s="184">
        <v>20.2494497432135</v>
      </c>
      <c r="H16" s="187">
        <v>274</v>
      </c>
      <c r="I16" s="184">
        <v>20.102714600146733</v>
      </c>
      <c r="J16" s="183">
        <v>852</v>
      </c>
      <c r="K16" s="184">
        <v>62.509170946441671</v>
      </c>
      <c r="L16" s="183">
        <v>85</v>
      </c>
      <c r="M16" s="183">
        <v>281</v>
      </c>
      <c r="N16" s="183">
        <v>116</v>
      </c>
      <c r="O16" s="185">
        <v>370</v>
      </c>
      <c r="P16" s="110" t="s">
        <v>28</v>
      </c>
    </row>
    <row r="17" spans="1:16" s="43" customFormat="1" ht="48.95" customHeight="1">
      <c r="A17" s="109" t="s">
        <v>29</v>
      </c>
      <c r="B17" s="183">
        <v>1447</v>
      </c>
      <c r="C17" s="183">
        <v>100</v>
      </c>
      <c r="D17" s="183">
        <v>289</v>
      </c>
      <c r="E17" s="184">
        <v>19.972356599861783</v>
      </c>
      <c r="F17" s="183">
        <v>281</v>
      </c>
      <c r="G17" s="184">
        <v>19.419488597097441</v>
      </c>
      <c r="H17" s="187">
        <v>280</v>
      </c>
      <c r="I17" s="184">
        <v>19.350380096751902</v>
      </c>
      <c r="J17" s="183">
        <v>877</v>
      </c>
      <c r="K17" s="184">
        <v>60.608154803040769</v>
      </c>
      <c r="L17" s="183">
        <v>86</v>
      </c>
      <c r="M17" s="183">
        <v>271</v>
      </c>
      <c r="N17" s="183">
        <v>118</v>
      </c>
      <c r="O17" s="185">
        <v>402</v>
      </c>
      <c r="P17" s="110" t="s">
        <v>29</v>
      </c>
    </row>
    <row r="18" spans="1:16" s="43" customFormat="1" ht="48.95" customHeight="1">
      <c r="A18" s="109" t="s">
        <v>30</v>
      </c>
      <c r="B18" s="183">
        <v>1449</v>
      </c>
      <c r="C18" s="183">
        <v>100</v>
      </c>
      <c r="D18" s="183">
        <v>278</v>
      </c>
      <c r="E18" s="184">
        <v>19.185645272601796</v>
      </c>
      <c r="F18" s="183">
        <v>293</v>
      </c>
      <c r="G18" s="184">
        <v>20.220841959972393</v>
      </c>
      <c r="H18" s="187">
        <v>292</v>
      </c>
      <c r="I18" s="184">
        <v>20.151828847481021</v>
      </c>
      <c r="J18" s="183">
        <v>877</v>
      </c>
      <c r="K18" s="184">
        <v>60.524499654934438</v>
      </c>
      <c r="L18" s="183">
        <v>86</v>
      </c>
      <c r="M18" s="183">
        <v>277</v>
      </c>
      <c r="N18" s="183">
        <v>120</v>
      </c>
      <c r="O18" s="185">
        <v>395</v>
      </c>
      <c r="P18" s="110" t="s">
        <v>30</v>
      </c>
    </row>
    <row r="19" spans="1:16" s="43" customFormat="1" ht="48.95" customHeight="1" thickBot="1">
      <c r="A19" s="109" t="s">
        <v>31</v>
      </c>
      <c r="B19" s="183">
        <v>1422</v>
      </c>
      <c r="C19" s="183">
        <v>100</v>
      </c>
      <c r="D19" s="183">
        <v>254</v>
      </c>
      <c r="E19" s="184">
        <v>17.862165963431785</v>
      </c>
      <c r="F19" s="183">
        <v>288</v>
      </c>
      <c r="G19" s="184">
        <v>20.253164556962027</v>
      </c>
      <c r="H19" s="187">
        <v>287</v>
      </c>
      <c r="I19" s="184">
        <v>20.182841068917018</v>
      </c>
      <c r="J19" s="183">
        <v>880</v>
      </c>
      <c r="K19" s="184">
        <v>61.884669479606188</v>
      </c>
      <c r="L19" s="183">
        <v>85</v>
      </c>
      <c r="M19" s="183">
        <v>284</v>
      </c>
      <c r="N19" s="183">
        <v>118</v>
      </c>
      <c r="O19" s="186">
        <v>393</v>
      </c>
      <c r="P19" s="110" t="s">
        <v>31</v>
      </c>
    </row>
    <row r="20" spans="1:16" s="45" customFormat="1" ht="11.1" customHeight="1">
      <c r="A20" s="111" t="s">
        <v>197</v>
      </c>
      <c r="B20" s="112"/>
      <c r="C20" s="112"/>
      <c r="D20" s="113"/>
      <c r="E20" s="113"/>
      <c r="F20" s="113"/>
      <c r="G20" s="113"/>
      <c r="H20" s="113"/>
      <c r="I20" s="113"/>
      <c r="J20" s="114" t="s">
        <v>208</v>
      </c>
      <c r="K20" s="114"/>
      <c r="L20" s="114"/>
      <c r="M20" s="114"/>
      <c r="N20" s="114"/>
      <c r="P20" s="114" t="s">
        <v>222</v>
      </c>
    </row>
    <row r="21" spans="1:16" s="43" customFormat="1" ht="11.25">
      <c r="A21" s="46"/>
      <c r="B21" s="47"/>
      <c r="C21" s="48"/>
      <c r="D21" s="49"/>
      <c r="E21" s="48"/>
      <c r="F21" s="47"/>
      <c r="G21" s="48"/>
      <c r="H21" s="47"/>
      <c r="I21" s="48"/>
      <c r="J21" s="49"/>
      <c r="K21" s="47"/>
      <c r="L21" s="50"/>
      <c r="M21" s="48"/>
      <c r="N21" s="50"/>
      <c r="O21" s="48"/>
      <c r="P21" s="46"/>
    </row>
    <row r="22" spans="1:16" s="43" customFormat="1" ht="11.25">
      <c r="A22" s="46"/>
      <c r="B22" s="47"/>
      <c r="C22" s="48"/>
      <c r="D22" s="49"/>
      <c r="E22" s="48"/>
      <c r="F22" s="47"/>
      <c r="G22" s="48"/>
      <c r="H22" s="48"/>
      <c r="I22" s="47"/>
      <c r="J22" s="48"/>
      <c r="K22" s="49"/>
      <c r="L22" s="48"/>
      <c r="N22" s="48"/>
      <c r="P22" s="46"/>
    </row>
    <row r="23" spans="1:16" s="43" customFormat="1" ht="11.25">
      <c r="A23" s="46"/>
      <c r="B23" s="47"/>
      <c r="C23" s="48"/>
      <c r="D23" s="49"/>
      <c r="E23" s="48"/>
      <c r="F23" s="47"/>
      <c r="G23" s="48"/>
      <c r="H23" s="48"/>
      <c r="I23" s="47"/>
      <c r="J23" s="48"/>
      <c r="K23" s="49"/>
      <c r="L23" s="48"/>
      <c r="N23" s="48"/>
      <c r="P23" s="46"/>
    </row>
    <row r="24" spans="1:16" s="43" customFormat="1" ht="11.25">
      <c r="A24" s="46"/>
      <c r="B24" s="47"/>
      <c r="C24" s="48"/>
      <c r="D24" s="49"/>
      <c r="E24" s="48"/>
      <c r="F24" s="47"/>
      <c r="G24" s="48"/>
      <c r="H24" s="48"/>
      <c r="I24" s="47"/>
      <c r="J24" s="48"/>
      <c r="K24" s="49"/>
      <c r="L24" s="48"/>
      <c r="N24" s="48"/>
      <c r="P24" s="46"/>
    </row>
    <row r="25" spans="1:16" s="43" customFormat="1" ht="11.25">
      <c r="A25" s="46"/>
      <c r="B25" s="47"/>
      <c r="C25" s="48"/>
      <c r="D25" s="49"/>
      <c r="E25" s="48"/>
      <c r="F25" s="47"/>
      <c r="G25" s="48"/>
      <c r="H25" s="48"/>
      <c r="I25" s="47"/>
      <c r="J25" s="48"/>
      <c r="K25" s="49"/>
      <c r="L25" s="48"/>
      <c r="N25" s="48"/>
      <c r="P25" s="46"/>
    </row>
    <row r="26" spans="1:16" s="43" customFormat="1" ht="11.25">
      <c r="A26" s="46"/>
      <c r="B26" s="47"/>
      <c r="C26" s="48"/>
      <c r="D26" s="49"/>
      <c r="E26" s="48"/>
      <c r="F26" s="47"/>
      <c r="G26" s="48"/>
      <c r="H26" s="48"/>
      <c r="I26" s="47"/>
      <c r="J26" s="48"/>
      <c r="K26" s="49"/>
      <c r="L26" s="48"/>
      <c r="N26" s="48"/>
      <c r="P26" s="46"/>
    </row>
    <row r="27" spans="1:16" s="43" customFormat="1" ht="11.25">
      <c r="A27" s="46"/>
      <c r="B27" s="47"/>
      <c r="C27" s="48"/>
      <c r="D27" s="49"/>
      <c r="E27" s="48"/>
      <c r="F27" s="47"/>
      <c r="G27" s="48"/>
      <c r="H27" s="48"/>
      <c r="I27" s="47"/>
      <c r="J27" s="48"/>
      <c r="K27" s="49"/>
      <c r="L27" s="48"/>
      <c r="N27" s="48"/>
      <c r="P27" s="46"/>
    </row>
    <row r="28" spans="1:16" s="43" customFormat="1" ht="11.25">
      <c r="A28" s="46"/>
      <c r="B28" s="47"/>
      <c r="C28" s="48">
        <f>5510/4</f>
        <v>1377.5</v>
      </c>
      <c r="D28" s="49"/>
      <c r="E28" s="48"/>
      <c r="F28" s="47"/>
      <c r="G28" s="48"/>
      <c r="H28" s="48"/>
      <c r="I28" s="47"/>
      <c r="J28" s="48"/>
      <c r="K28" s="49"/>
      <c r="L28" s="48"/>
      <c r="N28" s="48"/>
      <c r="P28" s="46"/>
    </row>
    <row r="29" spans="1:16" s="43" customFormat="1" ht="11.25">
      <c r="A29" s="46"/>
      <c r="B29" s="47"/>
      <c r="C29" s="48"/>
      <c r="D29" s="49"/>
      <c r="E29" s="48"/>
      <c r="F29" s="47"/>
      <c r="G29" s="48"/>
      <c r="H29" s="48"/>
      <c r="I29" s="47"/>
      <c r="J29" s="48"/>
      <c r="K29" s="49"/>
      <c r="L29" s="48"/>
      <c r="N29" s="48"/>
      <c r="P29" s="46"/>
    </row>
    <row r="30" spans="1:16" s="43" customFormat="1" ht="11.25">
      <c r="A30" s="46"/>
      <c r="B30" s="47"/>
      <c r="C30" s="48"/>
      <c r="D30" s="49"/>
      <c r="E30" s="48"/>
      <c r="F30" s="47"/>
      <c r="G30" s="48"/>
      <c r="H30" s="48"/>
      <c r="I30" s="47"/>
      <c r="J30" s="48"/>
      <c r="K30" s="49"/>
      <c r="L30" s="48"/>
      <c r="N30" s="48"/>
      <c r="P30" s="46"/>
    </row>
    <row r="31" spans="1:16" s="43" customFormat="1" ht="11.25">
      <c r="A31" s="46"/>
      <c r="B31" s="47"/>
      <c r="C31" s="48"/>
      <c r="D31" s="49"/>
      <c r="E31" s="48"/>
      <c r="F31" s="47"/>
      <c r="G31" s="48"/>
      <c r="H31" s="48"/>
      <c r="I31" s="47"/>
      <c r="J31" s="48"/>
      <c r="K31" s="49"/>
      <c r="L31" s="48"/>
      <c r="N31" s="48"/>
      <c r="P31" s="46"/>
    </row>
    <row r="32" spans="1:16" s="43" customFormat="1" ht="11.25">
      <c r="A32" s="46"/>
      <c r="B32" s="47"/>
      <c r="C32" s="48"/>
      <c r="D32" s="49"/>
      <c r="E32" s="48"/>
      <c r="F32" s="47"/>
      <c r="G32" s="48"/>
      <c r="H32" s="48"/>
      <c r="I32" s="47"/>
      <c r="J32" s="48"/>
      <c r="K32" s="49"/>
      <c r="L32" s="48"/>
      <c r="N32" s="48"/>
      <c r="P32" s="46"/>
    </row>
    <row r="33" spans="1:16" s="43" customFormat="1" ht="11.25">
      <c r="A33" s="46"/>
      <c r="B33" s="47"/>
      <c r="C33" s="48"/>
      <c r="D33" s="49"/>
      <c r="E33" s="48"/>
      <c r="F33" s="47"/>
      <c r="G33" s="48"/>
      <c r="H33" s="48"/>
      <c r="I33" s="47"/>
      <c r="J33" s="48"/>
      <c r="K33" s="49"/>
      <c r="L33" s="48"/>
      <c r="N33" s="48"/>
      <c r="P33" s="46"/>
    </row>
    <row r="34" spans="1:16" s="43" customFormat="1" ht="11.25">
      <c r="A34" s="46"/>
      <c r="B34" s="47"/>
      <c r="C34" s="48"/>
      <c r="D34" s="49"/>
      <c r="E34" s="48"/>
      <c r="F34" s="47"/>
      <c r="G34" s="48"/>
      <c r="H34" s="48"/>
      <c r="I34" s="47"/>
      <c r="J34" s="48"/>
      <c r="K34" s="49"/>
      <c r="L34" s="48"/>
      <c r="N34" s="48"/>
      <c r="P34" s="46"/>
    </row>
    <row r="35" spans="1:16" s="43" customFormat="1" ht="11.25">
      <c r="A35" s="46"/>
      <c r="B35" s="47"/>
      <c r="C35" s="48"/>
      <c r="D35" s="49"/>
      <c r="E35" s="48"/>
      <c r="F35" s="47"/>
      <c r="G35" s="48"/>
      <c r="H35" s="48"/>
      <c r="I35" s="47"/>
      <c r="J35" s="48"/>
      <c r="K35" s="49"/>
      <c r="L35" s="48"/>
      <c r="N35" s="48"/>
      <c r="P35" s="46"/>
    </row>
    <row r="36" spans="1:16" s="43" customFormat="1" ht="11.25">
      <c r="A36" s="46"/>
      <c r="B36" s="47"/>
      <c r="C36" s="48"/>
      <c r="D36" s="49"/>
      <c r="E36" s="48"/>
      <c r="F36" s="47"/>
      <c r="G36" s="48"/>
      <c r="H36" s="48"/>
      <c r="I36" s="47"/>
      <c r="J36" s="48"/>
      <c r="K36" s="49"/>
      <c r="L36" s="48"/>
      <c r="N36" s="48"/>
      <c r="P36" s="46"/>
    </row>
    <row r="37" spans="1:16" s="43" customFormat="1" ht="11.25">
      <c r="A37" s="46"/>
      <c r="B37" s="47"/>
      <c r="C37" s="48"/>
      <c r="D37" s="49"/>
      <c r="E37" s="48"/>
      <c r="F37" s="47"/>
      <c r="G37" s="48"/>
      <c r="H37" s="48"/>
      <c r="I37" s="47"/>
      <c r="J37" s="48"/>
      <c r="K37" s="49"/>
      <c r="L37" s="48"/>
      <c r="N37" s="48"/>
      <c r="P37" s="46"/>
    </row>
    <row r="38" spans="1:16" s="43" customFormat="1" ht="11.25">
      <c r="A38" s="46"/>
      <c r="B38" s="47"/>
      <c r="C38" s="48"/>
      <c r="D38" s="49"/>
      <c r="E38" s="48"/>
      <c r="F38" s="47"/>
      <c r="G38" s="48"/>
      <c r="H38" s="48"/>
      <c r="I38" s="47"/>
      <c r="J38" s="48"/>
      <c r="K38" s="49"/>
      <c r="L38" s="48"/>
      <c r="N38" s="48"/>
      <c r="P38" s="46"/>
    </row>
    <row r="39" spans="1:16" s="43" customFormat="1" ht="11.25">
      <c r="A39" s="46"/>
      <c r="B39" s="47"/>
      <c r="C39" s="48"/>
      <c r="D39" s="49"/>
      <c r="E39" s="48"/>
      <c r="F39" s="47"/>
      <c r="G39" s="48"/>
      <c r="H39" s="48"/>
      <c r="I39" s="47"/>
      <c r="J39" s="48"/>
      <c r="K39" s="49"/>
      <c r="L39" s="48"/>
      <c r="N39" s="48"/>
      <c r="P39" s="46"/>
    </row>
    <row r="40" spans="1:16" s="43" customFormat="1" ht="11.25">
      <c r="A40" s="46"/>
      <c r="B40" s="47"/>
      <c r="C40" s="48"/>
      <c r="D40" s="49"/>
      <c r="E40" s="48"/>
      <c r="F40" s="47"/>
      <c r="G40" s="48"/>
      <c r="H40" s="48"/>
      <c r="I40" s="47"/>
      <c r="J40" s="48"/>
      <c r="K40" s="49"/>
      <c r="L40" s="48"/>
      <c r="N40" s="48"/>
      <c r="P40" s="46"/>
    </row>
    <row r="41" spans="1:16" s="43" customFormat="1" ht="11.25">
      <c r="A41" s="46"/>
      <c r="B41" s="47"/>
      <c r="C41" s="48"/>
      <c r="D41" s="49"/>
      <c r="E41" s="48"/>
      <c r="F41" s="47"/>
      <c r="G41" s="48"/>
      <c r="H41" s="48"/>
      <c r="I41" s="47"/>
      <c r="J41" s="48"/>
      <c r="K41" s="49"/>
      <c r="L41" s="48"/>
      <c r="N41" s="48"/>
      <c r="P41" s="46"/>
    </row>
    <row r="42" spans="1:16" s="43" customFormat="1" ht="11.25">
      <c r="A42" s="46"/>
      <c r="B42" s="47"/>
      <c r="C42" s="48"/>
      <c r="D42" s="49"/>
      <c r="E42" s="48"/>
      <c r="F42" s="47"/>
      <c r="G42" s="48"/>
      <c r="H42" s="48"/>
      <c r="I42" s="47"/>
      <c r="J42" s="48"/>
      <c r="K42" s="49"/>
      <c r="L42" s="48"/>
      <c r="N42" s="48"/>
      <c r="P42" s="46"/>
    </row>
    <row r="43" spans="1:16" s="43" customFormat="1" ht="11.25">
      <c r="A43" s="46"/>
      <c r="B43" s="47"/>
      <c r="C43" s="48"/>
      <c r="D43" s="49"/>
      <c r="E43" s="48"/>
      <c r="F43" s="47"/>
      <c r="G43" s="48"/>
      <c r="H43" s="48"/>
      <c r="I43" s="47"/>
      <c r="J43" s="48"/>
      <c r="K43" s="49"/>
      <c r="L43" s="48"/>
      <c r="N43" s="48"/>
      <c r="P43" s="46"/>
    </row>
    <row r="44" spans="1:16" s="43" customFormat="1" ht="11.25">
      <c r="A44" s="46"/>
      <c r="B44" s="47"/>
      <c r="C44" s="48"/>
      <c r="D44" s="49"/>
      <c r="E44" s="48"/>
      <c r="F44" s="47"/>
      <c r="G44" s="48"/>
      <c r="H44" s="48"/>
      <c r="I44" s="47"/>
      <c r="J44" s="48"/>
      <c r="K44" s="49"/>
      <c r="L44" s="48"/>
      <c r="N44" s="48"/>
      <c r="P44" s="46"/>
    </row>
    <row r="45" spans="1:16" s="43" customFormat="1" ht="11.25">
      <c r="A45" s="46"/>
      <c r="B45" s="47"/>
      <c r="C45" s="48"/>
      <c r="D45" s="49"/>
      <c r="E45" s="48"/>
      <c r="F45" s="47"/>
      <c r="G45" s="48"/>
      <c r="H45" s="48"/>
      <c r="I45" s="47"/>
      <c r="J45" s="48"/>
      <c r="K45" s="49"/>
      <c r="L45" s="48"/>
      <c r="N45" s="48"/>
      <c r="P45" s="46"/>
    </row>
    <row r="46" spans="1:16" s="43" customFormat="1" ht="11.25">
      <c r="A46" s="46"/>
      <c r="B46" s="47"/>
      <c r="C46" s="48"/>
      <c r="D46" s="49"/>
      <c r="E46" s="48"/>
      <c r="F46" s="47"/>
      <c r="G46" s="48"/>
      <c r="H46" s="48"/>
      <c r="I46" s="47"/>
      <c r="J46" s="48"/>
      <c r="K46" s="49"/>
      <c r="L46" s="48"/>
      <c r="N46" s="48"/>
      <c r="P46" s="46"/>
    </row>
    <row r="47" spans="1:16" s="43" customFormat="1" ht="11.25">
      <c r="A47" s="46"/>
      <c r="B47" s="47"/>
      <c r="C47" s="48"/>
      <c r="D47" s="49"/>
      <c r="E47" s="48"/>
      <c r="F47" s="47"/>
      <c r="G47" s="48"/>
      <c r="H47" s="48"/>
      <c r="I47" s="47"/>
      <c r="J47" s="48"/>
      <c r="K47" s="49"/>
      <c r="L47" s="48"/>
      <c r="N47" s="48"/>
      <c r="P47" s="46"/>
    </row>
    <row r="48" spans="1:16" s="43" customFormat="1" ht="11.25">
      <c r="A48" s="46"/>
      <c r="B48" s="47"/>
      <c r="C48" s="48"/>
      <c r="D48" s="49"/>
      <c r="E48" s="48"/>
      <c r="F48" s="47"/>
      <c r="G48" s="48"/>
      <c r="H48" s="48"/>
      <c r="I48" s="47"/>
      <c r="J48" s="48"/>
      <c r="K48" s="49"/>
      <c r="L48" s="48"/>
      <c r="N48" s="48"/>
      <c r="P48" s="46"/>
    </row>
    <row r="49" spans="1:16" s="43" customFormat="1" ht="11.25">
      <c r="A49" s="46"/>
      <c r="B49" s="47"/>
      <c r="C49" s="48"/>
      <c r="D49" s="49"/>
      <c r="E49" s="48"/>
      <c r="F49" s="47"/>
      <c r="G49" s="48"/>
      <c r="H49" s="48"/>
      <c r="I49" s="47"/>
      <c r="J49" s="48"/>
      <c r="K49" s="49"/>
      <c r="L49" s="48"/>
      <c r="N49" s="48"/>
      <c r="P49" s="46"/>
    </row>
    <row r="50" spans="1:16" s="43" customFormat="1" ht="11.25">
      <c r="A50" s="46"/>
      <c r="B50" s="47"/>
      <c r="C50" s="48"/>
      <c r="D50" s="49"/>
      <c r="E50" s="48"/>
      <c r="F50" s="47"/>
      <c r="G50" s="48"/>
      <c r="H50" s="48"/>
      <c r="I50" s="47"/>
      <c r="J50" s="48"/>
      <c r="K50" s="49"/>
      <c r="L50" s="48"/>
      <c r="N50" s="48"/>
      <c r="P50" s="46"/>
    </row>
    <row r="51" spans="1:16" s="43" customFormat="1" ht="11.25">
      <c r="A51" s="46"/>
      <c r="B51" s="47"/>
      <c r="C51" s="48"/>
      <c r="D51" s="49"/>
      <c r="E51" s="48"/>
      <c r="F51" s="47"/>
      <c r="G51" s="48"/>
      <c r="H51" s="48"/>
      <c r="I51" s="47"/>
      <c r="J51" s="48"/>
      <c r="K51" s="49"/>
      <c r="L51" s="48"/>
      <c r="N51" s="48"/>
      <c r="P51" s="46"/>
    </row>
    <row r="52" spans="1:16" s="43" customFormat="1" ht="11.25">
      <c r="A52" s="46"/>
      <c r="B52" s="47"/>
      <c r="C52" s="48"/>
      <c r="D52" s="49"/>
      <c r="E52" s="48"/>
      <c r="F52" s="47"/>
      <c r="G52" s="48"/>
      <c r="H52" s="48"/>
      <c r="I52" s="47"/>
      <c r="J52" s="48"/>
      <c r="K52" s="49"/>
      <c r="L52" s="48"/>
      <c r="N52" s="48"/>
      <c r="P52" s="46"/>
    </row>
    <row r="53" spans="1:16" s="43" customFormat="1" ht="11.25">
      <c r="A53" s="46"/>
      <c r="B53" s="47"/>
      <c r="C53" s="48"/>
      <c r="D53" s="49"/>
      <c r="E53" s="48"/>
      <c r="F53" s="47"/>
      <c r="G53" s="48"/>
      <c r="H53" s="48"/>
      <c r="I53" s="47"/>
      <c r="J53" s="48"/>
      <c r="K53" s="49"/>
      <c r="L53" s="48"/>
      <c r="N53" s="48"/>
      <c r="P53" s="46"/>
    </row>
    <row r="54" spans="1:16" s="43" customFormat="1" ht="11.25">
      <c r="A54" s="46"/>
      <c r="B54" s="47"/>
      <c r="C54" s="48"/>
      <c r="D54" s="49"/>
      <c r="E54" s="48"/>
      <c r="F54" s="47"/>
      <c r="G54" s="48"/>
      <c r="H54" s="48"/>
      <c r="I54" s="47"/>
      <c r="J54" s="48"/>
      <c r="K54" s="49"/>
      <c r="L54" s="48"/>
      <c r="N54" s="48"/>
      <c r="P54" s="46"/>
    </row>
    <row r="55" spans="1:16" s="43" customFormat="1" ht="11.25">
      <c r="A55" s="46"/>
      <c r="B55" s="47"/>
      <c r="C55" s="48"/>
      <c r="D55" s="49"/>
      <c r="E55" s="48"/>
      <c r="F55" s="47"/>
      <c r="G55" s="48"/>
      <c r="H55" s="48"/>
      <c r="I55" s="47"/>
      <c r="J55" s="48"/>
      <c r="K55" s="49"/>
      <c r="L55" s="48"/>
      <c r="N55" s="48"/>
      <c r="P55" s="46"/>
    </row>
    <row r="56" spans="1:16" s="43" customFormat="1" ht="11.25">
      <c r="A56" s="46"/>
      <c r="B56" s="47"/>
      <c r="C56" s="48"/>
      <c r="D56" s="49"/>
      <c r="E56" s="48"/>
      <c r="F56" s="47"/>
      <c r="G56" s="48"/>
      <c r="H56" s="48"/>
      <c r="I56" s="47"/>
      <c r="J56" s="48"/>
      <c r="K56" s="49"/>
      <c r="L56" s="48"/>
      <c r="N56" s="48"/>
      <c r="P56" s="46"/>
    </row>
    <row r="57" spans="1:16" s="43" customFormat="1" ht="11.25">
      <c r="A57" s="46"/>
      <c r="B57" s="47"/>
      <c r="C57" s="48"/>
      <c r="D57" s="49"/>
      <c r="E57" s="48"/>
      <c r="F57" s="47"/>
      <c r="G57" s="48"/>
      <c r="H57" s="48"/>
      <c r="I57" s="47"/>
      <c r="J57" s="48"/>
      <c r="K57" s="49"/>
      <c r="L57" s="48"/>
      <c r="N57" s="48"/>
      <c r="P57" s="46"/>
    </row>
    <row r="58" spans="1:16" s="43" customFormat="1" ht="11.25">
      <c r="A58" s="46"/>
      <c r="B58" s="47"/>
      <c r="C58" s="48"/>
      <c r="D58" s="49"/>
      <c r="E58" s="48"/>
      <c r="F58" s="47"/>
      <c r="G58" s="48"/>
      <c r="H58" s="48"/>
      <c r="I58" s="47"/>
      <c r="J58" s="48"/>
      <c r="K58" s="49"/>
      <c r="L58" s="48"/>
      <c r="N58" s="48"/>
      <c r="P58" s="46"/>
    </row>
    <row r="59" spans="1:16" s="43" customFormat="1" ht="11.25">
      <c r="A59" s="46"/>
      <c r="B59" s="47"/>
      <c r="C59" s="48"/>
      <c r="D59" s="49"/>
      <c r="E59" s="48"/>
      <c r="F59" s="47"/>
      <c r="G59" s="48"/>
      <c r="H59" s="48"/>
      <c r="I59" s="47"/>
      <c r="J59" s="48"/>
      <c r="K59" s="49"/>
      <c r="L59" s="48"/>
      <c r="N59" s="48"/>
      <c r="P59" s="46"/>
    </row>
    <row r="60" spans="1:16" s="43" customFormat="1" ht="11.25">
      <c r="A60" s="46"/>
      <c r="B60" s="47"/>
      <c r="C60" s="48"/>
      <c r="D60" s="49"/>
      <c r="E60" s="48"/>
      <c r="F60" s="47"/>
      <c r="G60" s="48"/>
      <c r="H60" s="48"/>
      <c r="I60" s="47"/>
      <c r="J60" s="48"/>
      <c r="K60" s="49"/>
      <c r="L60" s="48"/>
      <c r="N60" s="48"/>
      <c r="P60" s="46"/>
    </row>
    <row r="61" spans="1:16" s="43" customFormat="1" ht="11.25">
      <c r="A61" s="46"/>
      <c r="B61" s="47"/>
      <c r="C61" s="48"/>
      <c r="D61" s="49"/>
      <c r="E61" s="48"/>
      <c r="F61" s="47"/>
      <c r="G61" s="48"/>
      <c r="H61" s="48"/>
      <c r="I61" s="47"/>
      <c r="J61" s="48"/>
      <c r="K61" s="49"/>
      <c r="L61" s="48"/>
      <c r="N61" s="48"/>
      <c r="P61" s="46"/>
    </row>
    <row r="62" spans="1:16" s="43" customFormat="1" ht="11.25">
      <c r="A62" s="46"/>
      <c r="B62" s="47"/>
      <c r="C62" s="48"/>
      <c r="D62" s="49"/>
      <c r="E62" s="48"/>
      <c r="F62" s="47"/>
      <c r="G62" s="48"/>
      <c r="H62" s="48"/>
      <c r="I62" s="47"/>
      <c r="J62" s="48"/>
      <c r="K62" s="49"/>
      <c r="L62" s="48"/>
      <c r="N62" s="48"/>
      <c r="P62" s="46"/>
    </row>
    <row r="63" spans="1:16" s="43" customFormat="1" ht="11.25">
      <c r="A63" s="46"/>
      <c r="B63" s="47"/>
      <c r="C63" s="48"/>
      <c r="D63" s="49"/>
      <c r="E63" s="48"/>
      <c r="F63" s="47"/>
      <c r="G63" s="48"/>
      <c r="H63" s="48"/>
      <c r="I63" s="47"/>
      <c r="J63" s="48"/>
      <c r="K63" s="49"/>
      <c r="L63" s="48"/>
      <c r="N63" s="48"/>
      <c r="P63" s="46"/>
    </row>
    <row r="64" spans="1:16" s="43" customFormat="1" ht="11.25">
      <c r="A64" s="46"/>
      <c r="B64" s="47"/>
      <c r="C64" s="48"/>
      <c r="D64" s="49"/>
      <c r="E64" s="48"/>
      <c r="F64" s="47"/>
      <c r="G64" s="48"/>
      <c r="H64" s="48"/>
      <c r="I64" s="47"/>
      <c r="J64" s="48"/>
      <c r="K64" s="49"/>
      <c r="L64" s="48"/>
      <c r="N64" s="48"/>
      <c r="P64" s="46"/>
    </row>
    <row r="65" spans="1:16" s="43" customFormat="1" ht="11.25">
      <c r="A65" s="46"/>
      <c r="B65" s="47"/>
      <c r="C65" s="48"/>
      <c r="D65" s="49"/>
      <c r="E65" s="48"/>
      <c r="F65" s="47"/>
      <c r="G65" s="48"/>
      <c r="H65" s="48"/>
      <c r="I65" s="47"/>
      <c r="J65" s="48"/>
      <c r="K65" s="49"/>
      <c r="L65" s="48"/>
      <c r="N65" s="48"/>
      <c r="P65" s="46"/>
    </row>
    <row r="66" spans="1:16" s="43" customFormat="1" ht="11.25">
      <c r="A66" s="46"/>
      <c r="B66" s="47"/>
      <c r="C66" s="48"/>
      <c r="D66" s="49"/>
      <c r="E66" s="48"/>
      <c r="F66" s="47"/>
      <c r="G66" s="48"/>
      <c r="H66" s="48"/>
      <c r="I66" s="47"/>
      <c r="J66" s="48"/>
      <c r="K66" s="49"/>
      <c r="L66" s="48"/>
      <c r="N66" s="48"/>
      <c r="P66" s="46"/>
    </row>
    <row r="67" spans="1:16" s="43" customFormat="1" ht="11.25">
      <c r="A67" s="46"/>
      <c r="B67" s="47"/>
      <c r="C67" s="48"/>
      <c r="D67" s="49"/>
      <c r="E67" s="48"/>
      <c r="F67" s="47"/>
      <c r="G67" s="48"/>
      <c r="H67" s="48"/>
      <c r="I67" s="47"/>
      <c r="J67" s="48"/>
      <c r="K67" s="49"/>
      <c r="L67" s="48"/>
      <c r="N67" s="48"/>
      <c r="P67" s="46"/>
    </row>
    <row r="68" spans="1:16" s="43" customFormat="1" ht="11.25">
      <c r="A68" s="46"/>
      <c r="B68" s="47"/>
      <c r="C68" s="48"/>
      <c r="D68" s="49"/>
      <c r="E68" s="48"/>
      <c r="F68" s="47"/>
      <c r="G68" s="48"/>
      <c r="H68" s="48"/>
      <c r="I68" s="47"/>
      <c r="J68" s="48"/>
      <c r="K68" s="49"/>
      <c r="L68" s="48"/>
      <c r="N68" s="48"/>
      <c r="P68" s="46"/>
    </row>
    <row r="69" spans="1:16" s="43" customFormat="1" ht="11.25">
      <c r="A69" s="46"/>
      <c r="B69" s="47"/>
      <c r="C69" s="48"/>
      <c r="D69" s="49"/>
      <c r="E69" s="48"/>
      <c r="F69" s="47"/>
      <c r="G69" s="48"/>
      <c r="H69" s="48"/>
      <c r="I69" s="47"/>
      <c r="J69" s="48"/>
      <c r="K69" s="49"/>
      <c r="L69" s="48"/>
      <c r="N69" s="48"/>
      <c r="P69" s="46"/>
    </row>
    <row r="70" spans="1:16" s="43" customFormat="1" ht="11.25">
      <c r="A70" s="46"/>
      <c r="B70" s="47"/>
      <c r="C70" s="48"/>
      <c r="D70" s="49"/>
      <c r="E70" s="48"/>
      <c r="F70" s="47"/>
      <c r="G70" s="48"/>
      <c r="H70" s="48"/>
      <c r="I70" s="47"/>
      <c r="J70" s="48"/>
      <c r="K70" s="49"/>
      <c r="L70" s="48"/>
      <c r="N70" s="48"/>
      <c r="P70" s="46"/>
    </row>
    <row r="71" spans="1:16" s="43" customFormat="1" ht="11.25">
      <c r="A71" s="46"/>
      <c r="B71" s="47"/>
      <c r="C71" s="48"/>
      <c r="D71" s="49"/>
      <c r="E71" s="48"/>
      <c r="F71" s="47"/>
      <c r="G71" s="48"/>
      <c r="H71" s="48"/>
      <c r="I71" s="47"/>
      <c r="J71" s="48"/>
      <c r="K71" s="49"/>
      <c r="L71" s="48"/>
      <c r="N71" s="48"/>
      <c r="P71" s="46"/>
    </row>
    <row r="72" spans="1:16" s="43" customFormat="1" ht="11.25">
      <c r="A72" s="46"/>
      <c r="B72" s="47"/>
      <c r="C72" s="48"/>
      <c r="D72" s="49"/>
      <c r="E72" s="48"/>
      <c r="F72" s="47"/>
      <c r="G72" s="48"/>
      <c r="H72" s="48"/>
      <c r="I72" s="47"/>
      <c r="J72" s="48"/>
      <c r="K72" s="49"/>
      <c r="L72" s="48"/>
      <c r="N72" s="48"/>
      <c r="P72" s="46"/>
    </row>
    <row r="73" spans="1:16" s="43" customFormat="1" ht="11.25">
      <c r="A73" s="46"/>
      <c r="B73" s="47"/>
      <c r="C73" s="48"/>
      <c r="D73" s="49"/>
      <c r="E73" s="48"/>
      <c r="F73" s="47"/>
      <c r="G73" s="48"/>
      <c r="H73" s="48"/>
      <c r="I73" s="47"/>
      <c r="J73" s="48"/>
      <c r="K73" s="49"/>
      <c r="L73" s="48"/>
      <c r="N73" s="48"/>
      <c r="P73" s="46"/>
    </row>
    <row r="74" spans="1:16" s="43" customFormat="1" ht="11.25">
      <c r="A74" s="46"/>
      <c r="B74" s="47"/>
      <c r="C74" s="48"/>
      <c r="D74" s="49"/>
      <c r="E74" s="48"/>
      <c r="F74" s="47"/>
      <c r="G74" s="48"/>
      <c r="H74" s="48"/>
      <c r="I74" s="47"/>
      <c r="J74" s="48"/>
      <c r="K74" s="49"/>
      <c r="L74" s="48"/>
      <c r="N74" s="48"/>
      <c r="P74" s="46"/>
    </row>
    <row r="75" spans="1:16" s="43" customFormat="1" ht="11.25">
      <c r="A75" s="46"/>
      <c r="B75" s="47"/>
      <c r="C75" s="48"/>
      <c r="D75" s="49"/>
      <c r="E75" s="48"/>
      <c r="F75" s="47"/>
      <c r="G75" s="48"/>
      <c r="H75" s="48"/>
      <c r="I75" s="47"/>
      <c r="J75" s="48"/>
      <c r="K75" s="49"/>
      <c r="L75" s="48"/>
      <c r="N75" s="48"/>
      <c r="P75" s="46"/>
    </row>
    <row r="76" spans="1:16" s="43" customFormat="1" ht="11.25">
      <c r="A76" s="46"/>
      <c r="B76" s="47"/>
      <c r="C76" s="48"/>
      <c r="D76" s="49"/>
      <c r="E76" s="48"/>
      <c r="F76" s="47"/>
      <c r="G76" s="48"/>
      <c r="H76" s="48"/>
      <c r="I76" s="47"/>
      <c r="J76" s="48"/>
      <c r="K76" s="49"/>
      <c r="L76" s="48"/>
      <c r="N76" s="48"/>
      <c r="P76" s="46"/>
    </row>
    <row r="77" spans="1:16" s="43" customFormat="1" ht="11.25">
      <c r="A77" s="46"/>
      <c r="B77" s="47"/>
      <c r="C77" s="48"/>
      <c r="D77" s="49"/>
      <c r="E77" s="48"/>
      <c r="F77" s="47"/>
      <c r="G77" s="48"/>
      <c r="H77" s="48"/>
      <c r="I77" s="47"/>
      <c r="J77" s="48"/>
      <c r="K77" s="49"/>
      <c r="L77" s="48"/>
      <c r="N77" s="48"/>
      <c r="P77" s="46"/>
    </row>
    <row r="78" spans="1:16" s="43" customFormat="1" ht="11.25">
      <c r="A78" s="46"/>
      <c r="B78" s="47"/>
      <c r="C78" s="48"/>
      <c r="D78" s="49"/>
      <c r="E78" s="48"/>
      <c r="F78" s="47"/>
      <c r="G78" s="48"/>
      <c r="H78" s="48"/>
      <c r="I78" s="47"/>
      <c r="J78" s="48"/>
      <c r="K78" s="49"/>
      <c r="L78" s="48"/>
      <c r="N78" s="48"/>
      <c r="P78" s="46"/>
    </row>
    <row r="79" spans="1:16" s="43" customFormat="1" ht="11.25">
      <c r="A79" s="46"/>
      <c r="B79" s="47"/>
      <c r="C79" s="48"/>
      <c r="D79" s="49"/>
      <c r="E79" s="48"/>
      <c r="F79" s="47"/>
      <c r="G79" s="48"/>
      <c r="H79" s="48"/>
      <c r="I79" s="47"/>
      <c r="J79" s="48"/>
      <c r="K79" s="49"/>
      <c r="L79" s="48"/>
      <c r="N79" s="48"/>
      <c r="P79" s="46"/>
    </row>
    <row r="80" spans="1:16" s="43" customFormat="1" ht="11.25">
      <c r="A80" s="46"/>
      <c r="B80" s="47"/>
      <c r="C80" s="48"/>
      <c r="D80" s="49"/>
      <c r="E80" s="48"/>
      <c r="F80" s="47"/>
      <c r="G80" s="48"/>
      <c r="H80" s="48"/>
      <c r="I80" s="47"/>
      <c r="J80" s="48"/>
      <c r="K80" s="49"/>
      <c r="L80" s="48"/>
      <c r="N80" s="48"/>
      <c r="P80" s="46"/>
    </row>
    <row r="81" spans="1:16" s="43" customFormat="1" ht="11.25">
      <c r="A81" s="46"/>
      <c r="B81" s="47"/>
      <c r="C81" s="48"/>
      <c r="D81" s="49"/>
      <c r="E81" s="48"/>
      <c r="F81" s="47"/>
      <c r="G81" s="48"/>
      <c r="H81" s="48"/>
      <c r="I81" s="47"/>
      <c r="J81" s="48"/>
      <c r="K81" s="49"/>
      <c r="L81" s="48"/>
      <c r="N81" s="48"/>
      <c r="P81" s="46"/>
    </row>
    <row r="82" spans="1:16" s="43" customFormat="1" ht="11.25">
      <c r="A82" s="46"/>
      <c r="B82" s="47"/>
      <c r="C82" s="48"/>
      <c r="D82" s="49"/>
      <c r="E82" s="48"/>
      <c r="F82" s="47"/>
      <c r="G82" s="48"/>
      <c r="H82" s="48"/>
      <c r="I82" s="47"/>
      <c r="J82" s="48"/>
      <c r="K82" s="49"/>
      <c r="L82" s="48"/>
      <c r="N82" s="48"/>
      <c r="P82" s="46"/>
    </row>
    <row r="83" spans="1:16" s="43" customFormat="1" ht="11.25">
      <c r="A83" s="46"/>
      <c r="B83" s="47"/>
      <c r="C83" s="48"/>
      <c r="D83" s="49"/>
      <c r="E83" s="48"/>
      <c r="F83" s="47"/>
      <c r="G83" s="48"/>
      <c r="H83" s="48"/>
      <c r="I83" s="47"/>
      <c r="J83" s="48"/>
      <c r="K83" s="49"/>
      <c r="L83" s="48"/>
      <c r="N83" s="48"/>
      <c r="P83" s="46"/>
    </row>
    <row r="84" spans="1:16" s="43" customFormat="1" ht="11.25">
      <c r="A84" s="46"/>
      <c r="B84" s="47"/>
      <c r="C84" s="48"/>
      <c r="D84" s="49"/>
      <c r="E84" s="48"/>
      <c r="F84" s="47"/>
      <c r="G84" s="48"/>
      <c r="H84" s="48"/>
      <c r="I84" s="47"/>
      <c r="J84" s="48"/>
      <c r="K84" s="49"/>
      <c r="L84" s="48"/>
      <c r="N84" s="48"/>
      <c r="P84" s="46"/>
    </row>
    <row r="85" spans="1:16" s="43" customFormat="1" ht="11.25">
      <c r="A85" s="46"/>
      <c r="B85" s="47"/>
      <c r="C85" s="48"/>
      <c r="D85" s="49"/>
      <c r="E85" s="48"/>
      <c r="F85" s="47"/>
      <c r="G85" s="48"/>
      <c r="H85" s="48"/>
      <c r="I85" s="47"/>
      <c r="J85" s="48"/>
      <c r="K85" s="49"/>
      <c r="L85" s="48"/>
      <c r="N85" s="48"/>
      <c r="P85" s="46"/>
    </row>
    <row r="86" spans="1:16" s="43" customFormat="1" ht="11.25">
      <c r="A86" s="46"/>
      <c r="B86" s="47"/>
      <c r="C86" s="48"/>
      <c r="D86" s="49"/>
      <c r="E86" s="48"/>
      <c r="F86" s="47"/>
      <c r="G86" s="48"/>
      <c r="H86" s="48"/>
      <c r="I86" s="47"/>
      <c r="J86" s="48"/>
      <c r="K86" s="49"/>
      <c r="L86" s="48"/>
      <c r="N86" s="48"/>
      <c r="P86" s="46"/>
    </row>
    <row r="87" spans="1:16" s="43" customFormat="1" ht="11.25">
      <c r="A87" s="46"/>
      <c r="B87" s="47"/>
      <c r="C87" s="48"/>
      <c r="D87" s="49"/>
      <c r="E87" s="48"/>
      <c r="F87" s="47"/>
      <c r="G87" s="48"/>
      <c r="H87" s="48"/>
      <c r="I87" s="47"/>
      <c r="J87" s="48"/>
      <c r="K87" s="49"/>
      <c r="L87" s="48"/>
      <c r="N87" s="48"/>
      <c r="P87" s="46"/>
    </row>
    <row r="88" spans="1:16" s="43" customFormat="1" ht="11.25">
      <c r="A88" s="46"/>
      <c r="B88" s="47"/>
      <c r="C88" s="48"/>
      <c r="D88" s="49"/>
      <c r="E88" s="48"/>
      <c r="F88" s="47"/>
      <c r="G88" s="48"/>
      <c r="H88" s="48"/>
      <c r="I88" s="47"/>
      <c r="J88" s="48"/>
      <c r="K88" s="49"/>
      <c r="L88" s="48"/>
      <c r="N88" s="48"/>
      <c r="P88" s="46"/>
    </row>
    <row r="89" spans="1:16" s="43" customFormat="1" ht="11.25">
      <c r="A89" s="46"/>
      <c r="B89" s="47"/>
      <c r="C89" s="48"/>
      <c r="D89" s="49"/>
      <c r="E89" s="48"/>
      <c r="F89" s="47"/>
      <c r="G89" s="48"/>
      <c r="H89" s="48"/>
      <c r="I89" s="47"/>
      <c r="J89" s="48"/>
      <c r="K89" s="49"/>
      <c r="L89" s="48"/>
      <c r="N89" s="48"/>
      <c r="P89" s="46"/>
    </row>
    <row r="90" spans="1:16" s="43" customFormat="1" ht="11.25">
      <c r="A90" s="46"/>
      <c r="B90" s="47"/>
      <c r="C90" s="48"/>
      <c r="D90" s="49"/>
      <c r="E90" s="48"/>
      <c r="F90" s="47"/>
      <c r="G90" s="48"/>
      <c r="H90" s="48"/>
      <c r="I90" s="47"/>
      <c r="J90" s="48"/>
      <c r="K90" s="49"/>
      <c r="L90" s="48"/>
      <c r="N90" s="48"/>
      <c r="P90" s="46"/>
    </row>
    <row r="91" spans="1:16" s="43" customFormat="1" ht="11.25">
      <c r="A91" s="46"/>
      <c r="B91" s="47"/>
      <c r="C91" s="48"/>
      <c r="D91" s="49"/>
      <c r="E91" s="48"/>
      <c r="F91" s="47"/>
      <c r="G91" s="48"/>
      <c r="H91" s="48"/>
      <c r="I91" s="47"/>
      <c r="J91" s="48"/>
      <c r="K91" s="49"/>
      <c r="L91" s="48"/>
      <c r="N91" s="48"/>
      <c r="P91" s="46"/>
    </row>
    <row r="92" spans="1:16" s="43" customFormat="1" ht="11.25">
      <c r="A92" s="46"/>
      <c r="B92" s="47"/>
      <c r="C92" s="48"/>
      <c r="D92" s="49"/>
      <c r="E92" s="48"/>
      <c r="F92" s="47"/>
      <c r="G92" s="48"/>
      <c r="H92" s="48"/>
      <c r="I92" s="47"/>
      <c r="J92" s="48"/>
      <c r="K92" s="49"/>
      <c r="L92" s="48"/>
      <c r="N92" s="48"/>
      <c r="P92" s="46"/>
    </row>
    <row r="93" spans="1:16" s="43" customFormat="1" ht="11.25">
      <c r="A93" s="46"/>
      <c r="B93" s="47"/>
      <c r="C93" s="48"/>
      <c r="D93" s="49"/>
      <c r="E93" s="48"/>
      <c r="F93" s="47"/>
      <c r="G93" s="48"/>
      <c r="H93" s="48"/>
      <c r="I93" s="47"/>
      <c r="J93" s="48"/>
      <c r="K93" s="49"/>
      <c r="L93" s="48"/>
      <c r="N93" s="48"/>
      <c r="P93" s="46"/>
    </row>
    <row r="94" spans="1:16" s="43" customFormat="1" ht="11.25">
      <c r="A94" s="46"/>
      <c r="B94" s="47"/>
      <c r="C94" s="48"/>
      <c r="D94" s="49"/>
      <c r="E94" s="48"/>
      <c r="F94" s="47"/>
      <c r="G94" s="48"/>
      <c r="H94" s="48"/>
      <c r="I94" s="47"/>
      <c r="J94" s="48"/>
      <c r="K94" s="49"/>
      <c r="L94" s="48"/>
      <c r="N94" s="48"/>
      <c r="P94" s="46"/>
    </row>
    <row r="95" spans="1:16" s="43" customFormat="1" ht="11.25">
      <c r="A95" s="46"/>
      <c r="B95" s="47"/>
      <c r="C95" s="48"/>
      <c r="D95" s="49"/>
      <c r="E95" s="48"/>
      <c r="F95" s="47"/>
      <c r="G95" s="48"/>
      <c r="H95" s="48"/>
      <c r="I95" s="47"/>
      <c r="J95" s="48"/>
      <c r="K95" s="49"/>
      <c r="L95" s="48"/>
      <c r="N95" s="48"/>
      <c r="P95" s="46"/>
    </row>
    <row r="96" spans="1:16" s="43" customFormat="1" ht="11.25">
      <c r="A96" s="46"/>
      <c r="B96" s="47"/>
      <c r="C96" s="48"/>
      <c r="D96" s="49"/>
      <c r="E96" s="48"/>
      <c r="F96" s="47"/>
      <c r="G96" s="48"/>
      <c r="H96" s="48"/>
      <c r="I96" s="47"/>
      <c r="J96" s="48"/>
      <c r="K96" s="49"/>
      <c r="L96" s="48"/>
      <c r="N96" s="48"/>
      <c r="P96" s="46"/>
    </row>
    <row r="97" spans="1:16" s="43" customFormat="1" ht="11.25">
      <c r="A97" s="46"/>
      <c r="B97" s="47"/>
      <c r="C97" s="48"/>
      <c r="D97" s="49"/>
      <c r="E97" s="48"/>
      <c r="F97" s="47"/>
      <c r="G97" s="48"/>
      <c r="H97" s="48"/>
      <c r="I97" s="47"/>
      <c r="J97" s="48"/>
      <c r="K97" s="49"/>
      <c r="L97" s="48"/>
      <c r="N97" s="48"/>
      <c r="P97" s="46"/>
    </row>
    <row r="98" spans="1:16" s="43" customFormat="1" ht="11.25">
      <c r="A98" s="46"/>
      <c r="B98" s="47"/>
      <c r="C98" s="48"/>
      <c r="D98" s="49"/>
      <c r="E98" s="48"/>
      <c r="F98" s="47"/>
      <c r="G98" s="48"/>
      <c r="H98" s="48"/>
      <c r="I98" s="47"/>
      <c r="J98" s="48"/>
      <c r="K98" s="49"/>
      <c r="L98" s="48"/>
      <c r="N98" s="48"/>
      <c r="P98" s="46"/>
    </row>
    <row r="99" spans="1:16" s="43" customFormat="1" ht="11.25">
      <c r="A99" s="46"/>
      <c r="B99" s="47"/>
      <c r="C99" s="48"/>
      <c r="D99" s="49"/>
      <c r="E99" s="48"/>
      <c r="F99" s="47"/>
      <c r="G99" s="48"/>
      <c r="H99" s="48"/>
      <c r="I99" s="47"/>
      <c r="J99" s="48"/>
      <c r="K99" s="49"/>
      <c r="L99" s="48"/>
      <c r="N99" s="48"/>
      <c r="P99" s="46"/>
    </row>
    <row r="100" spans="1:16" s="43" customFormat="1" ht="11.25">
      <c r="A100" s="46"/>
      <c r="B100" s="47"/>
      <c r="C100" s="48"/>
      <c r="D100" s="49"/>
      <c r="E100" s="48"/>
      <c r="F100" s="47"/>
      <c r="G100" s="48"/>
      <c r="H100" s="48"/>
      <c r="I100" s="47"/>
      <c r="J100" s="48"/>
      <c r="K100" s="49"/>
      <c r="L100" s="48"/>
      <c r="N100" s="48"/>
      <c r="P100" s="46"/>
    </row>
    <row r="101" spans="1:16" s="43" customFormat="1" ht="11.25">
      <c r="A101" s="46"/>
      <c r="B101" s="47"/>
      <c r="C101" s="48"/>
      <c r="D101" s="49"/>
      <c r="E101" s="48"/>
      <c r="F101" s="47"/>
      <c r="G101" s="48"/>
      <c r="H101" s="48"/>
      <c r="I101" s="47"/>
      <c r="J101" s="48"/>
      <c r="K101" s="49"/>
      <c r="L101" s="48"/>
      <c r="N101" s="48"/>
      <c r="P101" s="46"/>
    </row>
    <row r="102" spans="1:16" s="43" customFormat="1" ht="11.25">
      <c r="A102" s="46"/>
      <c r="B102" s="47"/>
      <c r="C102" s="48"/>
      <c r="D102" s="49"/>
      <c r="E102" s="48"/>
      <c r="F102" s="47"/>
      <c r="G102" s="48"/>
      <c r="H102" s="48"/>
      <c r="I102" s="47"/>
      <c r="J102" s="48"/>
      <c r="K102" s="49"/>
      <c r="L102" s="48"/>
      <c r="N102" s="48"/>
      <c r="P102" s="46"/>
    </row>
  </sheetData>
  <sheetProtection selectLockedCells="1"/>
  <mergeCells count="20">
    <mergeCell ref="D6:E7"/>
    <mergeCell ref="A6:A9"/>
    <mergeCell ref="A3:I3"/>
    <mergeCell ref="A4:I4"/>
    <mergeCell ref="K8:K9"/>
    <mergeCell ref="C8:C9"/>
    <mergeCell ref="E8:E9"/>
    <mergeCell ref="G8:G9"/>
    <mergeCell ref="J6:O6"/>
    <mergeCell ref="L7:L9"/>
    <mergeCell ref="M7:M9"/>
    <mergeCell ref="B6:C7"/>
    <mergeCell ref="I8:I9"/>
    <mergeCell ref="F7:G7"/>
    <mergeCell ref="F6:I6"/>
    <mergeCell ref="H7:I7"/>
    <mergeCell ref="N7:N9"/>
    <mergeCell ref="O7:O9"/>
    <mergeCell ref="J3:P3"/>
    <mergeCell ref="P6:P9"/>
  </mergeCells>
  <phoneticPr fontId="6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9" max="20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2"/>
  <sheetViews>
    <sheetView view="pageBreakPreview" zoomScaleNormal="100" zoomScaleSheetLayoutView="100" workbookViewId="0">
      <selection activeCell="K21" sqref="K21"/>
    </sheetView>
  </sheetViews>
  <sheetFormatPr defaultRowHeight="14.25"/>
  <cols>
    <col min="1" max="1" width="12.125" style="21" customWidth="1"/>
    <col min="2" max="2" width="11.125" style="30" customWidth="1"/>
    <col min="3" max="4" width="7.375" style="52" customWidth="1"/>
    <col min="5" max="6" width="7.375" style="22" customWidth="1"/>
    <col min="7" max="10" width="7.375" style="30" customWidth="1"/>
    <col min="11" max="12" width="6.875" style="30" customWidth="1"/>
    <col min="13" max="13" width="7.625" style="58" customWidth="1"/>
    <col min="14" max="16" width="6.875" style="58" customWidth="1"/>
    <col min="17" max="17" width="7.625" style="58" customWidth="1"/>
    <col min="18" max="18" width="6.875" style="58" customWidth="1"/>
    <col min="19" max="20" width="6.875" style="4" customWidth="1"/>
    <col min="21" max="21" width="12.125" style="59" customWidth="1"/>
    <col min="22" max="16384" width="9" style="4"/>
  </cols>
  <sheetData>
    <row r="1" spans="1:30" s="8" customFormat="1" ht="14.1" customHeight="1">
      <c r="A1" s="703" t="s">
        <v>409</v>
      </c>
      <c r="B1" s="703"/>
      <c r="C1" s="300"/>
      <c r="D1" s="300"/>
      <c r="E1" s="300"/>
      <c r="F1" s="300"/>
      <c r="G1" s="300"/>
      <c r="H1" s="300"/>
      <c r="I1" s="300"/>
      <c r="J1" s="24"/>
      <c r="K1" s="204"/>
      <c r="L1" s="301"/>
      <c r="M1" s="302"/>
      <c r="N1" s="302"/>
      <c r="O1" s="302"/>
      <c r="P1" s="302"/>
      <c r="Q1" s="302"/>
      <c r="R1" s="302"/>
      <c r="S1" s="298"/>
      <c r="T1" s="298"/>
      <c r="U1" s="205" t="s">
        <v>410</v>
      </c>
    </row>
    <row r="2" spans="1:30" ht="14.1" customHeight="1">
      <c r="A2" s="158"/>
      <c r="B2" s="158"/>
      <c r="C2" s="141"/>
      <c r="D2" s="141"/>
      <c r="E2" s="141"/>
      <c r="F2" s="141"/>
      <c r="G2" s="141"/>
      <c r="H2" s="141"/>
      <c r="I2" s="141"/>
      <c r="J2" s="24"/>
      <c r="K2" s="158"/>
      <c r="L2" s="53"/>
      <c r="M2" s="115"/>
      <c r="N2" s="115"/>
      <c r="O2" s="115"/>
      <c r="P2" s="115"/>
      <c r="Q2" s="115"/>
      <c r="R2" s="115"/>
      <c r="S2" s="140"/>
      <c r="T2" s="140"/>
      <c r="U2" s="157"/>
    </row>
    <row r="3" spans="1:30" s="154" customFormat="1" ht="20.100000000000001" customHeight="1">
      <c r="A3" s="619" t="s">
        <v>223</v>
      </c>
      <c r="B3" s="619"/>
      <c r="C3" s="619"/>
      <c r="D3" s="619"/>
      <c r="E3" s="619"/>
      <c r="F3" s="619"/>
      <c r="G3" s="619"/>
      <c r="H3" s="619"/>
      <c r="I3" s="619"/>
      <c r="J3" s="619"/>
      <c r="K3" s="599" t="s">
        <v>32</v>
      </c>
      <c r="L3" s="599"/>
      <c r="M3" s="599"/>
      <c r="N3" s="599"/>
      <c r="O3" s="599"/>
      <c r="P3" s="599"/>
      <c r="Q3" s="599"/>
      <c r="R3" s="599"/>
      <c r="S3" s="599"/>
      <c r="T3" s="599"/>
      <c r="U3" s="599"/>
      <c r="V3" s="54"/>
      <c r="W3" s="54"/>
      <c r="X3" s="54"/>
      <c r="Y3" s="54"/>
      <c r="Z3" s="54"/>
      <c r="AA3" s="54"/>
      <c r="AB3" s="54"/>
      <c r="AC3" s="54"/>
      <c r="AD3" s="54"/>
    </row>
    <row r="4" spans="1:30" s="155" customFormat="1" ht="24" customHeight="1">
      <c r="A4" s="683"/>
      <c r="B4" s="683"/>
      <c r="C4" s="683"/>
      <c r="D4" s="683"/>
      <c r="E4" s="683"/>
      <c r="F4" s="683"/>
      <c r="G4" s="683"/>
      <c r="H4" s="683"/>
      <c r="I4" s="683"/>
      <c r="J4" s="683"/>
      <c r="V4" s="60"/>
      <c r="W4" s="60"/>
      <c r="X4" s="60"/>
      <c r="Y4" s="60"/>
      <c r="Z4" s="60"/>
      <c r="AA4" s="60"/>
      <c r="AB4" s="60"/>
      <c r="AC4" s="60"/>
      <c r="AD4" s="60"/>
    </row>
    <row r="5" spans="1:30" s="158" customFormat="1" ht="18" customHeight="1" thickBot="1">
      <c r="A5" s="158" t="s">
        <v>27</v>
      </c>
      <c r="B5" s="31"/>
      <c r="C5" s="116"/>
      <c r="D5" s="116"/>
      <c r="K5" s="31"/>
      <c r="L5" s="31"/>
      <c r="M5" s="116"/>
      <c r="N5" s="116"/>
      <c r="T5" s="117"/>
      <c r="U5" s="157" t="s">
        <v>224</v>
      </c>
      <c r="V5" s="682"/>
      <c r="W5" s="682"/>
      <c r="X5" s="682"/>
    </row>
    <row r="6" spans="1:30" s="13" customFormat="1" ht="15.95" customHeight="1">
      <c r="A6" s="582" t="s">
        <v>161</v>
      </c>
      <c r="B6" s="700" t="s">
        <v>225</v>
      </c>
      <c r="C6" s="704" t="s">
        <v>226</v>
      </c>
      <c r="D6" s="704"/>
      <c r="E6" s="698" t="s">
        <v>227</v>
      </c>
      <c r="F6" s="698"/>
      <c r="G6" s="604" t="s">
        <v>228</v>
      </c>
      <c r="H6" s="604"/>
      <c r="I6" s="604" t="s">
        <v>229</v>
      </c>
      <c r="J6" s="601"/>
      <c r="K6" s="609" t="s">
        <v>230</v>
      </c>
      <c r="L6" s="604"/>
      <c r="M6" s="695" t="s">
        <v>231</v>
      </c>
      <c r="N6" s="695"/>
      <c r="O6" s="662" t="s">
        <v>232</v>
      </c>
      <c r="P6" s="662"/>
      <c r="Q6" s="662" t="s">
        <v>233</v>
      </c>
      <c r="R6" s="662"/>
      <c r="S6" s="673" t="s">
        <v>234</v>
      </c>
      <c r="T6" s="674"/>
      <c r="U6" s="670" t="s">
        <v>235</v>
      </c>
    </row>
    <row r="7" spans="1:30" s="13" customFormat="1" ht="15.95" customHeight="1">
      <c r="A7" s="564"/>
      <c r="B7" s="701"/>
      <c r="C7" s="705"/>
      <c r="D7" s="705"/>
      <c r="E7" s="571"/>
      <c r="F7" s="571"/>
      <c r="G7" s="617"/>
      <c r="H7" s="617"/>
      <c r="I7" s="617"/>
      <c r="J7" s="684"/>
      <c r="K7" s="610"/>
      <c r="L7" s="617"/>
      <c r="M7" s="696"/>
      <c r="N7" s="696"/>
      <c r="O7" s="663"/>
      <c r="P7" s="663"/>
      <c r="Q7" s="663"/>
      <c r="R7" s="663"/>
      <c r="S7" s="666"/>
      <c r="T7" s="675"/>
      <c r="U7" s="671"/>
    </row>
    <row r="8" spans="1:30" s="13" customFormat="1" ht="15.95" customHeight="1">
      <c r="A8" s="564"/>
      <c r="B8" s="701"/>
      <c r="C8" s="705"/>
      <c r="D8" s="705"/>
      <c r="E8" s="571"/>
      <c r="F8" s="571"/>
      <c r="G8" s="617"/>
      <c r="H8" s="617"/>
      <c r="I8" s="617"/>
      <c r="J8" s="684"/>
      <c r="K8" s="610"/>
      <c r="L8" s="617"/>
      <c r="M8" s="696"/>
      <c r="N8" s="696"/>
      <c r="O8" s="663"/>
      <c r="P8" s="663"/>
      <c r="Q8" s="663"/>
      <c r="R8" s="663"/>
      <c r="S8" s="666"/>
      <c r="T8" s="675"/>
      <c r="U8" s="671"/>
    </row>
    <row r="9" spans="1:30" s="13" customFormat="1" ht="15.95" customHeight="1">
      <c r="A9" s="564"/>
      <c r="B9" s="701"/>
      <c r="C9" s="706"/>
      <c r="D9" s="706"/>
      <c r="E9" s="699"/>
      <c r="F9" s="699"/>
      <c r="G9" s="685"/>
      <c r="H9" s="685"/>
      <c r="I9" s="685"/>
      <c r="J9" s="686"/>
      <c r="K9" s="694"/>
      <c r="L9" s="685"/>
      <c r="M9" s="697"/>
      <c r="N9" s="697"/>
      <c r="O9" s="664"/>
      <c r="P9" s="664"/>
      <c r="Q9" s="664"/>
      <c r="R9" s="664"/>
      <c r="S9" s="676"/>
      <c r="T9" s="677"/>
      <c r="U9" s="671"/>
    </row>
    <row r="10" spans="1:30" s="13" customFormat="1" ht="15.75" customHeight="1">
      <c r="A10" s="564"/>
      <c r="B10" s="701"/>
      <c r="C10" s="678"/>
      <c r="D10" s="668" t="s">
        <v>236</v>
      </c>
      <c r="E10" s="678"/>
      <c r="F10" s="668" t="s">
        <v>236</v>
      </c>
      <c r="G10" s="678" t="s">
        <v>208</v>
      </c>
      <c r="H10" s="668" t="s">
        <v>236</v>
      </c>
      <c r="I10" s="687"/>
      <c r="J10" s="690" t="s">
        <v>236</v>
      </c>
      <c r="K10" s="679"/>
      <c r="L10" s="668" t="s">
        <v>236</v>
      </c>
      <c r="M10" s="678"/>
      <c r="N10" s="668" t="s">
        <v>236</v>
      </c>
      <c r="O10" s="665"/>
      <c r="P10" s="668" t="s">
        <v>236</v>
      </c>
      <c r="Q10" s="665"/>
      <c r="R10" s="668" t="s">
        <v>236</v>
      </c>
      <c r="S10" s="665"/>
      <c r="T10" s="692" t="s">
        <v>236</v>
      </c>
      <c r="U10" s="671"/>
    </row>
    <row r="11" spans="1:30" s="13" customFormat="1" ht="15.75" customHeight="1">
      <c r="A11" s="564"/>
      <c r="B11" s="701"/>
      <c r="C11" s="617"/>
      <c r="D11" s="668"/>
      <c r="E11" s="617"/>
      <c r="F11" s="668"/>
      <c r="G11" s="617"/>
      <c r="H11" s="668"/>
      <c r="I11" s="688"/>
      <c r="J11" s="690"/>
      <c r="K11" s="680"/>
      <c r="L11" s="668"/>
      <c r="M11" s="617"/>
      <c r="N11" s="668"/>
      <c r="O11" s="666"/>
      <c r="P11" s="668"/>
      <c r="Q11" s="666"/>
      <c r="R11" s="668"/>
      <c r="S11" s="666"/>
      <c r="T11" s="692"/>
      <c r="U11" s="671"/>
    </row>
    <row r="12" spans="1:30" s="13" customFormat="1" ht="16.5" customHeight="1">
      <c r="A12" s="565"/>
      <c r="B12" s="702"/>
      <c r="C12" s="618"/>
      <c r="D12" s="669"/>
      <c r="E12" s="618"/>
      <c r="F12" s="669"/>
      <c r="G12" s="618"/>
      <c r="H12" s="669"/>
      <c r="I12" s="689"/>
      <c r="J12" s="691"/>
      <c r="K12" s="681"/>
      <c r="L12" s="669"/>
      <c r="M12" s="618"/>
      <c r="N12" s="669"/>
      <c r="O12" s="667"/>
      <c r="P12" s="669"/>
      <c r="Q12" s="667"/>
      <c r="R12" s="669"/>
      <c r="S12" s="667"/>
      <c r="T12" s="693"/>
      <c r="U12" s="672"/>
    </row>
    <row r="13" spans="1:30" s="12" customFormat="1" ht="42.6" customHeight="1">
      <c r="A13" s="118" t="s">
        <v>24</v>
      </c>
      <c r="B13" s="122">
        <v>1361.25</v>
      </c>
      <c r="C13" s="122">
        <v>15.5</v>
      </c>
      <c r="D13" s="119">
        <v>1.1386593204775024</v>
      </c>
      <c r="E13" s="123">
        <v>139</v>
      </c>
      <c r="F13" s="119">
        <v>10.211202938475667</v>
      </c>
      <c r="G13" s="123">
        <v>143</v>
      </c>
      <c r="H13" s="119">
        <v>10.505050505050505</v>
      </c>
      <c r="I13" s="123">
        <v>137.5</v>
      </c>
      <c r="J13" s="119">
        <v>10.1010101010101</v>
      </c>
      <c r="K13" s="123">
        <v>128.25</v>
      </c>
      <c r="L13" s="119">
        <v>9.4214876033057848</v>
      </c>
      <c r="M13" s="123">
        <v>283.75</v>
      </c>
      <c r="N13" s="119">
        <v>20.844811753902661</v>
      </c>
      <c r="O13" s="123">
        <v>108.5</v>
      </c>
      <c r="P13" s="119">
        <v>7.9706152433425164</v>
      </c>
      <c r="Q13" s="123">
        <v>180.5</v>
      </c>
      <c r="R13" s="119">
        <v>13.259871441689624</v>
      </c>
      <c r="S13" s="123">
        <v>225</v>
      </c>
      <c r="T13" s="120">
        <v>16.528925619834713</v>
      </c>
      <c r="U13" s="121" t="s">
        <v>24</v>
      </c>
    </row>
    <row r="14" spans="1:30" s="12" customFormat="1" ht="42.6" customHeight="1">
      <c r="A14" s="118" t="s">
        <v>142</v>
      </c>
      <c r="B14" s="122">
        <v>1357.75</v>
      </c>
      <c r="C14" s="122">
        <v>13.5</v>
      </c>
      <c r="D14" s="119">
        <v>0.99429202725096666</v>
      </c>
      <c r="E14" s="123">
        <v>160.75</v>
      </c>
      <c r="F14" s="119">
        <v>11.839440250414288</v>
      </c>
      <c r="G14" s="123">
        <v>142.5</v>
      </c>
      <c r="H14" s="119">
        <v>10.495304732093537</v>
      </c>
      <c r="I14" s="123">
        <v>125.25</v>
      </c>
      <c r="J14" s="119">
        <v>9.2248204750506346</v>
      </c>
      <c r="K14" s="123">
        <v>119.75</v>
      </c>
      <c r="L14" s="119">
        <v>8.8197385380224631</v>
      </c>
      <c r="M14" s="123">
        <v>277.5</v>
      </c>
      <c r="N14" s="119">
        <v>20.438225004603204</v>
      </c>
      <c r="O14" s="123">
        <v>116.5</v>
      </c>
      <c r="P14" s="119">
        <v>8.5803719388694528</v>
      </c>
      <c r="Q14" s="123">
        <v>187</v>
      </c>
      <c r="R14" s="119">
        <v>13.772785858957834</v>
      </c>
      <c r="S14" s="123">
        <v>214.75</v>
      </c>
      <c r="T14" s="120">
        <v>15.816608359418154</v>
      </c>
      <c r="U14" s="121" t="s">
        <v>142</v>
      </c>
    </row>
    <row r="15" spans="1:30" s="12" customFormat="1" ht="42.6" customHeight="1">
      <c r="A15" s="118" t="s">
        <v>157</v>
      </c>
      <c r="B15" s="122">
        <v>1377.5</v>
      </c>
      <c r="C15" s="122">
        <v>14.25</v>
      </c>
      <c r="D15" s="119">
        <v>1.0344827586206897</v>
      </c>
      <c r="E15" s="123">
        <v>167.75</v>
      </c>
      <c r="F15" s="119">
        <v>12.177858439201451</v>
      </c>
      <c r="G15" s="123">
        <v>161.75</v>
      </c>
      <c r="H15" s="119">
        <v>11.742286751361162</v>
      </c>
      <c r="I15" s="123">
        <v>136</v>
      </c>
      <c r="J15" s="119">
        <v>9.8729582577132486</v>
      </c>
      <c r="K15" s="123">
        <v>122.25</v>
      </c>
      <c r="L15" s="119">
        <v>8.8747731397459155</v>
      </c>
      <c r="M15" s="123">
        <v>265.5</v>
      </c>
      <c r="N15" s="119">
        <v>19.274047186932851</v>
      </c>
      <c r="O15" s="123">
        <v>119.5</v>
      </c>
      <c r="P15" s="119">
        <v>8.6751361161524496</v>
      </c>
      <c r="Q15" s="123">
        <v>190.5</v>
      </c>
      <c r="R15" s="119">
        <v>13.829401088929218</v>
      </c>
      <c r="S15" s="123">
        <v>201.25</v>
      </c>
      <c r="T15" s="120">
        <v>14.609800362976408</v>
      </c>
      <c r="U15" s="121" t="s">
        <v>157</v>
      </c>
    </row>
    <row r="16" spans="1:30" s="12" customFormat="1" ht="42.6" customHeight="1">
      <c r="A16" s="118" t="s">
        <v>242</v>
      </c>
      <c r="B16" s="122">
        <v>1386</v>
      </c>
      <c r="C16" s="122">
        <v>14</v>
      </c>
      <c r="D16" s="119">
        <v>1.0101010101010102</v>
      </c>
      <c r="E16" s="123">
        <v>171</v>
      </c>
      <c r="F16" s="119">
        <v>12.337662337662337</v>
      </c>
      <c r="G16" s="123">
        <v>182</v>
      </c>
      <c r="H16" s="119">
        <v>13.131313131313133</v>
      </c>
      <c r="I16" s="123">
        <v>139</v>
      </c>
      <c r="J16" s="119">
        <v>10.028860028860029</v>
      </c>
      <c r="K16" s="123">
        <v>131</v>
      </c>
      <c r="L16" s="119">
        <v>9.4516594516594505</v>
      </c>
      <c r="M16" s="123">
        <v>267</v>
      </c>
      <c r="N16" s="119">
        <v>19.264069264069263</v>
      </c>
      <c r="O16" s="123">
        <v>116</v>
      </c>
      <c r="P16" s="119">
        <v>8.3694083694083687</v>
      </c>
      <c r="Q16" s="123">
        <v>180</v>
      </c>
      <c r="R16" s="119">
        <v>12.987012987012985</v>
      </c>
      <c r="S16" s="123">
        <v>186</v>
      </c>
      <c r="T16" s="120">
        <v>13.419913419913421</v>
      </c>
      <c r="U16" s="121" t="s">
        <v>242</v>
      </c>
    </row>
    <row r="17" spans="1:22" s="18" customFormat="1" ht="42.6" customHeight="1">
      <c r="A17" s="124" t="s">
        <v>262</v>
      </c>
      <c r="B17" s="195">
        <v>1420</v>
      </c>
      <c r="C17" s="195">
        <v>18</v>
      </c>
      <c r="D17" s="197">
        <v>1.267605633802817</v>
      </c>
      <c r="E17" s="195">
        <v>173</v>
      </c>
      <c r="F17" s="197">
        <v>12.183098591549296</v>
      </c>
      <c r="G17" s="195">
        <v>191</v>
      </c>
      <c r="H17" s="197">
        <v>13.450704225352112</v>
      </c>
      <c r="I17" s="195">
        <v>147</v>
      </c>
      <c r="J17" s="197">
        <v>10.352112676056338</v>
      </c>
      <c r="K17" s="195">
        <v>136</v>
      </c>
      <c r="L17" s="197">
        <v>9.577464788732394</v>
      </c>
      <c r="M17" s="195">
        <v>253</v>
      </c>
      <c r="N17" s="197">
        <v>17.816901408450704</v>
      </c>
      <c r="O17" s="195">
        <v>117</v>
      </c>
      <c r="P17" s="197">
        <v>8.23943661971831</v>
      </c>
      <c r="Q17" s="195">
        <v>210</v>
      </c>
      <c r="R17" s="197">
        <v>14.788732394366196</v>
      </c>
      <c r="S17" s="195">
        <v>176</v>
      </c>
      <c r="T17" s="198">
        <v>12.394366197183098</v>
      </c>
      <c r="U17" s="125" t="s">
        <v>262</v>
      </c>
    </row>
    <row r="18" spans="1:22" s="18" customFormat="1" ht="29.1" customHeight="1">
      <c r="A18" s="124"/>
      <c r="B18" s="196"/>
      <c r="C18" s="191"/>
      <c r="D18" s="201"/>
      <c r="E18" s="191"/>
      <c r="F18" s="201"/>
      <c r="G18" s="191"/>
      <c r="H18" s="201"/>
      <c r="I18" s="191"/>
      <c r="J18" s="201"/>
      <c r="K18" s="191"/>
      <c r="L18" s="201"/>
      <c r="M18" s="191"/>
      <c r="N18" s="201"/>
      <c r="O18" s="191"/>
      <c r="P18" s="201"/>
      <c r="Q18" s="191"/>
      <c r="R18" s="201"/>
      <c r="S18" s="191"/>
      <c r="T18" s="202"/>
      <c r="U18" s="125"/>
    </row>
    <row r="19" spans="1:22" s="12" customFormat="1" ht="42.6" customHeight="1">
      <c r="A19" s="126" t="s">
        <v>28</v>
      </c>
      <c r="B19" s="199">
        <v>1363</v>
      </c>
      <c r="C19" s="200">
        <v>15</v>
      </c>
      <c r="D19" s="201">
        <v>1.1005135730007336</v>
      </c>
      <c r="E19" s="200">
        <v>167</v>
      </c>
      <c r="F19" s="201">
        <v>12.252384446074835</v>
      </c>
      <c r="G19" s="200">
        <v>192</v>
      </c>
      <c r="H19" s="201">
        <v>14.086573734409392</v>
      </c>
      <c r="I19" s="200">
        <v>147</v>
      </c>
      <c r="J19" s="201">
        <v>10.785033015407191</v>
      </c>
      <c r="K19" s="200">
        <v>141</v>
      </c>
      <c r="L19" s="201">
        <v>10.344827586206897</v>
      </c>
      <c r="M19" s="200">
        <v>228</v>
      </c>
      <c r="N19" s="201">
        <v>16.72780630961115</v>
      </c>
      <c r="O19" s="200">
        <v>117</v>
      </c>
      <c r="P19" s="201">
        <v>8.584005869405722</v>
      </c>
      <c r="Q19" s="200">
        <v>200</v>
      </c>
      <c r="R19" s="201">
        <v>14.673514306676449</v>
      </c>
      <c r="S19" s="200">
        <v>157</v>
      </c>
      <c r="T19" s="202">
        <v>11.518708730741011</v>
      </c>
      <c r="U19" s="127" t="s">
        <v>28</v>
      </c>
      <c r="V19" s="55"/>
    </row>
    <row r="20" spans="1:22" s="12" customFormat="1" ht="42.6" customHeight="1">
      <c r="A20" s="126" t="s">
        <v>29</v>
      </c>
      <c r="B20" s="199">
        <v>1447</v>
      </c>
      <c r="C20" s="200">
        <v>17</v>
      </c>
      <c r="D20" s="201">
        <v>1.1748445058742225</v>
      </c>
      <c r="E20" s="200">
        <v>173</v>
      </c>
      <c r="F20" s="201">
        <v>11.955770559778852</v>
      </c>
      <c r="G20" s="200">
        <v>199</v>
      </c>
      <c r="H20" s="201">
        <v>13.752591568762959</v>
      </c>
      <c r="I20" s="200">
        <v>144</v>
      </c>
      <c r="J20" s="201">
        <v>9.9516240497581201</v>
      </c>
      <c r="K20" s="200">
        <v>134</v>
      </c>
      <c r="L20" s="201">
        <v>9.2605390463026946</v>
      </c>
      <c r="M20" s="200">
        <v>273</v>
      </c>
      <c r="N20" s="201">
        <v>18.866620594333103</v>
      </c>
      <c r="O20" s="200">
        <v>119</v>
      </c>
      <c r="P20" s="201">
        <v>8.2239115411195574</v>
      </c>
      <c r="Q20" s="200">
        <v>208</v>
      </c>
      <c r="R20" s="201">
        <v>14.37456807187284</v>
      </c>
      <c r="S20" s="200">
        <v>182</v>
      </c>
      <c r="T20" s="202">
        <v>12.577747062888736</v>
      </c>
      <c r="U20" s="127" t="s">
        <v>29</v>
      </c>
      <c r="V20" s="55"/>
    </row>
    <row r="21" spans="1:22" s="12" customFormat="1" ht="42.6" customHeight="1">
      <c r="A21" s="126" t="s">
        <v>30</v>
      </c>
      <c r="B21" s="199">
        <v>1449</v>
      </c>
      <c r="C21" s="200">
        <v>18</v>
      </c>
      <c r="D21" s="201">
        <v>1.2422360248447204</v>
      </c>
      <c r="E21" s="200">
        <v>174</v>
      </c>
      <c r="F21" s="201">
        <v>12.008281573498964</v>
      </c>
      <c r="G21" s="200">
        <v>189</v>
      </c>
      <c r="H21" s="201">
        <v>13.043478260869565</v>
      </c>
      <c r="I21" s="200">
        <v>148</v>
      </c>
      <c r="J21" s="201">
        <v>10.213940648723257</v>
      </c>
      <c r="K21" s="200">
        <v>136</v>
      </c>
      <c r="L21" s="201">
        <v>9.3857832988267766</v>
      </c>
      <c r="M21" s="200">
        <v>266</v>
      </c>
      <c r="N21" s="201">
        <v>18.357487922705314</v>
      </c>
      <c r="O21" s="200">
        <v>117</v>
      </c>
      <c r="P21" s="201">
        <v>8.0745341614906838</v>
      </c>
      <c r="Q21" s="200">
        <v>215</v>
      </c>
      <c r="R21" s="201">
        <v>14.837819185645273</v>
      </c>
      <c r="S21" s="200">
        <v>186</v>
      </c>
      <c r="T21" s="202">
        <v>12.836438923395447</v>
      </c>
      <c r="U21" s="127" t="s">
        <v>30</v>
      </c>
      <c r="V21" s="55"/>
    </row>
    <row r="22" spans="1:22" s="12" customFormat="1" ht="42.6" customHeight="1">
      <c r="A22" s="126" t="s">
        <v>31</v>
      </c>
      <c r="B22" s="199">
        <v>1422</v>
      </c>
      <c r="C22" s="200">
        <v>19</v>
      </c>
      <c r="D22" s="201">
        <v>1.3361462728551337</v>
      </c>
      <c r="E22" s="200">
        <v>179</v>
      </c>
      <c r="F22" s="201">
        <v>12.58790436005626</v>
      </c>
      <c r="G22" s="200">
        <v>185</v>
      </c>
      <c r="H22" s="201">
        <v>13.009845288326302</v>
      </c>
      <c r="I22" s="200">
        <v>151</v>
      </c>
      <c r="J22" s="201">
        <v>10.618846694796062</v>
      </c>
      <c r="K22" s="200">
        <v>135</v>
      </c>
      <c r="L22" s="201">
        <v>9.4936708860759502</v>
      </c>
      <c r="M22" s="200">
        <v>243</v>
      </c>
      <c r="N22" s="201">
        <v>17.088607594936708</v>
      </c>
      <c r="O22" s="200">
        <v>116</v>
      </c>
      <c r="P22" s="201">
        <v>8.157524613220815</v>
      </c>
      <c r="Q22" s="200">
        <v>217</v>
      </c>
      <c r="R22" s="201">
        <v>15.260196905766527</v>
      </c>
      <c r="S22" s="200">
        <v>178</v>
      </c>
      <c r="T22" s="202">
        <v>12.517580872011253</v>
      </c>
      <c r="U22" s="127" t="s">
        <v>31</v>
      </c>
      <c r="V22" s="55"/>
    </row>
    <row r="23" spans="1:22" s="12" customFormat="1" ht="20.100000000000001" customHeight="1" thickBot="1">
      <c r="A23" s="128"/>
      <c r="B23" s="192"/>
      <c r="C23" s="192"/>
      <c r="D23" s="193"/>
      <c r="E23" s="192"/>
      <c r="F23" s="193"/>
      <c r="G23" s="192"/>
      <c r="H23" s="193"/>
      <c r="I23" s="192"/>
      <c r="J23" s="193"/>
      <c r="K23" s="192"/>
      <c r="L23" s="193"/>
      <c r="M23" s="192"/>
      <c r="N23" s="193"/>
      <c r="O23" s="192"/>
      <c r="P23" s="193"/>
      <c r="Q23" s="192"/>
      <c r="R23" s="193"/>
      <c r="S23" s="192"/>
      <c r="T23" s="194"/>
      <c r="U23" s="129"/>
    </row>
    <row r="24" spans="1:22" s="19" customFormat="1" ht="12.95" customHeight="1">
      <c r="A24" s="72" t="s">
        <v>237</v>
      </c>
      <c r="B24" s="73"/>
      <c r="C24" s="73"/>
      <c r="D24" s="72"/>
      <c r="E24" s="74"/>
      <c r="F24" s="73"/>
      <c r="G24" s="73"/>
      <c r="H24" s="72"/>
      <c r="I24" s="130"/>
      <c r="J24" s="72"/>
      <c r="K24" s="131"/>
      <c r="L24" s="130"/>
      <c r="M24" s="72"/>
      <c r="N24" s="72"/>
      <c r="O24" s="72"/>
      <c r="P24" s="72"/>
      <c r="Q24" s="72"/>
      <c r="R24" s="72"/>
      <c r="S24" s="72"/>
      <c r="T24" s="72"/>
      <c r="U24" s="131" t="s">
        <v>238</v>
      </c>
    </row>
    <row r="25" spans="1:22" s="19" customFormat="1" ht="12.95" customHeight="1">
      <c r="A25" s="19" t="s">
        <v>239</v>
      </c>
      <c r="B25" s="28"/>
      <c r="C25" s="28"/>
      <c r="E25" s="75"/>
      <c r="F25" s="28"/>
      <c r="G25" s="28"/>
      <c r="I25" s="35"/>
      <c r="K25" s="36"/>
      <c r="L25" s="35"/>
      <c r="U25" s="36"/>
    </row>
    <row r="26" spans="1:22" s="19" customFormat="1" ht="12.95" customHeight="1">
      <c r="A26" s="132" t="s">
        <v>240</v>
      </c>
      <c r="B26" s="28"/>
      <c r="C26" s="28"/>
      <c r="D26" s="28"/>
      <c r="E26" s="75"/>
      <c r="F26" s="28"/>
      <c r="G26" s="28"/>
      <c r="I26" s="35"/>
      <c r="K26" s="36"/>
      <c r="L26" s="35"/>
      <c r="U26" s="36"/>
    </row>
    <row r="27" spans="1:22" s="61" customFormat="1" ht="12.95" customHeight="1">
      <c r="A27" s="133" t="s">
        <v>241</v>
      </c>
      <c r="B27" s="134"/>
      <c r="C27" s="135"/>
      <c r="D27" s="135"/>
      <c r="E27" s="63"/>
      <c r="F27" s="63"/>
      <c r="G27" s="134"/>
      <c r="H27" s="134"/>
      <c r="I27" s="134"/>
      <c r="J27" s="134"/>
      <c r="K27" s="134"/>
      <c r="L27" s="134"/>
      <c r="M27" s="136"/>
      <c r="N27" s="136"/>
      <c r="O27" s="136"/>
      <c r="P27" s="136"/>
      <c r="Q27" s="136"/>
      <c r="R27" s="136"/>
      <c r="U27" s="134"/>
    </row>
    <row r="28" spans="1:22" s="12" customFormat="1" ht="11.25">
      <c r="A28" s="20"/>
      <c r="B28" s="33"/>
      <c r="C28" s="56"/>
      <c r="D28" s="56"/>
      <c r="E28" s="20"/>
      <c r="F28" s="20"/>
      <c r="G28" s="33"/>
      <c r="H28" s="33"/>
      <c r="I28" s="33"/>
      <c r="J28" s="33"/>
      <c r="K28" s="33"/>
      <c r="L28" s="33"/>
      <c r="M28" s="57"/>
      <c r="N28" s="57"/>
      <c r="O28" s="57"/>
      <c r="P28" s="57"/>
      <c r="Q28" s="57"/>
      <c r="R28" s="57"/>
      <c r="U28" s="33"/>
    </row>
    <row r="29" spans="1:22" s="12" customFormat="1" ht="11.25">
      <c r="A29" s="20"/>
      <c r="B29" s="33"/>
      <c r="C29" s="56"/>
      <c r="D29" s="56"/>
      <c r="E29" s="20"/>
      <c r="F29" s="20"/>
      <c r="G29" s="33"/>
      <c r="H29" s="33"/>
      <c r="I29" s="33"/>
      <c r="J29" s="33"/>
      <c r="K29" s="33"/>
      <c r="L29" s="33"/>
      <c r="M29" s="57"/>
      <c r="N29" s="57"/>
      <c r="O29" s="57"/>
      <c r="P29" s="57"/>
      <c r="Q29" s="57"/>
      <c r="R29" s="57"/>
      <c r="U29" s="33"/>
    </row>
    <row r="30" spans="1:22" s="12" customFormat="1" ht="11.25">
      <c r="A30" s="20"/>
      <c r="B30" s="33"/>
      <c r="C30" s="56"/>
      <c r="D30" s="56"/>
      <c r="E30" s="20"/>
      <c r="F30" s="20"/>
      <c r="G30" s="33"/>
      <c r="H30" s="33"/>
      <c r="I30" s="33"/>
      <c r="J30" s="33"/>
      <c r="K30" s="33"/>
      <c r="L30" s="33"/>
      <c r="M30" s="57"/>
      <c r="N30" s="57"/>
      <c r="O30" s="57"/>
      <c r="P30" s="57"/>
      <c r="Q30" s="57"/>
      <c r="R30" s="57"/>
      <c r="U30" s="33"/>
    </row>
    <row r="31" spans="1:22" s="12" customFormat="1" ht="11.25">
      <c r="A31" s="20"/>
      <c r="B31" s="33"/>
      <c r="C31" s="56"/>
      <c r="D31" s="56"/>
      <c r="E31" s="20"/>
      <c r="F31" s="20"/>
      <c r="G31" s="33"/>
      <c r="H31" s="33"/>
      <c r="I31" s="33"/>
      <c r="J31" s="33"/>
      <c r="K31" s="33"/>
      <c r="L31" s="33"/>
      <c r="M31" s="57"/>
      <c r="N31" s="57"/>
      <c r="O31" s="57"/>
      <c r="P31" s="57"/>
      <c r="Q31" s="57"/>
      <c r="R31" s="57"/>
      <c r="U31" s="33"/>
    </row>
    <row r="32" spans="1:22" s="12" customFormat="1" ht="11.25">
      <c r="A32" s="20"/>
      <c r="B32" s="33"/>
      <c r="C32" s="56"/>
      <c r="D32" s="56"/>
      <c r="E32" s="20"/>
      <c r="F32" s="20"/>
      <c r="G32" s="33"/>
      <c r="H32" s="33"/>
      <c r="I32" s="33"/>
      <c r="J32" s="33"/>
      <c r="K32" s="33"/>
      <c r="L32" s="33"/>
      <c r="M32" s="57"/>
      <c r="N32" s="57"/>
      <c r="O32" s="57"/>
      <c r="P32" s="57"/>
      <c r="Q32" s="57"/>
      <c r="R32" s="57"/>
      <c r="U32" s="33"/>
    </row>
    <row r="33" spans="1:21" s="12" customFormat="1" ht="11.25">
      <c r="A33" s="20"/>
      <c r="B33" s="33"/>
      <c r="C33" s="56"/>
      <c r="D33" s="56"/>
      <c r="E33" s="20"/>
      <c r="F33" s="20"/>
      <c r="G33" s="33"/>
      <c r="H33" s="33"/>
      <c r="I33" s="33"/>
      <c r="J33" s="33"/>
      <c r="K33" s="33"/>
      <c r="L33" s="33"/>
      <c r="M33" s="57"/>
      <c r="N33" s="57"/>
      <c r="O33" s="57"/>
      <c r="P33" s="57"/>
      <c r="Q33" s="57"/>
      <c r="R33" s="57"/>
      <c r="U33" s="33"/>
    </row>
    <row r="34" spans="1:21" s="12" customFormat="1" ht="11.25">
      <c r="A34" s="20"/>
      <c r="B34" s="33"/>
      <c r="C34" s="56"/>
      <c r="D34" s="56"/>
      <c r="E34" s="20"/>
      <c r="F34" s="20"/>
      <c r="G34" s="33"/>
      <c r="H34" s="33"/>
      <c r="I34" s="33"/>
      <c r="J34" s="33"/>
      <c r="K34" s="33"/>
      <c r="L34" s="33"/>
      <c r="M34" s="57"/>
      <c r="N34" s="57"/>
      <c r="O34" s="57"/>
      <c r="P34" s="57"/>
      <c r="Q34" s="57"/>
      <c r="R34" s="57"/>
      <c r="U34" s="33"/>
    </row>
    <row r="35" spans="1:21" s="12" customFormat="1" ht="11.25">
      <c r="A35" s="20"/>
      <c r="B35" s="33"/>
      <c r="C35" s="56"/>
      <c r="D35" s="56"/>
      <c r="E35" s="20"/>
      <c r="F35" s="20"/>
      <c r="G35" s="33"/>
      <c r="H35" s="33"/>
      <c r="I35" s="33"/>
      <c r="J35" s="33"/>
      <c r="K35" s="33"/>
      <c r="L35" s="33"/>
      <c r="M35" s="57"/>
      <c r="N35" s="57"/>
      <c r="O35" s="57"/>
      <c r="P35" s="57"/>
      <c r="Q35" s="57"/>
      <c r="R35" s="57"/>
      <c r="U35" s="33"/>
    </row>
    <row r="36" spans="1:21" s="12" customFormat="1" ht="11.25">
      <c r="A36" s="20"/>
      <c r="B36" s="33"/>
      <c r="C36" s="56"/>
      <c r="D36" s="56"/>
      <c r="E36" s="20"/>
      <c r="F36" s="20"/>
      <c r="G36" s="33"/>
      <c r="H36" s="33"/>
      <c r="I36" s="33"/>
      <c r="J36" s="33"/>
      <c r="K36" s="33"/>
      <c r="L36" s="33"/>
      <c r="M36" s="57"/>
      <c r="N36" s="57"/>
      <c r="O36" s="57"/>
      <c r="P36" s="57"/>
      <c r="Q36" s="57"/>
      <c r="R36" s="57"/>
      <c r="U36" s="33"/>
    </row>
    <row r="37" spans="1:21" s="12" customFormat="1" ht="11.25">
      <c r="A37" s="20"/>
      <c r="B37" s="33"/>
      <c r="C37" s="56"/>
      <c r="D37" s="56"/>
      <c r="E37" s="20"/>
      <c r="F37" s="20"/>
      <c r="G37" s="33"/>
      <c r="H37" s="33"/>
      <c r="I37" s="33"/>
      <c r="J37" s="33"/>
      <c r="K37" s="33"/>
      <c r="L37" s="33"/>
      <c r="M37" s="57"/>
      <c r="N37" s="57"/>
      <c r="O37" s="57"/>
      <c r="P37" s="57"/>
      <c r="Q37" s="57"/>
      <c r="R37" s="57"/>
      <c r="U37" s="33"/>
    </row>
    <row r="38" spans="1:21" s="12" customFormat="1" ht="11.25">
      <c r="A38" s="20"/>
      <c r="B38" s="33"/>
      <c r="C38" s="56"/>
      <c r="D38" s="56"/>
      <c r="E38" s="20"/>
      <c r="F38" s="20"/>
      <c r="G38" s="33"/>
      <c r="H38" s="33"/>
      <c r="I38" s="33"/>
      <c r="J38" s="33"/>
      <c r="K38" s="33"/>
      <c r="L38" s="33"/>
      <c r="M38" s="57"/>
      <c r="N38" s="57"/>
      <c r="O38" s="57"/>
      <c r="P38" s="57"/>
      <c r="Q38" s="57"/>
      <c r="R38" s="57"/>
      <c r="U38" s="33"/>
    </row>
    <row r="39" spans="1:21" s="12" customFormat="1" ht="11.25">
      <c r="A39" s="20"/>
      <c r="B39" s="33"/>
      <c r="C39" s="56"/>
      <c r="D39" s="56"/>
      <c r="E39" s="20"/>
      <c r="F39" s="20"/>
      <c r="G39" s="33"/>
      <c r="H39" s="33"/>
      <c r="I39" s="33"/>
      <c r="J39" s="33"/>
      <c r="K39" s="33"/>
      <c r="L39" s="33"/>
      <c r="M39" s="57"/>
      <c r="N39" s="57"/>
      <c r="O39" s="57"/>
      <c r="P39" s="57"/>
      <c r="Q39" s="57"/>
      <c r="R39" s="57"/>
      <c r="U39" s="33"/>
    </row>
    <row r="40" spans="1:21" s="12" customFormat="1" ht="11.25">
      <c r="A40" s="20"/>
      <c r="B40" s="33"/>
      <c r="C40" s="56"/>
      <c r="D40" s="56"/>
      <c r="E40" s="20"/>
      <c r="F40" s="20"/>
      <c r="G40" s="33"/>
      <c r="H40" s="33"/>
      <c r="I40" s="33"/>
      <c r="J40" s="33"/>
      <c r="K40" s="33"/>
      <c r="L40" s="33"/>
      <c r="M40" s="57"/>
      <c r="N40" s="57"/>
      <c r="O40" s="57"/>
      <c r="P40" s="57"/>
      <c r="Q40" s="57"/>
      <c r="R40" s="57"/>
      <c r="U40" s="33"/>
    </row>
    <row r="41" spans="1:21" s="12" customFormat="1" ht="11.25">
      <c r="A41" s="20"/>
      <c r="B41" s="33"/>
      <c r="C41" s="56"/>
      <c r="D41" s="56"/>
      <c r="E41" s="20"/>
      <c r="F41" s="20"/>
      <c r="G41" s="33"/>
      <c r="H41" s="33"/>
      <c r="I41" s="33"/>
      <c r="J41" s="33"/>
      <c r="K41" s="33"/>
      <c r="L41" s="33"/>
      <c r="M41" s="57"/>
      <c r="N41" s="57"/>
      <c r="O41" s="57"/>
      <c r="P41" s="57"/>
      <c r="Q41" s="57"/>
      <c r="R41" s="57"/>
      <c r="U41" s="33"/>
    </row>
    <row r="42" spans="1:21" s="12" customFormat="1" ht="11.25">
      <c r="A42" s="20"/>
      <c r="B42" s="33"/>
      <c r="C42" s="56"/>
      <c r="D42" s="56"/>
      <c r="E42" s="20"/>
      <c r="F42" s="20"/>
      <c r="G42" s="33"/>
      <c r="H42" s="33"/>
      <c r="I42" s="33"/>
      <c r="J42" s="33"/>
      <c r="K42" s="33"/>
      <c r="L42" s="33"/>
      <c r="M42" s="57"/>
      <c r="N42" s="57"/>
      <c r="O42" s="57"/>
      <c r="P42" s="57"/>
      <c r="Q42" s="57"/>
      <c r="R42" s="57"/>
      <c r="U42" s="33"/>
    </row>
    <row r="43" spans="1:21" s="12" customFormat="1" ht="11.25">
      <c r="A43" s="20"/>
      <c r="B43" s="33"/>
      <c r="C43" s="56"/>
      <c r="D43" s="56"/>
      <c r="E43" s="20"/>
      <c r="F43" s="20"/>
      <c r="G43" s="33"/>
      <c r="H43" s="33"/>
      <c r="I43" s="33"/>
      <c r="J43" s="33"/>
      <c r="K43" s="33"/>
      <c r="L43" s="33"/>
      <c r="M43" s="57"/>
      <c r="N43" s="57"/>
      <c r="O43" s="57"/>
      <c r="P43" s="57"/>
      <c r="Q43" s="57"/>
      <c r="R43" s="57"/>
      <c r="U43" s="33"/>
    </row>
    <row r="44" spans="1:21" s="12" customFormat="1" ht="11.25">
      <c r="A44" s="20"/>
      <c r="B44" s="33"/>
      <c r="C44" s="56"/>
      <c r="D44" s="56"/>
      <c r="E44" s="20"/>
      <c r="F44" s="20"/>
      <c r="G44" s="33"/>
      <c r="H44" s="33"/>
      <c r="I44" s="33"/>
      <c r="J44" s="33"/>
      <c r="K44" s="33"/>
      <c r="L44" s="33"/>
      <c r="M44" s="57"/>
      <c r="N44" s="57"/>
      <c r="O44" s="57"/>
      <c r="P44" s="57"/>
      <c r="Q44" s="57"/>
      <c r="R44" s="57"/>
      <c r="U44" s="33"/>
    </row>
    <row r="45" spans="1:21" s="12" customFormat="1" ht="11.25">
      <c r="A45" s="20"/>
      <c r="B45" s="33"/>
      <c r="C45" s="56"/>
      <c r="D45" s="56"/>
      <c r="E45" s="20"/>
      <c r="F45" s="20"/>
      <c r="G45" s="33"/>
      <c r="H45" s="33"/>
      <c r="I45" s="33"/>
      <c r="J45" s="33"/>
      <c r="K45" s="33"/>
      <c r="L45" s="33"/>
      <c r="M45" s="57"/>
      <c r="N45" s="57"/>
      <c r="O45" s="57"/>
      <c r="P45" s="57"/>
      <c r="Q45" s="57"/>
      <c r="R45" s="57"/>
      <c r="U45" s="33"/>
    </row>
    <row r="46" spans="1:21" s="12" customFormat="1" ht="11.25">
      <c r="A46" s="20"/>
      <c r="B46" s="33"/>
      <c r="C46" s="56"/>
      <c r="D46" s="56"/>
      <c r="E46" s="20"/>
      <c r="F46" s="20"/>
      <c r="G46" s="33"/>
      <c r="H46" s="33"/>
      <c r="I46" s="33"/>
      <c r="J46" s="33"/>
      <c r="K46" s="33"/>
      <c r="L46" s="33"/>
      <c r="M46" s="57"/>
      <c r="N46" s="57"/>
      <c r="O46" s="57"/>
      <c r="P46" s="57"/>
      <c r="Q46" s="57"/>
      <c r="R46" s="57"/>
      <c r="U46" s="33"/>
    </row>
    <row r="47" spans="1:21" s="12" customFormat="1" ht="11.25">
      <c r="A47" s="20"/>
      <c r="B47" s="33"/>
      <c r="C47" s="56"/>
      <c r="D47" s="56"/>
      <c r="E47" s="20"/>
      <c r="F47" s="20"/>
      <c r="G47" s="33"/>
      <c r="H47" s="33"/>
      <c r="I47" s="33"/>
      <c r="J47" s="33"/>
      <c r="K47" s="33"/>
      <c r="L47" s="33"/>
      <c r="M47" s="57"/>
      <c r="N47" s="57"/>
      <c r="O47" s="57"/>
      <c r="P47" s="57"/>
      <c r="Q47" s="57"/>
      <c r="R47" s="57"/>
      <c r="U47" s="33"/>
    </row>
    <row r="48" spans="1:21" s="12" customFormat="1" ht="11.25">
      <c r="A48" s="20"/>
      <c r="B48" s="33"/>
      <c r="C48" s="56"/>
      <c r="D48" s="56"/>
      <c r="E48" s="20"/>
      <c r="F48" s="20"/>
      <c r="G48" s="33"/>
      <c r="H48" s="33"/>
      <c r="I48" s="33"/>
      <c r="J48" s="33"/>
      <c r="K48" s="33"/>
      <c r="L48" s="33"/>
      <c r="M48" s="57"/>
      <c r="N48" s="57"/>
      <c r="O48" s="57"/>
      <c r="P48" s="57"/>
      <c r="Q48" s="57"/>
      <c r="R48" s="57"/>
      <c r="U48" s="33"/>
    </row>
    <row r="49" spans="1:21" s="12" customFormat="1" ht="11.25">
      <c r="A49" s="20"/>
      <c r="B49" s="33"/>
      <c r="C49" s="56"/>
      <c r="D49" s="56"/>
      <c r="E49" s="20"/>
      <c r="F49" s="20"/>
      <c r="G49" s="33"/>
      <c r="H49" s="33"/>
      <c r="I49" s="33"/>
      <c r="J49" s="33"/>
      <c r="K49" s="33"/>
      <c r="L49" s="33"/>
      <c r="M49" s="57"/>
      <c r="N49" s="57"/>
      <c r="O49" s="57"/>
      <c r="P49" s="57"/>
      <c r="Q49" s="57"/>
      <c r="R49" s="57"/>
      <c r="U49" s="33"/>
    </row>
    <row r="50" spans="1:21" s="12" customFormat="1" ht="11.25">
      <c r="A50" s="20"/>
      <c r="B50" s="33"/>
      <c r="C50" s="56"/>
      <c r="D50" s="56"/>
      <c r="E50" s="20"/>
      <c r="F50" s="20"/>
      <c r="G50" s="33"/>
      <c r="H50" s="33"/>
      <c r="I50" s="33"/>
      <c r="J50" s="33"/>
      <c r="K50" s="33"/>
      <c r="L50" s="33"/>
      <c r="M50" s="57"/>
      <c r="N50" s="57"/>
      <c r="O50" s="57"/>
      <c r="P50" s="57"/>
      <c r="Q50" s="57"/>
      <c r="R50" s="57"/>
      <c r="U50" s="33"/>
    </row>
    <row r="51" spans="1:21" s="12" customFormat="1" ht="11.25">
      <c r="A51" s="20"/>
      <c r="B51" s="33"/>
      <c r="C51" s="56"/>
      <c r="D51" s="56"/>
      <c r="E51" s="20"/>
      <c r="F51" s="20"/>
      <c r="G51" s="33"/>
      <c r="H51" s="33"/>
      <c r="I51" s="33"/>
      <c r="J51" s="33"/>
      <c r="K51" s="33"/>
      <c r="L51" s="33"/>
      <c r="M51" s="57"/>
      <c r="N51" s="57"/>
      <c r="O51" s="57"/>
      <c r="P51" s="57"/>
      <c r="Q51" s="57"/>
      <c r="R51" s="57"/>
      <c r="U51" s="33"/>
    </row>
    <row r="52" spans="1:21" s="12" customFormat="1" ht="11.25">
      <c r="A52" s="20"/>
      <c r="B52" s="33"/>
      <c r="C52" s="56"/>
      <c r="D52" s="56"/>
      <c r="E52" s="20"/>
      <c r="F52" s="20"/>
      <c r="G52" s="33"/>
      <c r="H52" s="33"/>
      <c r="I52" s="33"/>
      <c r="J52" s="33"/>
      <c r="K52" s="33"/>
      <c r="L52" s="33"/>
      <c r="M52" s="57"/>
      <c r="N52" s="57"/>
      <c r="O52" s="57"/>
      <c r="P52" s="57"/>
      <c r="Q52" s="57"/>
      <c r="R52" s="57"/>
      <c r="U52" s="33"/>
    </row>
    <row r="53" spans="1:21" s="12" customFormat="1" ht="11.25">
      <c r="A53" s="20"/>
      <c r="B53" s="33"/>
      <c r="C53" s="56"/>
      <c r="D53" s="56"/>
      <c r="E53" s="20"/>
      <c r="F53" s="20"/>
      <c r="G53" s="33"/>
      <c r="H53" s="33"/>
      <c r="I53" s="33"/>
      <c r="J53" s="33"/>
      <c r="K53" s="33"/>
      <c r="L53" s="33"/>
      <c r="M53" s="57"/>
      <c r="N53" s="57"/>
      <c r="O53" s="57"/>
      <c r="P53" s="57"/>
      <c r="Q53" s="57"/>
      <c r="R53" s="57"/>
      <c r="U53" s="33"/>
    </row>
    <row r="54" spans="1:21" s="12" customFormat="1" ht="11.25">
      <c r="A54" s="20"/>
      <c r="B54" s="33"/>
      <c r="C54" s="56"/>
      <c r="D54" s="56"/>
      <c r="E54" s="20"/>
      <c r="F54" s="20"/>
      <c r="G54" s="33"/>
      <c r="H54" s="33"/>
      <c r="I54" s="33"/>
      <c r="J54" s="33"/>
      <c r="K54" s="33"/>
      <c r="L54" s="33"/>
      <c r="M54" s="57"/>
      <c r="N54" s="57"/>
      <c r="O54" s="57"/>
      <c r="P54" s="57"/>
      <c r="Q54" s="57"/>
      <c r="R54" s="57"/>
      <c r="U54" s="33"/>
    </row>
    <row r="55" spans="1:21" s="12" customFormat="1" ht="11.25">
      <c r="A55" s="20"/>
      <c r="B55" s="33"/>
      <c r="C55" s="56"/>
      <c r="D55" s="56"/>
      <c r="E55" s="20"/>
      <c r="F55" s="20"/>
      <c r="G55" s="33"/>
      <c r="H55" s="33"/>
      <c r="I55" s="33"/>
      <c r="J55" s="33"/>
      <c r="K55" s="33"/>
      <c r="L55" s="33"/>
      <c r="M55" s="57"/>
      <c r="N55" s="57"/>
      <c r="O55" s="57"/>
      <c r="P55" s="57"/>
      <c r="Q55" s="57"/>
      <c r="R55" s="57"/>
      <c r="U55" s="33"/>
    </row>
    <row r="56" spans="1:21" s="12" customFormat="1" ht="11.25">
      <c r="A56" s="20"/>
      <c r="B56" s="33"/>
      <c r="C56" s="56"/>
      <c r="D56" s="56"/>
      <c r="E56" s="20"/>
      <c r="F56" s="20"/>
      <c r="G56" s="33"/>
      <c r="H56" s="33"/>
      <c r="I56" s="33"/>
      <c r="J56" s="33"/>
      <c r="K56" s="33"/>
      <c r="L56" s="33"/>
      <c r="M56" s="57"/>
      <c r="N56" s="57"/>
      <c r="O56" s="57"/>
      <c r="P56" s="57"/>
      <c r="Q56" s="57"/>
      <c r="R56" s="57"/>
      <c r="U56" s="33"/>
    </row>
    <row r="57" spans="1:21" s="12" customFormat="1" ht="11.25">
      <c r="A57" s="20"/>
      <c r="B57" s="33"/>
      <c r="C57" s="56"/>
      <c r="D57" s="56"/>
      <c r="E57" s="20"/>
      <c r="F57" s="20"/>
      <c r="G57" s="33"/>
      <c r="H57" s="33"/>
      <c r="I57" s="33"/>
      <c r="J57" s="33"/>
      <c r="K57" s="33"/>
      <c r="L57" s="33"/>
      <c r="M57" s="57"/>
      <c r="N57" s="57"/>
      <c r="O57" s="57"/>
      <c r="P57" s="57"/>
      <c r="Q57" s="57"/>
      <c r="R57" s="57"/>
      <c r="U57" s="33"/>
    </row>
    <row r="58" spans="1:21" s="12" customFormat="1" ht="11.25">
      <c r="A58" s="20"/>
      <c r="B58" s="33"/>
      <c r="C58" s="56"/>
      <c r="D58" s="56"/>
      <c r="E58" s="20"/>
      <c r="F58" s="20"/>
      <c r="G58" s="33"/>
      <c r="H58" s="33"/>
      <c r="I58" s="33"/>
      <c r="J58" s="33"/>
      <c r="K58" s="33"/>
      <c r="L58" s="33"/>
      <c r="M58" s="57"/>
      <c r="N58" s="57"/>
      <c r="O58" s="57"/>
      <c r="P58" s="57"/>
      <c r="Q58" s="57"/>
      <c r="R58" s="57"/>
      <c r="U58" s="33"/>
    </row>
    <row r="59" spans="1:21" s="12" customFormat="1" ht="11.25">
      <c r="A59" s="20"/>
      <c r="B59" s="33"/>
      <c r="C59" s="56"/>
      <c r="D59" s="56"/>
      <c r="E59" s="20"/>
      <c r="F59" s="20"/>
      <c r="G59" s="33"/>
      <c r="H59" s="33"/>
      <c r="I59" s="33"/>
      <c r="J59" s="33"/>
      <c r="K59" s="33"/>
      <c r="L59" s="33"/>
      <c r="M59" s="57"/>
      <c r="N59" s="57"/>
      <c r="O59" s="57"/>
      <c r="P59" s="57"/>
      <c r="Q59" s="57"/>
      <c r="R59" s="57"/>
      <c r="U59" s="33"/>
    </row>
    <row r="60" spans="1:21" s="12" customFormat="1" ht="11.25">
      <c r="A60" s="20"/>
      <c r="B60" s="33"/>
      <c r="C60" s="56"/>
      <c r="D60" s="56"/>
      <c r="E60" s="20"/>
      <c r="F60" s="20"/>
      <c r="G60" s="33"/>
      <c r="H60" s="33"/>
      <c r="I60" s="33"/>
      <c r="J60" s="33"/>
      <c r="K60" s="33"/>
      <c r="L60" s="33"/>
      <c r="M60" s="57"/>
      <c r="N60" s="57"/>
      <c r="O60" s="57"/>
      <c r="P60" s="57"/>
      <c r="Q60" s="57"/>
      <c r="R60" s="57"/>
      <c r="U60" s="33"/>
    </row>
    <row r="61" spans="1:21" s="12" customFormat="1" ht="11.25">
      <c r="A61" s="20"/>
      <c r="B61" s="33"/>
      <c r="C61" s="56"/>
      <c r="D61" s="56"/>
      <c r="E61" s="20"/>
      <c r="F61" s="20"/>
      <c r="G61" s="33"/>
      <c r="H61" s="33"/>
      <c r="I61" s="33"/>
      <c r="J61" s="33"/>
      <c r="K61" s="33"/>
      <c r="L61" s="33"/>
      <c r="M61" s="57"/>
      <c r="N61" s="57"/>
      <c r="O61" s="57"/>
      <c r="P61" s="57"/>
      <c r="Q61" s="57"/>
      <c r="R61" s="57"/>
      <c r="U61" s="33"/>
    </row>
    <row r="62" spans="1:21" s="12" customFormat="1" ht="11.25">
      <c r="A62" s="20"/>
      <c r="B62" s="33"/>
      <c r="C62" s="56"/>
      <c r="D62" s="56"/>
      <c r="E62" s="20"/>
      <c r="F62" s="20"/>
      <c r="G62" s="33"/>
      <c r="H62" s="33"/>
      <c r="I62" s="33"/>
      <c r="J62" s="33"/>
      <c r="K62" s="33"/>
      <c r="L62" s="33"/>
      <c r="M62" s="57"/>
      <c r="N62" s="57"/>
      <c r="O62" s="57"/>
      <c r="P62" s="57"/>
      <c r="Q62" s="57"/>
      <c r="R62" s="57"/>
      <c r="U62" s="33"/>
    </row>
    <row r="63" spans="1:21" s="12" customFormat="1" ht="11.25">
      <c r="A63" s="20"/>
      <c r="B63" s="33"/>
      <c r="C63" s="56"/>
      <c r="D63" s="56"/>
      <c r="E63" s="20"/>
      <c r="F63" s="20"/>
      <c r="G63" s="33"/>
      <c r="H63" s="33"/>
      <c r="I63" s="33"/>
      <c r="J63" s="33"/>
      <c r="K63" s="33"/>
      <c r="L63" s="33"/>
      <c r="M63" s="57"/>
      <c r="N63" s="57"/>
      <c r="O63" s="57"/>
      <c r="P63" s="57"/>
      <c r="Q63" s="57"/>
      <c r="R63" s="57"/>
      <c r="U63" s="33"/>
    </row>
    <row r="64" spans="1:21" s="12" customFormat="1" ht="11.25">
      <c r="A64" s="20"/>
      <c r="B64" s="33"/>
      <c r="C64" s="56"/>
      <c r="D64" s="56"/>
      <c r="E64" s="20"/>
      <c r="F64" s="20"/>
      <c r="G64" s="33"/>
      <c r="H64" s="33"/>
      <c r="I64" s="33"/>
      <c r="J64" s="33"/>
      <c r="K64" s="33"/>
      <c r="L64" s="33"/>
      <c r="M64" s="57"/>
      <c r="N64" s="57"/>
      <c r="O64" s="57"/>
      <c r="P64" s="57"/>
      <c r="Q64" s="57"/>
      <c r="R64" s="57"/>
      <c r="U64" s="33"/>
    </row>
    <row r="65" spans="1:21" s="12" customFormat="1" ht="11.25">
      <c r="A65" s="20"/>
      <c r="B65" s="33"/>
      <c r="C65" s="56"/>
      <c r="D65" s="56"/>
      <c r="E65" s="20"/>
      <c r="F65" s="20"/>
      <c r="G65" s="33"/>
      <c r="H65" s="33"/>
      <c r="I65" s="33"/>
      <c r="J65" s="33"/>
      <c r="K65" s="33"/>
      <c r="L65" s="33"/>
      <c r="M65" s="57"/>
      <c r="N65" s="57"/>
      <c r="O65" s="57"/>
      <c r="P65" s="57"/>
      <c r="Q65" s="57"/>
      <c r="R65" s="57"/>
      <c r="U65" s="33"/>
    </row>
    <row r="66" spans="1:21" s="12" customFormat="1" ht="11.25">
      <c r="A66" s="20"/>
      <c r="B66" s="33"/>
      <c r="C66" s="56"/>
      <c r="D66" s="56"/>
      <c r="E66" s="20"/>
      <c r="F66" s="20"/>
      <c r="G66" s="33"/>
      <c r="H66" s="33"/>
      <c r="I66" s="33"/>
      <c r="J66" s="33"/>
      <c r="K66" s="33"/>
      <c r="L66" s="33"/>
      <c r="M66" s="57"/>
      <c r="N66" s="57"/>
      <c r="O66" s="57"/>
      <c r="P66" s="57"/>
      <c r="Q66" s="57"/>
      <c r="R66" s="57"/>
      <c r="U66" s="33"/>
    </row>
    <row r="67" spans="1:21" s="12" customFormat="1" ht="11.25">
      <c r="A67" s="20"/>
      <c r="B67" s="33"/>
      <c r="C67" s="56"/>
      <c r="D67" s="56"/>
      <c r="E67" s="20"/>
      <c r="F67" s="20"/>
      <c r="G67" s="33"/>
      <c r="H67" s="33"/>
      <c r="I67" s="33"/>
      <c r="J67" s="33"/>
      <c r="K67" s="33"/>
      <c r="L67" s="33"/>
      <c r="M67" s="57"/>
      <c r="N67" s="57"/>
      <c r="O67" s="57"/>
      <c r="P67" s="57"/>
      <c r="Q67" s="57"/>
      <c r="R67" s="57"/>
      <c r="U67" s="33"/>
    </row>
    <row r="68" spans="1:21" s="12" customFormat="1" ht="11.25">
      <c r="A68" s="20"/>
      <c r="B68" s="33"/>
      <c r="C68" s="56"/>
      <c r="D68" s="56"/>
      <c r="E68" s="20"/>
      <c r="F68" s="20"/>
      <c r="G68" s="33"/>
      <c r="H68" s="33"/>
      <c r="I68" s="33"/>
      <c r="J68" s="33"/>
      <c r="K68" s="33"/>
      <c r="L68" s="33"/>
      <c r="M68" s="57"/>
      <c r="N68" s="57"/>
      <c r="O68" s="57"/>
      <c r="P68" s="57"/>
      <c r="Q68" s="57"/>
      <c r="R68" s="57"/>
      <c r="U68" s="33"/>
    </row>
    <row r="69" spans="1:21" s="12" customFormat="1" ht="11.25">
      <c r="A69" s="20"/>
      <c r="B69" s="33"/>
      <c r="C69" s="56"/>
      <c r="D69" s="56"/>
      <c r="E69" s="20"/>
      <c r="F69" s="20"/>
      <c r="G69" s="33"/>
      <c r="H69" s="33"/>
      <c r="I69" s="33"/>
      <c r="J69" s="33"/>
      <c r="K69" s="33"/>
      <c r="L69" s="33"/>
      <c r="M69" s="57"/>
      <c r="N69" s="57"/>
      <c r="O69" s="57"/>
      <c r="P69" s="57"/>
      <c r="Q69" s="57"/>
      <c r="R69" s="57"/>
      <c r="U69" s="33"/>
    </row>
    <row r="70" spans="1:21" s="12" customFormat="1" ht="11.25">
      <c r="A70" s="20"/>
      <c r="B70" s="33"/>
      <c r="C70" s="56"/>
      <c r="D70" s="56"/>
      <c r="E70" s="20"/>
      <c r="F70" s="20"/>
      <c r="G70" s="33"/>
      <c r="H70" s="33"/>
      <c r="I70" s="33"/>
      <c r="J70" s="33"/>
      <c r="K70" s="33"/>
      <c r="L70" s="33"/>
      <c r="M70" s="57"/>
      <c r="N70" s="57"/>
      <c r="O70" s="57"/>
      <c r="P70" s="57"/>
      <c r="Q70" s="57"/>
      <c r="R70" s="57"/>
      <c r="U70" s="33"/>
    </row>
    <row r="71" spans="1:21" s="12" customFormat="1" ht="11.25">
      <c r="A71" s="20"/>
      <c r="B71" s="33"/>
      <c r="C71" s="56"/>
      <c r="D71" s="56"/>
      <c r="E71" s="20"/>
      <c r="F71" s="20"/>
      <c r="G71" s="33"/>
      <c r="H71" s="33"/>
      <c r="I71" s="33"/>
      <c r="J71" s="33"/>
      <c r="K71" s="33"/>
      <c r="L71" s="33"/>
      <c r="M71" s="57"/>
      <c r="N71" s="57"/>
      <c r="O71" s="57"/>
      <c r="P71" s="57"/>
      <c r="Q71" s="57"/>
      <c r="R71" s="57"/>
      <c r="U71" s="33"/>
    </row>
    <row r="72" spans="1:21" s="12" customFormat="1" ht="11.25">
      <c r="A72" s="20"/>
      <c r="B72" s="33"/>
      <c r="C72" s="56"/>
      <c r="D72" s="56"/>
      <c r="E72" s="20"/>
      <c r="F72" s="20"/>
      <c r="G72" s="33"/>
      <c r="H72" s="33"/>
      <c r="I72" s="33"/>
      <c r="J72" s="33"/>
      <c r="K72" s="33"/>
      <c r="L72" s="33"/>
      <c r="M72" s="57"/>
      <c r="N72" s="57"/>
      <c r="O72" s="57"/>
      <c r="P72" s="57"/>
      <c r="Q72" s="57"/>
      <c r="R72" s="57"/>
      <c r="U72" s="33"/>
    </row>
    <row r="73" spans="1:21" s="12" customFormat="1" ht="11.25">
      <c r="A73" s="20"/>
      <c r="B73" s="33"/>
      <c r="C73" s="56"/>
      <c r="D73" s="56"/>
      <c r="E73" s="20"/>
      <c r="F73" s="20"/>
      <c r="G73" s="33"/>
      <c r="H73" s="33"/>
      <c r="I73" s="33"/>
      <c r="J73" s="33"/>
      <c r="K73" s="33"/>
      <c r="L73" s="33"/>
      <c r="M73" s="57"/>
      <c r="N73" s="57"/>
      <c r="O73" s="57"/>
      <c r="P73" s="57"/>
      <c r="Q73" s="57"/>
      <c r="R73" s="57"/>
      <c r="U73" s="33"/>
    </row>
    <row r="74" spans="1:21" s="12" customFormat="1" ht="11.25">
      <c r="A74" s="20"/>
      <c r="B74" s="33"/>
      <c r="C74" s="56"/>
      <c r="D74" s="56"/>
      <c r="E74" s="20"/>
      <c r="F74" s="20"/>
      <c r="G74" s="33"/>
      <c r="H74" s="33"/>
      <c r="I74" s="33"/>
      <c r="J74" s="33"/>
      <c r="K74" s="33"/>
      <c r="L74" s="33"/>
      <c r="M74" s="57"/>
      <c r="N74" s="57"/>
      <c r="O74" s="57"/>
      <c r="P74" s="57"/>
      <c r="Q74" s="57"/>
      <c r="R74" s="57"/>
      <c r="U74" s="33"/>
    </row>
    <row r="75" spans="1:21" s="12" customFormat="1" ht="11.25">
      <c r="A75" s="20"/>
      <c r="B75" s="33"/>
      <c r="C75" s="56"/>
      <c r="D75" s="56"/>
      <c r="E75" s="20"/>
      <c r="F75" s="20"/>
      <c r="G75" s="33"/>
      <c r="H75" s="33"/>
      <c r="I75" s="33"/>
      <c r="J75" s="33"/>
      <c r="K75" s="33"/>
      <c r="L75" s="33"/>
      <c r="M75" s="57"/>
      <c r="N75" s="57"/>
      <c r="O75" s="57"/>
      <c r="P75" s="57"/>
      <c r="Q75" s="57"/>
      <c r="R75" s="57"/>
      <c r="U75" s="33"/>
    </row>
    <row r="76" spans="1:21" s="12" customFormat="1" ht="11.25">
      <c r="A76" s="20"/>
      <c r="B76" s="33"/>
      <c r="C76" s="56"/>
      <c r="D76" s="56"/>
      <c r="E76" s="20"/>
      <c r="F76" s="20"/>
      <c r="G76" s="33"/>
      <c r="H76" s="33"/>
      <c r="I76" s="33"/>
      <c r="J76" s="33"/>
      <c r="K76" s="33"/>
      <c r="L76" s="33"/>
      <c r="M76" s="57"/>
      <c r="N76" s="57"/>
      <c r="O76" s="57"/>
      <c r="P76" s="57"/>
      <c r="Q76" s="57"/>
      <c r="R76" s="57"/>
      <c r="U76" s="33"/>
    </row>
    <row r="77" spans="1:21" s="12" customFormat="1" ht="11.25">
      <c r="A77" s="20"/>
      <c r="B77" s="33"/>
      <c r="C77" s="56"/>
      <c r="D77" s="56"/>
      <c r="E77" s="20"/>
      <c r="F77" s="20"/>
      <c r="G77" s="33"/>
      <c r="H77" s="33"/>
      <c r="I77" s="33"/>
      <c r="J77" s="33"/>
      <c r="K77" s="33"/>
      <c r="L77" s="33"/>
      <c r="M77" s="57"/>
      <c r="N77" s="57"/>
      <c r="O77" s="57"/>
      <c r="P77" s="57"/>
      <c r="Q77" s="57"/>
      <c r="R77" s="57"/>
      <c r="U77" s="33"/>
    </row>
    <row r="78" spans="1:21" s="12" customFormat="1" ht="11.25">
      <c r="A78" s="20"/>
      <c r="B78" s="33"/>
      <c r="C78" s="56"/>
      <c r="D78" s="56"/>
      <c r="E78" s="20"/>
      <c r="F78" s="20"/>
      <c r="G78" s="33"/>
      <c r="H78" s="33"/>
      <c r="I78" s="33"/>
      <c r="J78" s="33"/>
      <c r="K78" s="33"/>
      <c r="L78" s="33"/>
      <c r="M78" s="57"/>
      <c r="N78" s="57"/>
      <c r="O78" s="57"/>
      <c r="P78" s="57"/>
      <c r="Q78" s="57"/>
      <c r="R78" s="57"/>
      <c r="U78" s="33"/>
    </row>
    <row r="79" spans="1:21" s="12" customFormat="1" ht="11.25">
      <c r="A79" s="20"/>
      <c r="B79" s="33"/>
      <c r="C79" s="56"/>
      <c r="D79" s="56"/>
      <c r="E79" s="20"/>
      <c r="F79" s="20"/>
      <c r="G79" s="33"/>
      <c r="H79" s="33"/>
      <c r="I79" s="33"/>
      <c r="J79" s="33"/>
      <c r="K79" s="33"/>
      <c r="L79" s="33"/>
      <c r="M79" s="57"/>
      <c r="N79" s="57"/>
      <c r="O79" s="57"/>
      <c r="P79" s="57"/>
      <c r="Q79" s="57"/>
      <c r="R79" s="57"/>
      <c r="U79" s="33"/>
    </row>
    <row r="80" spans="1:21" s="12" customFormat="1" ht="11.25">
      <c r="A80" s="20"/>
      <c r="B80" s="33"/>
      <c r="C80" s="56"/>
      <c r="D80" s="56"/>
      <c r="E80" s="20"/>
      <c r="F80" s="20"/>
      <c r="G80" s="33"/>
      <c r="H80" s="33"/>
      <c r="I80" s="33"/>
      <c r="J80" s="33"/>
      <c r="K80" s="33"/>
      <c r="L80" s="33"/>
      <c r="M80" s="57"/>
      <c r="N80" s="57"/>
      <c r="O80" s="57"/>
      <c r="P80" s="57"/>
      <c r="Q80" s="57"/>
      <c r="R80" s="57"/>
      <c r="U80" s="33"/>
    </row>
    <row r="81" spans="1:21" s="12" customFormat="1" ht="11.25">
      <c r="A81" s="20"/>
      <c r="B81" s="33"/>
      <c r="C81" s="56"/>
      <c r="D81" s="56"/>
      <c r="E81" s="20"/>
      <c r="F81" s="20"/>
      <c r="G81" s="33"/>
      <c r="H81" s="33"/>
      <c r="I81" s="33"/>
      <c r="J81" s="33"/>
      <c r="K81" s="33"/>
      <c r="L81" s="33"/>
      <c r="M81" s="57"/>
      <c r="N81" s="57"/>
      <c r="O81" s="57"/>
      <c r="P81" s="57"/>
      <c r="Q81" s="57"/>
      <c r="R81" s="57"/>
      <c r="U81" s="33"/>
    </row>
    <row r="82" spans="1:21" s="12" customFormat="1" ht="11.25">
      <c r="A82" s="20"/>
      <c r="B82" s="33"/>
      <c r="C82" s="56"/>
      <c r="D82" s="56"/>
      <c r="E82" s="20"/>
      <c r="F82" s="20"/>
      <c r="G82" s="33"/>
      <c r="H82" s="33"/>
      <c r="I82" s="33"/>
      <c r="J82" s="33"/>
      <c r="K82" s="33"/>
      <c r="L82" s="33"/>
      <c r="M82" s="57"/>
      <c r="N82" s="57"/>
      <c r="O82" s="57"/>
      <c r="P82" s="57"/>
      <c r="Q82" s="57"/>
      <c r="R82" s="57"/>
      <c r="U82" s="33"/>
    </row>
    <row r="83" spans="1:21" s="12" customFormat="1" ht="11.25">
      <c r="A83" s="20"/>
      <c r="B83" s="33"/>
      <c r="C83" s="56"/>
      <c r="D83" s="56"/>
      <c r="E83" s="20"/>
      <c r="F83" s="20"/>
      <c r="G83" s="33"/>
      <c r="H83" s="33"/>
      <c r="I83" s="33"/>
      <c r="J83" s="33"/>
      <c r="K83" s="33"/>
      <c r="L83" s="33"/>
      <c r="M83" s="57"/>
      <c r="N83" s="57"/>
      <c r="O83" s="57"/>
      <c r="P83" s="57"/>
      <c r="Q83" s="57"/>
      <c r="R83" s="57"/>
      <c r="U83" s="33"/>
    </row>
    <row r="84" spans="1:21" s="12" customFormat="1" ht="11.25">
      <c r="A84" s="20"/>
      <c r="B84" s="33"/>
      <c r="C84" s="56"/>
      <c r="D84" s="56"/>
      <c r="E84" s="20"/>
      <c r="F84" s="20"/>
      <c r="G84" s="33"/>
      <c r="H84" s="33"/>
      <c r="I84" s="33"/>
      <c r="J84" s="33"/>
      <c r="K84" s="33"/>
      <c r="L84" s="33"/>
      <c r="M84" s="57"/>
      <c r="N84" s="57"/>
      <c r="O84" s="57"/>
      <c r="P84" s="57"/>
      <c r="Q84" s="57"/>
      <c r="R84" s="57"/>
      <c r="U84" s="33"/>
    </row>
    <row r="85" spans="1:21" s="12" customFormat="1" ht="11.25">
      <c r="A85" s="20"/>
      <c r="B85" s="33"/>
      <c r="C85" s="56"/>
      <c r="D85" s="56"/>
      <c r="E85" s="20"/>
      <c r="F85" s="20"/>
      <c r="G85" s="33"/>
      <c r="H85" s="33"/>
      <c r="I85" s="33"/>
      <c r="J85" s="33"/>
      <c r="K85" s="33"/>
      <c r="L85" s="33"/>
      <c r="M85" s="57"/>
      <c r="N85" s="57"/>
      <c r="O85" s="57"/>
      <c r="P85" s="57"/>
      <c r="Q85" s="57"/>
      <c r="R85" s="57"/>
      <c r="U85" s="33"/>
    </row>
    <row r="86" spans="1:21" s="12" customFormat="1" ht="11.25">
      <c r="A86" s="20"/>
      <c r="B86" s="33"/>
      <c r="C86" s="56"/>
      <c r="D86" s="56"/>
      <c r="E86" s="20"/>
      <c r="F86" s="20"/>
      <c r="G86" s="33"/>
      <c r="H86" s="33"/>
      <c r="I86" s="33"/>
      <c r="J86" s="33"/>
      <c r="K86" s="33"/>
      <c r="L86" s="33"/>
      <c r="M86" s="57"/>
      <c r="N86" s="57"/>
      <c r="O86" s="57"/>
      <c r="P86" s="57"/>
      <c r="Q86" s="57"/>
      <c r="R86" s="57"/>
      <c r="U86" s="33"/>
    </row>
    <row r="87" spans="1:21" s="12" customFormat="1" ht="11.25">
      <c r="A87" s="20"/>
      <c r="B87" s="33"/>
      <c r="C87" s="56"/>
      <c r="D87" s="56"/>
      <c r="E87" s="20"/>
      <c r="F87" s="20"/>
      <c r="G87" s="33"/>
      <c r="H87" s="33"/>
      <c r="I87" s="33"/>
      <c r="J87" s="33"/>
      <c r="K87" s="33"/>
      <c r="L87" s="33"/>
      <c r="M87" s="57"/>
      <c r="N87" s="57"/>
      <c r="O87" s="57"/>
      <c r="P87" s="57"/>
      <c r="Q87" s="57"/>
      <c r="R87" s="57"/>
      <c r="U87" s="33"/>
    </row>
    <row r="88" spans="1:21" s="12" customFormat="1" ht="11.25">
      <c r="A88" s="20"/>
      <c r="B88" s="33"/>
      <c r="C88" s="56"/>
      <c r="D88" s="56"/>
      <c r="E88" s="20"/>
      <c r="F88" s="20"/>
      <c r="G88" s="33"/>
      <c r="H88" s="33"/>
      <c r="I88" s="33"/>
      <c r="J88" s="33"/>
      <c r="K88" s="33"/>
      <c r="L88" s="33"/>
      <c r="M88" s="57"/>
      <c r="N88" s="57"/>
      <c r="O88" s="57"/>
      <c r="P88" s="57"/>
      <c r="Q88" s="57"/>
      <c r="R88" s="57"/>
      <c r="U88" s="33"/>
    </row>
    <row r="89" spans="1:21" s="12" customFormat="1" ht="11.25">
      <c r="A89" s="20"/>
      <c r="B89" s="33"/>
      <c r="C89" s="56"/>
      <c r="D89" s="56"/>
      <c r="E89" s="20"/>
      <c r="F89" s="20"/>
      <c r="G89" s="33"/>
      <c r="H89" s="33"/>
      <c r="I89" s="33"/>
      <c r="J89" s="33"/>
      <c r="K89" s="33"/>
      <c r="L89" s="33"/>
      <c r="M89" s="57"/>
      <c r="N89" s="57"/>
      <c r="O89" s="57"/>
      <c r="P89" s="57"/>
      <c r="Q89" s="57"/>
      <c r="R89" s="57"/>
      <c r="U89" s="33"/>
    </row>
    <row r="90" spans="1:21" s="12" customFormat="1" ht="11.25">
      <c r="A90" s="20"/>
      <c r="B90" s="33"/>
      <c r="C90" s="56"/>
      <c r="D90" s="56"/>
      <c r="E90" s="20"/>
      <c r="F90" s="20"/>
      <c r="G90" s="33"/>
      <c r="H90" s="33"/>
      <c r="I90" s="33"/>
      <c r="J90" s="33"/>
      <c r="K90" s="33"/>
      <c r="L90" s="33"/>
      <c r="M90" s="57"/>
      <c r="N90" s="57"/>
      <c r="O90" s="57"/>
      <c r="P90" s="57"/>
      <c r="Q90" s="57"/>
      <c r="R90" s="57"/>
      <c r="U90" s="33"/>
    </row>
    <row r="91" spans="1:21" s="12" customFormat="1" ht="11.25">
      <c r="A91" s="20"/>
      <c r="B91" s="33"/>
      <c r="C91" s="56"/>
      <c r="D91" s="56"/>
      <c r="E91" s="20"/>
      <c r="F91" s="20"/>
      <c r="G91" s="33"/>
      <c r="H91" s="33"/>
      <c r="I91" s="33"/>
      <c r="J91" s="33"/>
      <c r="K91" s="33"/>
      <c r="L91" s="33"/>
      <c r="M91" s="57"/>
      <c r="N91" s="57"/>
      <c r="O91" s="57"/>
      <c r="P91" s="57"/>
      <c r="Q91" s="57"/>
      <c r="R91" s="57"/>
      <c r="U91" s="33"/>
    </row>
    <row r="92" spans="1:21" s="12" customFormat="1" ht="11.25">
      <c r="A92" s="20"/>
      <c r="B92" s="33"/>
      <c r="C92" s="56"/>
      <c r="D92" s="56"/>
      <c r="E92" s="20"/>
      <c r="F92" s="20"/>
      <c r="G92" s="33"/>
      <c r="H92" s="33"/>
      <c r="I92" s="33"/>
      <c r="J92" s="33"/>
      <c r="K92" s="33"/>
      <c r="L92" s="33"/>
      <c r="M92" s="57"/>
      <c r="N92" s="57"/>
      <c r="O92" s="57"/>
      <c r="P92" s="57"/>
      <c r="Q92" s="57"/>
      <c r="R92" s="57"/>
      <c r="U92" s="33"/>
    </row>
  </sheetData>
  <sheetProtection selectLockedCells="1"/>
  <mergeCells count="35">
    <mergeCell ref="A1:B1"/>
    <mergeCell ref="A6:A12"/>
    <mergeCell ref="C10:C12"/>
    <mergeCell ref="D10:D12"/>
    <mergeCell ref="C6:D9"/>
    <mergeCell ref="V5:X5"/>
    <mergeCell ref="A3:J3"/>
    <mergeCell ref="A4:J4"/>
    <mergeCell ref="I6:J9"/>
    <mergeCell ref="I10:I12"/>
    <mergeCell ref="J10:J12"/>
    <mergeCell ref="T10:T12"/>
    <mergeCell ref="O10:O12"/>
    <mergeCell ref="M10:M12"/>
    <mergeCell ref="K6:L9"/>
    <mergeCell ref="M6:N9"/>
    <mergeCell ref="E6:F9"/>
    <mergeCell ref="G6:H9"/>
    <mergeCell ref="E10:E12"/>
    <mergeCell ref="B6:B12"/>
    <mergeCell ref="F10:F12"/>
    <mergeCell ref="G10:G12"/>
    <mergeCell ref="H10:H12"/>
    <mergeCell ref="K10:K12"/>
    <mergeCell ref="O6:P9"/>
    <mergeCell ref="S10:S12"/>
    <mergeCell ref="K3:U3"/>
    <mergeCell ref="Q6:R9"/>
    <mergeCell ref="Q10:Q12"/>
    <mergeCell ref="R10:R12"/>
    <mergeCell ref="P10:P12"/>
    <mergeCell ref="N10:N12"/>
    <mergeCell ref="U6:U12"/>
    <mergeCell ref="S6:T9"/>
    <mergeCell ref="L10:L12"/>
  </mergeCells>
  <phoneticPr fontId="6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0" max="2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V617"/>
  <sheetViews>
    <sheetView view="pageBreakPreview" zoomScaleNormal="100" zoomScaleSheetLayoutView="100" workbookViewId="0">
      <pane xSplit="1" ySplit="11" topLeftCell="B12" activePane="bottomRight" state="frozen"/>
      <selection activeCell="N6" sqref="N6:Q9"/>
      <selection pane="topRight" activeCell="N6" sqref="N6:Q9"/>
      <selection pane="bottomLeft" activeCell="N6" sqref="N6:Q9"/>
      <selection pane="bottomRight" activeCell="N6" sqref="N6:Q9"/>
    </sheetView>
  </sheetViews>
  <sheetFormatPr defaultRowHeight="14.25"/>
  <cols>
    <col min="1" max="1" width="9.625" style="248" customWidth="1"/>
    <col min="2" max="9" width="8.125" style="211" customWidth="1"/>
    <col min="10" max="10" width="7.625" style="211" customWidth="1"/>
    <col min="11" max="13" width="6.625" style="211" customWidth="1"/>
    <col min="14" max="14" width="6.125" style="211" customWidth="1"/>
    <col min="15" max="16" width="5.625" style="211" customWidth="1"/>
    <col min="17" max="18" width="6.125" style="211" customWidth="1"/>
    <col min="19" max="19" width="6.625" style="211" customWidth="1"/>
    <col min="20" max="20" width="6.125" style="211" customWidth="1"/>
    <col min="21" max="21" width="6.625" style="211" customWidth="1"/>
    <col min="22" max="22" width="13.625" style="507" customWidth="1"/>
    <col min="23" max="16384" width="9" style="461"/>
  </cols>
  <sheetData>
    <row r="1" spans="1:22" s="385" customFormat="1" ht="14.1" customHeight="1">
      <c r="A1" s="713" t="s">
        <v>380</v>
      </c>
      <c r="B1" s="713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22"/>
      <c r="V1" s="295" t="s">
        <v>381</v>
      </c>
    </row>
    <row r="2" spans="1:22" s="386" customFormat="1" ht="14.1" customHeight="1">
      <c r="A2" s="290"/>
      <c r="B2" s="290"/>
      <c r="C2" s="289"/>
      <c r="D2" s="289"/>
      <c r="E2" s="289"/>
      <c r="F2" s="290"/>
      <c r="G2" s="289"/>
      <c r="H2" s="289"/>
      <c r="I2" s="289"/>
      <c r="J2" s="290"/>
      <c r="K2" s="289"/>
      <c r="L2" s="289"/>
      <c r="M2" s="289"/>
      <c r="N2" s="290"/>
      <c r="O2" s="289"/>
      <c r="P2" s="289"/>
      <c r="Q2" s="289"/>
      <c r="R2" s="290"/>
      <c r="S2" s="289"/>
      <c r="T2" s="289"/>
      <c r="U2" s="289"/>
      <c r="V2" s="295"/>
    </row>
    <row r="3" spans="1:22" s="387" customFormat="1" ht="20.100000000000001" customHeight="1">
      <c r="A3" s="714" t="s">
        <v>108</v>
      </c>
      <c r="B3" s="714"/>
      <c r="C3" s="714"/>
      <c r="D3" s="714"/>
      <c r="E3" s="714"/>
      <c r="F3" s="714"/>
      <c r="G3" s="714"/>
      <c r="H3" s="714"/>
      <c r="I3" s="714"/>
      <c r="J3" s="714"/>
      <c r="K3" s="714" t="s">
        <v>257</v>
      </c>
      <c r="L3" s="714"/>
      <c r="M3" s="714"/>
      <c r="N3" s="714"/>
      <c r="O3" s="714"/>
      <c r="P3" s="714"/>
      <c r="Q3" s="714"/>
      <c r="R3" s="714"/>
      <c r="S3" s="714"/>
      <c r="T3" s="714"/>
      <c r="U3" s="714"/>
      <c r="V3" s="714"/>
    </row>
    <row r="4" spans="1:22" s="388" customFormat="1" ht="20.100000000000001" customHeight="1">
      <c r="A4" s="714"/>
      <c r="B4" s="714"/>
      <c r="C4" s="714"/>
      <c r="D4" s="714"/>
      <c r="E4" s="714"/>
      <c r="F4" s="293"/>
      <c r="G4" s="293"/>
      <c r="H4" s="293"/>
      <c r="I4" s="293"/>
      <c r="J4" s="293"/>
      <c r="K4" s="293"/>
      <c r="L4" s="293"/>
      <c r="M4" s="293"/>
      <c r="N4" s="293"/>
      <c r="O4" s="293"/>
      <c r="P4" s="293"/>
      <c r="Q4" s="293"/>
      <c r="R4" s="293"/>
      <c r="S4" s="293"/>
      <c r="T4" s="293"/>
      <c r="U4" s="293"/>
      <c r="V4" s="223"/>
    </row>
    <row r="5" spans="1:22" s="389" customFormat="1" ht="18" customHeight="1" thickBot="1">
      <c r="A5" s="290" t="s">
        <v>33</v>
      </c>
      <c r="B5" s="224"/>
      <c r="C5" s="224"/>
      <c r="D5" s="224"/>
      <c r="E5" s="224"/>
      <c r="F5" s="224"/>
      <c r="G5" s="224"/>
      <c r="H5" s="224"/>
      <c r="I5" s="224"/>
      <c r="J5" s="224"/>
      <c r="K5" s="224"/>
      <c r="L5" s="224"/>
      <c r="M5" s="224"/>
      <c r="N5" s="224"/>
      <c r="O5" s="224"/>
      <c r="P5" s="224"/>
      <c r="Q5" s="224"/>
      <c r="R5" s="224"/>
      <c r="S5" s="224"/>
      <c r="T5" s="224"/>
      <c r="U5" s="224"/>
      <c r="V5" s="245" t="s">
        <v>34</v>
      </c>
    </row>
    <row r="6" spans="1:22" s="385" customFormat="1" ht="13.35" customHeight="1">
      <c r="A6" s="715" t="s">
        <v>109</v>
      </c>
      <c r="B6" s="721" t="s">
        <v>83</v>
      </c>
      <c r="C6" s="722"/>
      <c r="D6" s="722"/>
      <c r="E6" s="722"/>
      <c r="F6" s="721" t="s">
        <v>246</v>
      </c>
      <c r="G6" s="722"/>
      <c r="H6" s="722"/>
      <c r="I6" s="722"/>
      <c r="J6" s="727" t="s">
        <v>255</v>
      </c>
      <c r="K6" s="729" t="s">
        <v>256</v>
      </c>
      <c r="L6" s="729"/>
      <c r="M6" s="730"/>
      <c r="N6" s="721" t="s">
        <v>247</v>
      </c>
      <c r="O6" s="722"/>
      <c r="P6" s="722"/>
      <c r="Q6" s="722"/>
      <c r="R6" s="721" t="s">
        <v>248</v>
      </c>
      <c r="S6" s="722"/>
      <c r="T6" s="722"/>
      <c r="U6" s="722"/>
      <c r="V6" s="710" t="s">
        <v>110</v>
      </c>
    </row>
    <row r="7" spans="1:22" s="385" customFormat="1" ht="13.35" customHeight="1">
      <c r="A7" s="716"/>
      <c r="B7" s="718"/>
      <c r="C7" s="707"/>
      <c r="D7" s="707"/>
      <c r="E7" s="707"/>
      <c r="F7" s="718"/>
      <c r="G7" s="707"/>
      <c r="H7" s="707"/>
      <c r="I7" s="707"/>
      <c r="J7" s="728"/>
      <c r="K7" s="731"/>
      <c r="L7" s="731"/>
      <c r="M7" s="732"/>
      <c r="N7" s="718"/>
      <c r="O7" s="707"/>
      <c r="P7" s="707"/>
      <c r="Q7" s="707"/>
      <c r="R7" s="718"/>
      <c r="S7" s="707"/>
      <c r="T7" s="707"/>
      <c r="U7" s="707"/>
      <c r="V7" s="711"/>
    </row>
    <row r="8" spans="1:22" s="385" customFormat="1" ht="12.75" customHeight="1">
      <c r="A8" s="716"/>
      <c r="B8" s="718" t="s">
        <v>243</v>
      </c>
      <c r="C8" s="707" t="s">
        <v>244</v>
      </c>
      <c r="D8" s="707"/>
      <c r="E8" s="707"/>
      <c r="F8" s="718" t="s">
        <v>243</v>
      </c>
      <c r="G8" s="707" t="s">
        <v>244</v>
      </c>
      <c r="H8" s="707"/>
      <c r="I8" s="707"/>
      <c r="J8" s="723" t="s">
        <v>243</v>
      </c>
      <c r="K8" s="718" t="s">
        <v>244</v>
      </c>
      <c r="L8" s="707"/>
      <c r="M8" s="707"/>
      <c r="N8" s="718" t="s">
        <v>243</v>
      </c>
      <c r="O8" s="707" t="s">
        <v>244</v>
      </c>
      <c r="P8" s="707"/>
      <c r="Q8" s="707"/>
      <c r="R8" s="718" t="s">
        <v>243</v>
      </c>
      <c r="S8" s="707" t="s">
        <v>244</v>
      </c>
      <c r="T8" s="707"/>
      <c r="U8" s="707"/>
      <c r="V8" s="711"/>
    </row>
    <row r="9" spans="1:22" s="385" customFormat="1" ht="12.75" customHeight="1">
      <c r="A9" s="716"/>
      <c r="B9" s="719"/>
      <c r="C9" s="708"/>
      <c r="D9" s="707"/>
      <c r="E9" s="707"/>
      <c r="F9" s="719"/>
      <c r="G9" s="708"/>
      <c r="H9" s="707"/>
      <c r="I9" s="707"/>
      <c r="J9" s="724"/>
      <c r="K9" s="726"/>
      <c r="L9" s="707"/>
      <c r="M9" s="707"/>
      <c r="N9" s="719"/>
      <c r="O9" s="708"/>
      <c r="P9" s="707"/>
      <c r="Q9" s="707"/>
      <c r="R9" s="719"/>
      <c r="S9" s="708"/>
      <c r="T9" s="707"/>
      <c r="U9" s="707"/>
      <c r="V9" s="711"/>
    </row>
    <row r="10" spans="1:22" s="385" customFormat="1" ht="14.1" customHeight="1">
      <c r="A10" s="716"/>
      <c r="B10" s="719"/>
      <c r="C10" s="707" t="s">
        <v>245</v>
      </c>
      <c r="D10" s="707" t="s">
        <v>111</v>
      </c>
      <c r="E10" s="707" t="s">
        <v>112</v>
      </c>
      <c r="F10" s="719"/>
      <c r="G10" s="707" t="s">
        <v>245</v>
      </c>
      <c r="H10" s="707" t="s">
        <v>111</v>
      </c>
      <c r="I10" s="707" t="s">
        <v>112</v>
      </c>
      <c r="J10" s="724"/>
      <c r="K10" s="718" t="s">
        <v>245</v>
      </c>
      <c r="L10" s="707" t="s">
        <v>111</v>
      </c>
      <c r="M10" s="707" t="s">
        <v>112</v>
      </c>
      <c r="N10" s="719"/>
      <c r="O10" s="707" t="s">
        <v>245</v>
      </c>
      <c r="P10" s="707" t="s">
        <v>111</v>
      </c>
      <c r="Q10" s="707" t="s">
        <v>112</v>
      </c>
      <c r="R10" s="719"/>
      <c r="S10" s="707" t="s">
        <v>245</v>
      </c>
      <c r="T10" s="707" t="s">
        <v>111</v>
      </c>
      <c r="U10" s="707" t="s">
        <v>112</v>
      </c>
      <c r="V10" s="711"/>
    </row>
    <row r="11" spans="1:22" s="385" customFormat="1" ht="14.1" customHeight="1">
      <c r="A11" s="717"/>
      <c r="B11" s="720"/>
      <c r="C11" s="709"/>
      <c r="D11" s="709"/>
      <c r="E11" s="709"/>
      <c r="F11" s="720"/>
      <c r="G11" s="709"/>
      <c r="H11" s="709"/>
      <c r="I11" s="709"/>
      <c r="J11" s="725"/>
      <c r="K11" s="720"/>
      <c r="L11" s="709"/>
      <c r="M11" s="709"/>
      <c r="N11" s="720"/>
      <c r="O11" s="709"/>
      <c r="P11" s="709"/>
      <c r="Q11" s="709"/>
      <c r="R11" s="720"/>
      <c r="S11" s="709"/>
      <c r="T11" s="709"/>
      <c r="U11" s="709"/>
      <c r="V11" s="712"/>
    </row>
    <row r="12" spans="1:22" s="385" customFormat="1" ht="18.95" customHeight="1">
      <c r="A12" s="240" t="s">
        <v>24</v>
      </c>
      <c r="B12" s="390">
        <v>423</v>
      </c>
      <c r="C12" s="390">
        <v>65641</v>
      </c>
      <c r="D12" s="390">
        <v>55240</v>
      </c>
      <c r="E12" s="390">
        <v>10391</v>
      </c>
      <c r="F12" s="243" t="s">
        <v>250</v>
      </c>
      <c r="G12" s="243" t="s">
        <v>250</v>
      </c>
      <c r="H12" s="243" t="s">
        <v>250</v>
      </c>
      <c r="I12" s="243" t="s">
        <v>250</v>
      </c>
      <c r="J12" s="243" t="s">
        <v>250</v>
      </c>
      <c r="K12" s="265" t="s">
        <v>250</v>
      </c>
      <c r="L12" s="265" t="s">
        <v>250</v>
      </c>
      <c r="M12" s="265" t="s">
        <v>250</v>
      </c>
      <c r="N12" s="265" t="s">
        <v>250</v>
      </c>
      <c r="O12" s="265" t="s">
        <v>250</v>
      </c>
      <c r="P12" s="265" t="s">
        <v>250</v>
      </c>
      <c r="Q12" s="265" t="s">
        <v>250</v>
      </c>
      <c r="R12" s="265" t="s">
        <v>250</v>
      </c>
      <c r="S12" s="265" t="s">
        <v>250</v>
      </c>
      <c r="T12" s="265" t="s">
        <v>250</v>
      </c>
      <c r="U12" s="243" t="s">
        <v>250</v>
      </c>
      <c r="V12" s="270">
        <v>2010</v>
      </c>
    </row>
    <row r="13" spans="1:22" s="385" customFormat="1" ht="18.95" customHeight="1">
      <c r="A13" s="240" t="s">
        <v>142</v>
      </c>
      <c r="B13" s="390">
        <v>434</v>
      </c>
      <c r="C13" s="390">
        <v>67979</v>
      </c>
      <c r="D13" s="390">
        <v>55196</v>
      </c>
      <c r="E13" s="390">
        <v>12783</v>
      </c>
      <c r="F13" s="243" t="s">
        <v>250</v>
      </c>
      <c r="G13" s="243" t="s">
        <v>250</v>
      </c>
      <c r="H13" s="243" t="s">
        <v>250</v>
      </c>
      <c r="I13" s="243" t="s">
        <v>250</v>
      </c>
      <c r="J13" s="243" t="s">
        <v>250</v>
      </c>
      <c r="K13" s="265" t="s">
        <v>250</v>
      </c>
      <c r="L13" s="265" t="s">
        <v>250</v>
      </c>
      <c r="M13" s="265" t="s">
        <v>250</v>
      </c>
      <c r="N13" s="265" t="s">
        <v>250</v>
      </c>
      <c r="O13" s="265" t="s">
        <v>250</v>
      </c>
      <c r="P13" s="265" t="s">
        <v>250</v>
      </c>
      <c r="Q13" s="265" t="s">
        <v>250</v>
      </c>
      <c r="R13" s="265" t="s">
        <v>250</v>
      </c>
      <c r="S13" s="265" t="s">
        <v>250</v>
      </c>
      <c r="T13" s="265" t="s">
        <v>250</v>
      </c>
      <c r="U13" s="243" t="s">
        <v>250</v>
      </c>
      <c r="V13" s="270">
        <v>2011</v>
      </c>
    </row>
    <row r="14" spans="1:22" s="385" customFormat="1" ht="18.95" customHeight="1">
      <c r="A14" s="240" t="s">
        <v>157</v>
      </c>
      <c r="B14" s="390">
        <v>471</v>
      </c>
      <c r="C14" s="390">
        <v>69924</v>
      </c>
      <c r="D14" s="390">
        <v>55519</v>
      </c>
      <c r="E14" s="390">
        <v>14348</v>
      </c>
      <c r="F14" s="243" t="s">
        <v>250</v>
      </c>
      <c r="G14" s="243" t="s">
        <v>250</v>
      </c>
      <c r="H14" s="243" t="s">
        <v>250</v>
      </c>
      <c r="I14" s="243" t="s">
        <v>250</v>
      </c>
      <c r="J14" s="243" t="s">
        <v>250</v>
      </c>
      <c r="K14" s="265" t="s">
        <v>250</v>
      </c>
      <c r="L14" s="265" t="s">
        <v>250</v>
      </c>
      <c r="M14" s="265" t="s">
        <v>250</v>
      </c>
      <c r="N14" s="265" t="s">
        <v>250</v>
      </c>
      <c r="O14" s="265" t="s">
        <v>250</v>
      </c>
      <c r="P14" s="265" t="s">
        <v>250</v>
      </c>
      <c r="Q14" s="265" t="s">
        <v>250</v>
      </c>
      <c r="R14" s="265" t="s">
        <v>250</v>
      </c>
      <c r="S14" s="265" t="s">
        <v>250</v>
      </c>
      <c r="T14" s="265" t="s">
        <v>250</v>
      </c>
      <c r="U14" s="243" t="s">
        <v>251</v>
      </c>
      <c r="V14" s="270">
        <v>2012</v>
      </c>
    </row>
    <row r="15" spans="1:22" s="385" customFormat="1" ht="18.95" customHeight="1">
      <c r="A15" s="240" t="s">
        <v>242</v>
      </c>
      <c r="B15" s="390">
        <v>495</v>
      </c>
      <c r="C15" s="390">
        <v>67050</v>
      </c>
      <c r="D15" s="390">
        <v>46489</v>
      </c>
      <c r="E15" s="390">
        <v>18229</v>
      </c>
      <c r="F15" s="243">
        <v>231</v>
      </c>
      <c r="G15" s="243">
        <v>46059</v>
      </c>
      <c r="H15" s="243">
        <v>32186</v>
      </c>
      <c r="I15" s="243">
        <v>13873</v>
      </c>
      <c r="J15" s="243">
        <v>72</v>
      </c>
      <c r="K15" s="265">
        <v>9002</v>
      </c>
      <c r="L15" s="265">
        <v>7311</v>
      </c>
      <c r="M15" s="265">
        <v>1691</v>
      </c>
      <c r="N15" s="265">
        <v>57</v>
      </c>
      <c r="O15" s="265">
        <v>2693</v>
      </c>
      <c r="P15" s="265">
        <v>2492</v>
      </c>
      <c r="Q15" s="265">
        <v>201</v>
      </c>
      <c r="R15" s="265">
        <v>132</v>
      </c>
      <c r="S15" s="265">
        <v>8891</v>
      </c>
      <c r="T15" s="265">
        <v>6235</v>
      </c>
      <c r="U15" s="243">
        <v>2656</v>
      </c>
      <c r="V15" s="270">
        <v>2013</v>
      </c>
    </row>
    <row r="16" spans="1:22" s="397" customFormat="1" ht="18.95" customHeight="1">
      <c r="A16" s="391" t="s">
        <v>262</v>
      </c>
      <c r="B16" s="392">
        <f>SUM(B18:B39)</f>
        <v>513</v>
      </c>
      <c r="C16" s="392">
        <f t="shared" ref="C16:Q16" si="0">SUM(C18:C39)</f>
        <v>70595</v>
      </c>
      <c r="D16" s="392">
        <f t="shared" si="0"/>
        <v>59524</v>
      </c>
      <c r="E16" s="392">
        <f t="shared" si="0"/>
        <v>11071</v>
      </c>
      <c r="F16" s="393">
        <f t="shared" si="0"/>
        <v>270</v>
      </c>
      <c r="G16" s="392">
        <f>SUM(G18:G39)</f>
        <v>50587</v>
      </c>
      <c r="H16" s="392">
        <f t="shared" si="0"/>
        <v>43613</v>
      </c>
      <c r="I16" s="392">
        <f t="shared" si="0"/>
        <v>6974</v>
      </c>
      <c r="J16" s="392">
        <f t="shared" si="0"/>
        <v>82</v>
      </c>
      <c r="K16" s="394">
        <f t="shared" si="0"/>
        <v>9983</v>
      </c>
      <c r="L16" s="394">
        <f t="shared" si="0"/>
        <v>7991</v>
      </c>
      <c r="M16" s="394">
        <f t="shared" si="0"/>
        <v>1992</v>
      </c>
      <c r="N16" s="394">
        <f t="shared" si="0"/>
        <v>2</v>
      </c>
      <c r="O16" s="394">
        <f t="shared" si="0"/>
        <v>405</v>
      </c>
      <c r="P16" s="394">
        <f t="shared" si="0"/>
        <v>324</v>
      </c>
      <c r="Q16" s="394">
        <f t="shared" si="0"/>
        <v>81</v>
      </c>
      <c r="R16" s="394">
        <f>SUM(R18:R39)</f>
        <v>159</v>
      </c>
      <c r="S16" s="394">
        <f>SUM(S18:S39)</f>
        <v>9620</v>
      </c>
      <c r="T16" s="394">
        <f>SUM(T18:T39)</f>
        <v>7596</v>
      </c>
      <c r="U16" s="395">
        <f>SUM(U18:U39)</f>
        <v>2024</v>
      </c>
      <c r="V16" s="396">
        <v>2014</v>
      </c>
    </row>
    <row r="17" spans="1:22" s="385" customFormat="1" ht="12.2" customHeight="1">
      <c r="A17" s="398"/>
      <c r="B17" s="399"/>
      <c r="C17" s="399"/>
      <c r="D17" s="399"/>
      <c r="E17" s="399"/>
      <c r="F17" s="399"/>
      <c r="G17" s="399"/>
      <c r="H17" s="399"/>
      <c r="I17" s="399"/>
      <c r="J17" s="399"/>
      <c r="K17" s="400"/>
      <c r="L17" s="400"/>
      <c r="M17" s="400"/>
      <c r="N17" s="400"/>
      <c r="O17" s="400"/>
      <c r="P17" s="400"/>
      <c r="Q17" s="400"/>
      <c r="R17" s="400"/>
      <c r="S17" s="400"/>
      <c r="T17" s="400"/>
      <c r="U17" s="401"/>
      <c r="V17" s="402"/>
    </row>
    <row r="18" spans="1:22" s="385" customFormat="1" ht="17.45" customHeight="1">
      <c r="A18" s="398" t="s">
        <v>91</v>
      </c>
      <c r="B18" s="213">
        <v>12</v>
      </c>
      <c r="C18" s="213">
        <v>4292</v>
      </c>
      <c r="D18" s="213">
        <v>2912</v>
      </c>
      <c r="E18" s="213">
        <v>1380</v>
      </c>
      <c r="F18" s="297">
        <v>10</v>
      </c>
      <c r="G18" s="213">
        <v>3482</v>
      </c>
      <c r="H18" s="297">
        <v>2345</v>
      </c>
      <c r="I18" s="297">
        <v>1137</v>
      </c>
      <c r="J18" s="297">
        <v>0</v>
      </c>
      <c r="K18" s="209">
        <v>0</v>
      </c>
      <c r="L18" s="212">
        <v>0</v>
      </c>
      <c r="M18" s="212">
        <v>0</v>
      </c>
      <c r="N18" s="212">
        <v>0</v>
      </c>
      <c r="O18" s="209">
        <v>0</v>
      </c>
      <c r="P18" s="212">
        <v>0</v>
      </c>
      <c r="Q18" s="212">
        <v>0</v>
      </c>
      <c r="R18" s="210">
        <v>2</v>
      </c>
      <c r="S18" s="403">
        <v>810</v>
      </c>
      <c r="T18" s="210">
        <v>567</v>
      </c>
      <c r="U18" s="404">
        <v>243</v>
      </c>
      <c r="V18" s="405" t="s">
        <v>249</v>
      </c>
    </row>
    <row r="19" spans="1:22" s="385" customFormat="1" ht="17.45" customHeight="1">
      <c r="A19" s="398" t="s">
        <v>92</v>
      </c>
      <c r="B19" s="213">
        <v>1</v>
      </c>
      <c r="C19" s="213">
        <v>3</v>
      </c>
      <c r="D19" s="213">
        <v>0</v>
      </c>
      <c r="E19" s="213">
        <v>3</v>
      </c>
      <c r="F19" s="297">
        <v>0</v>
      </c>
      <c r="G19" s="213">
        <v>0</v>
      </c>
      <c r="H19" s="297">
        <v>0</v>
      </c>
      <c r="I19" s="297">
        <v>0</v>
      </c>
      <c r="J19" s="297">
        <v>0</v>
      </c>
      <c r="K19" s="209">
        <v>0</v>
      </c>
      <c r="L19" s="212">
        <v>0</v>
      </c>
      <c r="M19" s="212">
        <v>0</v>
      </c>
      <c r="N19" s="212">
        <v>0</v>
      </c>
      <c r="O19" s="209">
        <v>0</v>
      </c>
      <c r="P19" s="212">
        <v>0</v>
      </c>
      <c r="Q19" s="212">
        <v>0</v>
      </c>
      <c r="R19" s="210">
        <v>1</v>
      </c>
      <c r="S19" s="403">
        <v>3</v>
      </c>
      <c r="T19" s="210">
        <v>0</v>
      </c>
      <c r="U19" s="404">
        <v>3</v>
      </c>
      <c r="V19" s="405" t="s">
        <v>113</v>
      </c>
    </row>
    <row r="20" spans="1:22" s="385" customFormat="1" ht="17.45" customHeight="1">
      <c r="A20" s="406" t="s">
        <v>114</v>
      </c>
      <c r="B20" s="213">
        <v>0</v>
      </c>
      <c r="C20" s="213">
        <v>0</v>
      </c>
      <c r="D20" s="213">
        <v>0</v>
      </c>
      <c r="E20" s="213">
        <v>0</v>
      </c>
      <c r="F20" s="297">
        <v>0</v>
      </c>
      <c r="G20" s="213">
        <v>0</v>
      </c>
      <c r="H20" s="297">
        <v>0</v>
      </c>
      <c r="I20" s="297">
        <v>0</v>
      </c>
      <c r="J20" s="297">
        <v>0</v>
      </c>
      <c r="K20" s="209">
        <v>0</v>
      </c>
      <c r="L20" s="212">
        <v>0</v>
      </c>
      <c r="M20" s="212">
        <v>0</v>
      </c>
      <c r="N20" s="212">
        <v>0</v>
      </c>
      <c r="O20" s="209">
        <v>0</v>
      </c>
      <c r="P20" s="212">
        <v>0</v>
      </c>
      <c r="Q20" s="212">
        <v>0</v>
      </c>
      <c r="R20" s="210">
        <v>0</v>
      </c>
      <c r="S20" s="403">
        <v>0</v>
      </c>
      <c r="T20" s="210">
        <v>0</v>
      </c>
      <c r="U20" s="404">
        <v>0</v>
      </c>
      <c r="V20" s="405" t="s">
        <v>115</v>
      </c>
    </row>
    <row r="21" spans="1:22" s="385" customFormat="1" ht="17.45" customHeight="1">
      <c r="A21" s="398" t="s">
        <v>93</v>
      </c>
      <c r="B21" s="213">
        <v>5</v>
      </c>
      <c r="C21" s="213">
        <v>304</v>
      </c>
      <c r="D21" s="213">
        <v>203</v>
      </c>
      <c r="E21" s="213">
        <v>101</v>
      </c>
      <c r="F21" s="297">
        <v>3</v>
      </c>
      <c r="G21" s="213">
        <v>150</v>
      </c>
      <c r="H21" s="297">
        <v>94</v>
      </c>
      <c r="I21" s="297">
        <v>56</v>
      </c>
      <c r="J21" s="297">
        <v>1</v>
      </c>
      <c r="K21" s="209">
        <v>68</v>
      </c>
      <c r="L21" s="212">
        <v>57</v>
      </c>
      <c r="M21" s="212">
        <v>11</v>
      </c>
      <c r="N21" s="212">
        <v>0</v>
      </c>
      <c r="O21" s="209">
        <v>0</v>
      </c>
      <c r="P21" s="212">
        <v>0</v>
      </c>
      <c r="Q21" s="212">
        <v>0</v>
      </c>
      <c r="R21" s="210">
        <v>1</v>
      </c>
      <c r="S21" s="403">
        <v>86</v>
      </c>
      <c r="T21" s="210">
        <v>52</v>
      </c>
      <c r="U21" s="404">
        <v>34</v>
      </c>
      <c r="V21" s="405" t="s">
        <v>116</v>
      </c>
    </row>
    <row r="22" spans="1:22" s="385" customFormat="1" ht="17.45" customHeight="1">
      <c r="A22" s="398" t="s">
        <v>94</v>
      </c>
      <c r="B22" s="213">
        <v>11</v>
      </c>
      <c r="C22" s="213">
        <v>2175</v>
      </c>
      <c r="D22" s="213">
        <v>2148</v>
      </c>
      <c r="E22" s="213">
        <v>27</v>
      </c>
      <c r="F22" s="297">
        <v>7</v>
      </c>
      <c r="G22" s="213">
        <v>1970</v>
      </c>
      <c r="H22" s="297">
        <v>1947</v>
      </c>
      <c r="I22" s="297">
        <v>23</v>
      </c>
      <c r="J22" s="297">
        <v>2</v>
      </c>
      <c r="K22" s="209">
        <v>35</v>
      </c>
      <c r="L22" s="212">
        <v>31</v>
      </c>
      <c r="M22" s="212">
        <v>4</v>
      </c>
      <c r="N22" s="212">
        <v>0</v>
      </c>
      <c r="O22" s="209">
        <v>0</v>
      </c>
      <c r="P22" s="212">
        <v>0</v>
      </c>
      <c r="Q22" s="212">
        <v>0</v>
      </c>
      <c r="R22" s="210">
        <v>2</v>
      </c>
      <c r="S22" s="403">
        <v>170</v>
      </c>
      <c r="T22" s="210">
        <v>170</v>
      </c>
      <c r="U22" s="404">
        <v>0</v>
      </c>
      <c r="V22" s="405" t="s">
        <v>117</v>
      </c>
    </row>
    <row r="23" spans="1:22" s="385" customFormat="1" ht="17.45" customHeight="1">
      <c r="A23" s="398" t="s">
        <v>95</v>
      </c>
      <c r="B23" s="213">
        <v>6</v>
      </c>
      <c r="C23" s="213">
        <v>195</v>
      </c>
      <c r="D23" s="213">
        <v>119</v>
      </c>
      <c r="E23" s="213">
        <v>76</v>
      </c>
      <c r="F23" s="297">
        <v>4</v>
      </c>
      <c r="G23" s="213">
        <v>38</v>
      </c>
      <c r="H23" s="297">
        <v>24</v>
      </c>
      <c r="I23" s="297">
        <v>14</v>
      </c>
      <c r="J23" s="297">
        <v>0</v>
      </c>
      <c r="K23" s="209">
        <v>0</v>
      </c>
      <c r="L23" s="212">
        <v>0</v>
      </c>
      <c r="M23" s="212">
        <v>0</v>
      </c>
      <c r="N23" s="212">
        <v>0</v>
      </c>
      <c r="O23" s="209">
        <v>0</v>
      </c>
      <c r="P23" s="212">
        <v>0</v>
      </c>
      <c r="Q23" s="212">
        <v>0</v>
      </c>
      <c r="R23" s="210">
        <v>2</v>
      </c>
      <c r="S23" s="403">
        <v>157</v>
      </c>
      <c r="T23" s="210">
        <v>95</v>
      </c>
      <c r="U23" s="404">
        <v>62</v>
      </c>
      <c r="V23" s="405" t="s">
        <v>118</v>
      </c>
    </row>
    <row r="24" spans="1:22" s="385" customFormat="1" ht="17.45" customHeight="1">
      <c r="A24" s="398" t="s">
        <v>96</v>
      </c>
      <c r="B24" s="213">
        <v>30</v>
      </c>
      <c r="C24" s="213">
        <v>2879</v>
      </c>
      <c r="D24" s="213">
        <v>2447</v>
      </c>
      <c r="E24" s="213">
        <v>432</v>
      </c>
      <c r="F24" s="297">
        <v>27</v>
      </c>
      <c r="G24" s="213">
        <v>2808</v>
      </c>
      <c r="H24" s="297">
        <v>2376</v>
      </c>
      <c r="I24" s="297">
        <v>432</v>
      </c>
      <c r="J24" s="297">
        <v>0</v>
      </c>
      <c r="K24" s="209">
        <v>0</v>
      </c>
      <c r="L24" s="212">
        <v>0</v>
      </c>
      <c r="M24" s="212">
        <v>0</v>
      </c>
      <c r="N24" s="212">
        <v>0</v>
      </c>
      <c r="O24" s="209">
        <v>0</v>
      </c>
      <c r="P24" s="212">
        <v>0</v>
      </c>
      <c r="Q24" s="212">
        <v>0</v>
      </c>
      <c r="R24" s="210">
        <v>3</v>
      </c>
      <c r="S24" s="403">
        <v>71</v>
      </c>
      <c r="T24" s="210">
        <v>71</v>
      </c>
      <c r="U24" s="404">
        <v>0</v>
      </c>
      <c r="V24" s="405" t="s">
        <v>119</v>
      </c>
    </row>
    <row r="25" spans="1:22" s="385" customFormat="1" ht="17.45" customHeight="1">
      <c r="A25" s="398" t="s">
        <v>97</v>
      </c>
      <c r="B25" s="213">
        <v>121</v>
      </c>
      <c r="C25" s="213">
        <v>31608</v>
      </c>
      <c r="D25" s="213">
        <v>27891</v>
      </c>
      <c r="E25" s="213">
        <v>3717</v>
      </c>
      <c r="F25" s="297">
        <v>74</v>
      </c>
      <c r="G25" s="213">
        <v>26901</v>
      </c>
      <c r="H25" s="297">
        <v>23545</v>
      </c>
      <c r="I25" s="297">
        <v>3356</v>
      </c>
      <c r="J25" s="297">
        <v>23</v>
      </c>
      <c r="K25" s="209">
        <v>3116</v>
      </c>
      <c r="L25" s="212">
        <v>3002</v>
      </c>
      <c r="M25" s="212">
        <v>114</v>
      </c>
      <c r="N25" s="212">
        <v>0</v>
      </c>
      <c r="O25" s="209">
        <v>0</v>
      </c>
      <c r="P25" s="212">
        <v>0</v>
      </c>
      <c r="Q25" s="212">
        <v>0</v>
      </c>
      <c r="R25" s="210">
        <v>24</v>
      </c>
      <c r="S25" s="403">
        <v>1591</v>
      </c>
      <c r="T25" s="210">
        <v>1344</v>
      </c>
      <c r="U25" s="404">
        <v>247</v>
      </c>
      <c r="V25" s="405" t="s">
        <v>120</v>
      </c>
    </row>
    <row r="26" spans="1:22" s="385" customFormat="1" ht="17.45" customHeight="1">
      <c r="A26" s="398" t="s">
        <v>98</v>
      </c>
      <c r="B26" s="213">
        <v>7</v>
      </c>
      <c r="C26" s="213">
        <v>419</v>
      </c>
      <c r="D26" s="213">
        <v>410</v>
      </c>
      <c r="E26" s="213">
        <v>9</v>
      </c>
      <c r="F26" s="297">
        <v>6</v>
      </c>
      <c r="G26" s="213">
        <v>389</v>
      </c>
      <c r="H26" s="297">
        <v>380</v>
      </c>
      <c r="I26" s="297">
        <v>9</v>
      </c>
      <c r="J26" s="297">
        <v>1</v>
      </c>
      <c r="K26" s="209">
        <v>30</v>
      </c>
      <c r="L26" s="212">
        <v>30</v>
      </c>
      <c r="M26" s="212">
        <v>0</v>
      </c>
      <c r="N26" s="212">
        <v>0</v>
      </c>
      <c r="O26" s="209">
        <v>0</v>
      </c>
      <c r="P26" s="212">
        <v>0</v>
      </c>
      <c r="Q26" s="212">
        <v>0</v>
      </c>
      <c r="R26" s="210">
        <v>0</v>
      </c>
      <c r="S26" s="403">
        <v>0</v>
      </c>
      <c r="T26" s="210">
        <v>0</v>
      </c>
      <c r="U26" s="404">
        <v>0</v>
      </c>
      <c r="V26" s="405" t="s">
        <v>121</v>
      </c>
    </row>
    <row r="27" spans="1:22" s="385" customFormat="1" ht="17.45" customHeight="1">
      <c r="A27" s="406" t="s">
        <v>122</v>
      </c>
      <c r="B27" s="213">
        <v>2</v>
      </c>
      <c r="C27" s="213">
        <v>122</v>
      </c>
      <c r="D27" s="213">
        <v>69</v>
      </c>
      <c r="E27" s="213">
        <v>53</v>
      </c>
      <c r="F27" s="297">
        <v>1</v>
      </c>
      <c r="G27" s="213">
        <v>113</v>
      </c>
      <c r="H27" s="297">
        <v>60</v>
      </c>
      <c r="I27" s="297">
        <v>53</v>
      </c>
      <c r="J27" s="297">
        <v>1</v>
      </c>
      <c r="K27" s="209">
        <v>9</v>
      </c>
      <c r="L27" s="212">
        <v>9</v>
      </c>
      <c r="M27" s="212">
        <v>0</v>
      </c>
      <c r="N27" s="212">
        <v>0</v>
      </c>
      <c r="O27" s="209">
        <v>0</v>
      </c>
      <c r="P27" s="212">
        <v>0</v>
      </c>
      <c r="Q27" s="212">
        <v>0</v>
      </c>
      <c r="R27" s="210">
        <v>0</v>
      </c>
      <c r="S27" s="403">
        <v>0</v>
      </c>
      <c r="T27" s="210">
        <v>0</v>
      </c>
      <c r="U27" s="404">
        <v>0</v>
      </c>
      <c r="V27" s="405" t="s">
        <v>123</v>
      </c>
    </row>
    <row r="28" spans="1:22" s="385" customFormat="1" ht="17.45" customHeight="1">
      <c r="A28" s="398" t="s">
        <v>124</v>
      </c>
      <c r="B28" s="213">
        <v>45</v>
      </c>
      <c r="C28" s="213">
        <v>5412</v>
      </c>
      <c r="D28" s="213">
        <v>4964</v>
      </c>
      <c r="E28" s="213">
        <v>448</v>
      </c>
      <c r="F28" s="297">
        <v>29</v>
      </c>
      <c r="G28" s="213">
        <v>4274</v>
      </c>
      <c r="H28" s="297">
        <v>3855</v>
      </c>
      <c r="I28" s="297">
        <v>419</v>
      </c>
      <c r="J28" s="297">
        <v>5</v>
      </c>
      <c r="K28" s="209">
        <v>281</v>
      </c>
      <c r="L28" s="212">
        <v>260</v>
      </c>
      <c r="M28" s="212">
        <v>21</v>
      </c>
      <c r="N28" s="212">
        <v>0</v>
      </c>
      <c r="O28" s="209">
        <v>0</v>
      </c>
      <c r="P28" s="212">
        <v>0</v>
      </c>
      <c r="Q28" s="212">
        <v>0</v>
      </c>
      <c r="R28" s="210">
        <v>11</v>
      </c>
      <c r="S28" s="403">
        <v>857</v>
      </c>
      <c r="T28" s="210">
        <v>849</v>
      </c>
      <c r="U28" s="404">
        <v>8</v>
      </c>
      <c r="V28" s="405" t="s">
        <v>125</v>
      </c>
    </row>
    <row r="29" spans="1:22" s="385" customFormat="1" ht="17.45" customHeight="1">
      <c r="A29" s="398" t="s">
        <v>99</v>
      </c>
      <c r="B29" s="213">
        <v>8</v>
      </c>
      <c r="C29" s="213">
        <v>565</v>
      </c>
      <c r="D29" s="213">
        <v>498</v>
      </c>
      <c r="E29" s="213">
        <v>67</v>
      </c>
      <c r="F29" s="297">
        <v>7</v>
      </c>
      <c r="G29" s="213">
        <v>500</v>
      </c>
      <c r="H29" s="297">
        <v>450</v>
      </c>
      <c r="I29" s="297">
        <v>50</v>
      </c>
      <c r="J29" s="297">
        <v>1</v>
      </c>
      <c r="K29" s="209">
        <v>65</v>
      </c>
      <c r="L29" s="212">
        <v>48</v>
      </c>
      <c r="M29" s="212">
        <v>17</v>
      </c>
      <c r="N29" s="212">
        <v>0</v>
      </c>
      <c r="O29" s="209">
        <v>0</v>
      </c>
      <c r="P29" s="212">
        <v>0</v>
      </c>
      <c r="Q29" s="212">
        <v>0</v>
      </c>
      <c r="R29" s="210">
        <v>0</v>
      </c>
      <c r="S29" s="403">
        <v>0</v>
      </c>
      <c r="T29" s="210">
        <v>0</v>
      </c>
      <c r="U29" s="404">
        <v>0</v>
      </c>
      <c r="V29" s="405" t="s">
        <v>126</v>
      </c>
    </row>
    <row r="30" spans="1:22" s="385" customFormat="1" ht="17.45" customHeight="1">
      <c r="A30" s="398" t="s">
        <v>100</v>
      </c>
      <c r="B30" s="213">
        <v>66</v>
      </c>
      <c r="C30" s="213">
        <v>3139</v>
      </c>
      <c r="D30" s="213">
        <v>3042</v>
      </c>
      <c r="E30" s="213">
        <v>97</v>
      </c>
      <c r="F30" s="297">
        <v>32</v>
      </c>
      <c r="G30" s="213">
        <v>1912</v>
      </c>
      <c r="H30" s="297">
        <v>1851</v>
      </c>
      <c r="I30" s="297">
        <v>61</v>
      </c>
      <c r="J30" s="297">
        <v>5</v>
      </c>
      <c r="K30" s="209">
        <v>320</v>
      </c>
      <c r="L30" s="212">
        <v>311</v>
      </c>
      <c r="M30" s="212">
        <v>9</v>
      </c>
      <c r="N30" s="212">
        <v>0</v>
      </c>
      <c r="O30" s="209">
        <v>0</v>
      </c>
      <c r="P30" s="212">
        <v>0</v>
      </c>
      <c r="Q30" s="212">
        <v>0</v>
      </c>
      <c r="R30" s="210">
        <v>29</v>
      </c>
      <c r="S30" s="403">
        <v>907</v>
      </c>
      <c r="T30" s="210">
        <v>880</v>
      </c>
      <c r="U30" s="404">
        <v>27</v>
      </c>
      <c r="V30" s="405" t="s">
        <v>127</v>
      </c>
    </row>
    <row r="31" spans="1:22" s="385" customFormat="1" ht="17.45" customHeight="1">
      <c r="A31" s="406" t="s">
        <v>101</v>
      </c>
      <c r="B31" s="213">
        <v>10</v>
      </c>
      <c r="C31" s="213">
        <v>209</v>
      </c>
      <c r="D31" s="213">
        <v>140</v>
      </c>
      <c r="E31" s="213">
        <v>69</v>
      </c>
      <c r="F31" s="297">
        <v>1</v>
      </c>
      <c r="G31" s="213">
        <v>0</v>
      </c>
      <c r="H31" s="297">
        <v>0</v>
      </c>
      <c r="I31" s="297">
        <v>0</v>
      </c>
      <c r="J31" s="297">
        <v>6</v>
      </c>
      <c r="K31" s="209">
        <v>179</v>
      </c>
      <c r="L31" s="212">
        <v>113</v>
      </c>
      <c r="M31" s="212">
        <v>66</v>
      </c>
      <c r="N31" s="212">
        <v>0</v>
      </c>
      <c r="O31" s="209">
        <v>0</v>
      </c>
      <c r="P31" s="212">
        <v>0</v>
      </c>
      <c r="Q31" s="212">
        <v>0</v>
      </c>
      <c r="R31" s="210">
        <v>3</v>
      </c>
      <c r="S31" s="403">
        <v>30</v>
      </c>
      <c r="T31" s="210">
        <v>27</v>
      </c>
      <c r="U31" s="404">
        <v>3</v>
      </c>
      <c r="V31" s="405" t="s">
        <v>128</v>
      </c>
    </row>
    <row r="32" spans="1:22" s="385" customFormat="1" ht="17.45" customHeight="1">
      <c r="A32" s="406" t="s">
        <v>129</v>
      </c>
      <c r="B32" s="213">
        <v>6</v>
      </c>
      <c r="C32" s="213">
        <v>130</v>
      </c>
      <c r="D32" s="213">
        <v>105</v>
      </c>
      <c r="E32" s="213">
        <v>25</v>
      </c>
      <c r="F32" s="297">
        <v>0</v>
      </c>
      <c r="G32" s="213">
        <v>0</v>
      </c>
      <c r="H32" s="297">
        <v>0</v>
      </c>
      <c r="I32" s="297">
        <v>0</v>
      </c>
      <c r="J32" s="297">
        <v>3</v>
      </c>
      <c r="K32" s="209">
        <v>96</v>
      </c>
      <c r="L32" s="212">
        <v>83</v>
      </c>
      <c r="M32" s="212">
        <v>13</v>
      </c>
      <c r="N32" s="212">
        <v>0</v>
      </c>
      <c r="O32" s="209">
        <v>0</v>
      </c>
      <c r="P32" s="212">
        <v>0</v>
      </c>
      <c r="Q32" s="212">
        <v>0</v>
      </c>
      <c r="R32" s="210">
        <v>3</v>
      </c>
      <c r="S32" s="403">
        <v>34</v>
      </c>
      <c r="T32" s="210">
        <v>22</v>
      </c>
      <c r="U32" s="404">
        <v>12</v>
      </c>
      <c r="V32" s="405" t="s">
        <v>130</v>
      </c>
    </row>
    <row r="33" spans="1:22" s="385" customFormat="1" ht="17.45" customHeight="1">
      <c r="A33" s="398" t="s">
        <v>102</v>
      </c>
      <c r="B33" s="213">
        <v>13</v>
      </c>
      <c r="C33" s="213">
        <v>1044</v>
      </c>
      <c r="D33" s="213">
        <v>327</v>
      </c>
      <c r="E33" s="213">
        <v>717</v>
      </c>
      <c r="F33" s="297">
        <v>1</v>
      </c>
      <c r="G33" s="213">
        <v>72</v>
      </c>
      <c r="H33" s="297">
        <v>20</v>
      </c>
      <c r="I33" s="297">
        <v>52</v>
      </c>
      <c r="J33" s="297">
        <v>6</v>
      </c>
      <c r="K33" s="209">
        <v>331</v>
      </c>
      <c r="L33" s="212">
        <v>133</v>
      </c>
      <c r="M33" s="212">
        <v>198</v>
      </c>
      <c r="N33" s="212">
        <v>0</v>
      </c>
      <c r="O33" s="209">
        <v>0</v>
      </c>
      <c r="P33" s="212">
        <v>0</v>
      </c>
      <c r="Q33" s="212">
        <v>0</v>
      </c>
      <c r="R33" s="210">
        <v>6</v>
      </c>
      <c r="S33" s="403">
        <v>641</v>
      </c>
      <c r="T33" s="210">
        <v>174</v>
      </c>
      <c r="U33" s="404">
        <v>467</v>
      </c>
      <c r="V33" s="405" t="s">
        <v>131</v>
      </c>
    </row>
    <row r="34" spans="1:22" s="385" customFormat="1" ht="17.45" customHeight="1">
      <c r="A34" s="398" t="s">
        <v>103</v>
      </c>
      <c r="B34" s="213">
        <v>10</v>
      </c>
      <c r="C34" s="213">
        <v>821</v>
      </c>
      <c r="D34" s="213">
        <v>581</v>
      </c>
      <c r="E34" s="213">
        <v>240</v>
      </c>
      <c r="F34" s="297">
        <v>5</v>
      </c>
      <c r="G34" s="213">
        <v>618</v>
      </c>
      <c r="H34" s="297">
        <v>417</v>
      </c>
      <c r="I34" s="297">
        <v>201</v>
      </c>
      <c r="J34" s="297">
        <v>2</v>
      </c>
      <c r="K34" s="209">
        <v>47</v>
      </c>
      <c r="L34" s="212">
        <v>30</v>
      </c>
      <c r="M34" s="212">
        <v>17</v>
      </c>
      <c r="N34" s="212">
        <v>0</v>
      </c>
      <c r="O34" s="209">
        <v>0</v>
      </c>
      <c r="P34" s="212">
        <v>0</v>
      </c>
      <c r="Q34" s="212">
        <v>0</v>
      </c>
      <c r="R34" s="210">
        <v>3</v>
      </c>
      <c r="S34" s="403">
        <v>156</v>
      </c>
      <c r="T34" s="210">
        <v>134</v>
      </c>
      <c r="U34" s="404">
        <v>22</v>
      </c>
      <c r="V34" s="405" t="s">
        <v>132</v>
      </c>
    </row>
    <row r="35" spans="1:22" s="385" customFormat="1" ht="17.45" customHeight="1">
      <c r="A35" s="398" t="s">
        <v>104</v>
      </c>
      <c r="B35" s="213">
        <v>9</v>
      </c>
      <c r="C35" s="213">
        <v>2797</v>
      </c>
      <c r="D35" s="213">
        <v>2689</v>
      </c>
      <c r="E35" s="213">
        <v>108</v>
      </c>
      <c r="F35" s="297">
        <v>2</v>
      </c>
      <c r="G35" s="213">
        <v>1100</v>
      </c>
      <c r="H35" s="297">
        <v>1098</v>
      </c>
      <c r="I35" s="297">
        <v>2</v>
      </c>
      <c r="J35" s="297">
        <v>3</v>
      </c>
      <c r="K35" s="209">
        <v>1640</v>
      </c>
      <c r="L35" s="212">
        <v>1540</v>
      </c>
      <c r="M35" s="212">
        <v>100</v>
      </c>
      <c r="N35" s="212">
        <v>0</v>
      </c>
      <c r="O35" s="209">
        <v>0</v>
      </c>
      <c r="P35" s="212">
        <v>0</v>
      </c>
      <c r="Q35" s="212">
        <v>0</v>
      </c>
      <c r="R35" s="210">
        <v>4</v>
      </c>
      <c r="S35" s="403">
        <v>57</v>
      </c>
      <c r="T35" s="210">
        <v>51</v>
      </c>
      <c r="U35" s="404">
        <v>6</v>
      </c>
      <c r="V35" s="405" t="s">
        <v>133</v>
      </c>
    </row>
    <row r="36" spans="1:22" s="385" customFormat="1" ht="17.45" customHeight="1">
      <c r="A36" s="398" t="s">
        <v>105</v>
      </c>
      <c r="B36" s="213">
        <v>2</v>
      </c>
      <c r="C36" s="213">
        <v>228</v>
      </c>
      <c r="D36" s="213">
        <v>228</v>
      </c>
      <c r="E36" s="213">
        <v>0</v>
      </c>
      <c r="F36" s="297">
        <v>2</v>
      </c>
      <c r="G36" s="213">
        <v>228</v>
      </c>
      <c r="H36" s="297">
        <v>228</v>
      </c>
      <c r="I36" s="297">
        <v>0</v>
      </c>
      <c r="J36" s="297">
        <v>0</v>
      </c>
      <c r="K36" s="209">
        <v>0</v>
      </c>
      <c r="L36" s="212">
        <v>0</v>
      </c>
      <c r="M36" s="212">
        <v>0</v>
      </c>
      <c r="N36" s="212">
        <v>0</v>
      </c>
      <c r="O36" s="209">
        <v>0</v>
      </c>
      <c r="P36" s="212">
        <v>0</v>
      </c>
      <c r="Q36" s="212">
        <v>0</v>
      </c>
      <c r="R36" s="210">
        <v>0</v>
      </c>
      <c r="S36" s="403">
        <v>0</v>
      </c>
      <c r="T36" s="210">
        <v>0</v>
      </c>
      <c r="U36" s="404">
        <v>0</v>
      </c>
      <c r="V36" s="405" t="s">
        <v>134</v>
      </c>
    </row>
    <row r="37" spans="1:22" s="385" customFormat="1" ht="17.45" customHeight="1">
      <c r="A37" s="398" t="s">
        <v>135</v>
      </c>
      <c r="B37" s="213">
        <v>1</v>
      </c>
      <c r="C37" s="213">
        <v>20</v>
      </c>
      <c r="D37" s="213">
        <v>16</v>
      </c>
      <c r="E37" s="213">
        <v>4</v>
      </c>
      <c r="F37" s="297">
        <v>0</v>
      </c>
      <c r="G37" s="213">
        <v>0</v>
      </c>
      <c r="H37" s="297">
        <v>0</v>
      </c>
      <c r="I37" s="297">
        <v>0</v>
      </c>
      <c r="J37" s="297">
        <v>1</v>
      </c>
      <c r="K37" s="209">
        <v>20</v>
      </c>
      <c r="L37" s="212">
        <v>16</v>
      </c>
      <c r="M37" s="212">
        <v>4</v>
      </c>
      <c r="N37" s="212">
        <v>0</v>
      </c>
      <c r="O37" s="209">
        <v>0</v>
      </c>
      <c r="P37" s="212">
        <v>0</v>
      </c>
      <c r="Q37" s="212">
        <v>0</v>
      </c>
      <c r="R37" s="210">
        <v>0</v>
      </c>
      <c r="S37" s="403">
        <v>0</v>
      </c>
      <c r="T37" s="210">
        <v>0</v>
      </c>
      <c r="U37" s="404">
        <v>0</v>
      </c>
      <c r="V37" s="405" t="s">
        <v>136</v>
      </c>
    </row>
    <row r="38" spans="1:22" s="385" customFormat="1" ht="17.45" customHeight="1">
      <c r="A38" s="406" t="s">
        <v>137</v>
      </c>
      <c r="B38" s="213">
        <v>18</v>
      </c>
      <c r="C38" s="213">
        <v>4024</v>
      </c>
      <c r="D38" s="213">
        <v>2638</v>
      </c>
      <c r="E38" s="213">
        <v>1386</v>
      </c>
      <c r="F38" s="297">
        <v>11</v>
      </c>
      <c r="G38" s="213">
        <v>1076</v>
      </c>
      <c r="H38" s="297">
        <v>878</v>
      </c>
      <c r="I38" s="297">
        <v>198</v>
      </c>
      <c r="J38" s="297">
        <v>5</v>
      </c>
      <c r="K38" s="209">
        <v>2902</v>
      </c>
      <c r="L38" s="212">
        <v>1714</v>
      </c>
      <c r="M38" s="212">
        <v>1188</v>
      </c>
      <c r="N38" s="212">
        <v>0</v>
      </c>
      <c r="O38" s="209">
        <v>0</v>
      </c>
      <c r="P38" s="212">
        <v>0</v>
      </c>
      <c r="Q38" s="212">
        <v>0</v>
      </c>
      <c r="R38" s="210">
        <v>2</v>
      </c>
      <c r="S38" s="403">
        <v>46</v>
      </c>
      <c r="T38" s="210">
        <v>46</v>
      </c>
      <c r="U38" s="404">
        <v>0</v>
      </c>
      <c r="V38" s="405" t="s">
        <v>138</v>
      </c>
    </row>
    <row r="39" spans="1:22" s="385" customFormat="1" ht="17.45" customHeight="1" thickBot="1">
      <c r="A39" s="407" t="s">
        <v>139</v>
      </c>
      <c r="B39" s="408">
        <v>130</v>
      </c>
      <c r="C39" s="408">
        <v>10209</v>
      </c>
      <c r="D39" s="408">
        <v>8097</v>
      </c>
      <c r="E39" s="408">
        <v>2112</v>
      </c>
      <c r="F39" s="409">
        <v>48</v>
      </c>
      <c r="G39" s="410">
        <v>4956</v>
      </c>
      <c r="H39" s="409">
        <v>4045</v>
      </c>
      <c r="I39" s="409">
        <v>911</v>
      </c>
      <c r="J39" s="409">
        <v>17</v>
      </c>
      <c r="K39" s="411">
        <v>844</v>
      </c>
      <c r="L39" s="412">
        <v>614</v>
      </c>
      <c r="M39" s="412">
        <v>230</v>
      </c>
      <c r="N39" s="412">
        <v>2</v>
      </c>
      <c r="O39" s="411">
        <v>405</v>
      </c>
      <c r="P39" s="412">
        <v>324</v>
      </c>
      <c r="Q39" s="413">
        <v>81</v>
      </c>
      <c r="R39" s="414">
        <v>63</v>
      </c>
      <c r="S39" s="415">
        <v>4004</v>
      </c>
      <c r="T39" s="414">
        <v>3114</v>
      </c>
      <c r="U39" s="416">
        <v>890</v>
      </c>
      <c r="V39" s="417" t="s">
        <v>140</v>
      </c>
    </row>
    <row r="40" spans="1:22" s="421" customFormat="1" ht="12.95" customHeight="1">
      <c r="A40" s="418" t="s">
        <v>141</v>
      </c>
      <c r="B40" s="419"/>
      <c r="C40" s="419"/>
      <c r="D40" s="419"/>
      <c r="E40" s="419"/>
      <c r="F40" s="419"/>
      <c r="G40" s="419"/>
      <c r="H40" s="419"/>
      <c r="I40" s="419"/>
      <c r="J40" s="419"/>
      <c r="K40" s="419"/>
      <c r="L40" s="419"/>
      <c r="M40" s="419"/>
      <c r="N40" s="419"/>
      <c r="O40" s="419"/>
      <c r="P40" s="419"/>
      <c r="Q40" s="419"/>
      <c r="R40" s="419"/>
      <c r="S40" s="419"/>
      <c r="T40" s="419"/>
      <c r="U40" s="419"/>
      <c r="V40" s="420" t="s">
        <v>89</v>
      </c>
    </row>
    <row r="41" spans="1:22" s="422" customFormat="1" ht="12.95" customHeight="1" thickBot="1">
      <c r="A41" s="224" t="s">
        <v>252</v>
      </c>
      <c r="B41" s="288"/>
      <c r="C41" s="288"/>
      <c r="D41" s="288"/>
      <c r="E41" s="288"/>
      <c r="F41" s="288"/>
      <c r="G41" s="288"/>
      <c r="H41" s="288"/>
      <c r="I41" s="288"/>
      <c r="J41" s="288"/>
      <c r="K41" s="288"/>
      <c r="L41" s="288"/>
      <c r="M41" s="288"/>
      <c r="N41" s="288"/>
      <c r="O41" s="288"/>
      <c r="P41" s="288"/>
      <c r="Q41" s="288"/>
      <c r="R41" s="288"/>
      <c r="S41" s="288"/>
      <c r="T41" s="288"/>
      <c r="U41" s="288"/>
      <c r="V41" s="224"/>
    </row>
    <row r="42" spans="1:22" s="385" customFormat="1" ht="26.25" customHeight="1">
      <c r="A42" s="423" t="s">
        <v>337</v>
      </c>
      <c r="B42" s="424">
        <f>IF(SUM(B44:B65)=SUM(B66,B90,B114,B138,B162,B186,B210,B234,B258,B282,B306,B330,B354,B378,B402,B426,B450,B474,B498,B522,B546,B570,B594),SUM(B44:B65),"ERR!")</f>
        <v>513</v>
      </c>
      <c r="C42" s="424">
        <f t="shared" ref="C42:D42" si="1">IF(SUM(C44:C65)=SUM(C66,C90,C114,C138,C162,C186,C210,C234,C258,C282,C306,C330,C354,C378,C402,C426,C450,C474,C498,C522,C546,C570,C594),SUM(C44:C65),"ERR!")</f>
        <v>70595</v>
      </c>
      <c r="D42" s="424">
        <f t="shared" si="1"/>
        <v>59524</v>
      </c>
      <c r="E42" s="424">
        <f>IF(SUM(E44:E65)=SUM(E66,E90,E114,E138,E162,E186,E210,E234,E258,E282,E306,E330,E354,E378,E402,E426,E450,E474,E498,E522,E546,E570,E594),SUM(E44:E65),"ERR!")</f>
        <v>11071</v>
      </c>
      <c r="F42" s="424">
        <f>IF(SUM(F44:F65)=SUM(F66,F90,F114,F138,F162,F186,F210,F234,F258,F282,F306,F330,F354,F378,F402,F426,F450,F474,F498,F522,F546,F570,F594),SUM(F44:F65),"ERR!")</f>
        <v>270</v>
      </c>
      <c r="G42" s="424">
        <f>IF(SUM(G44:G65)=SUM(G66,G90,G114,G138,G162,G186,G210,G234,G258,G282,G306,G330,G354,G378,G402,G426,G450,G474,G498,G522,G546,G570,G594),SUM(G44:G65),"ERR!")</f>
        <v>50587</v>
      </c>
      <c r="H42" s="424">
        <f t="shared" ref="H42" si="2">IF(SUM(H44:H65)=SUM(H66,H90,H114,H138,H162,H186,H210,H234,H258,H282,H306,H330,H354,H378,H402,H426,H450,H474,H498,H522,H546,H570,H594),SUM(H44:H65),"ERR!")</f>
        <v>43613</v>
      </c>
      <c r="I42" s="424">
        <f>IF(SUM(I44:I65)=SUM(I66,I90,I114,I138,I162,I186,I210,I234,I258,I282,I306,I330,I354,I378,I402,I426,I450,I474,I498,I522,I546,I570,I594),SUM(I44:I65),"ERR!")</f>
        <v>6974</v>
      </c>
      <c r="J42" s="424">
        <f t="shared" ref="J42" si="3">IF(SUM(J44:J65)=SUM(J66,J90,J114,J138,J162,J186,J210,J234,J258,J282,J306,J330,J354,J378,J402,J426,J450,J474,J498,J522,J546,J570,J594),SUM(J44:J65),"ERR!")</f>
        <v>82</v>
      </c>
      <c r="K42" s="424">
        <f t="shared" ref="K42:U42" si="4">IF(SUM(K44:K65)=SUM(K66,K90,K114,K138,K162,K186,K210,K234,K258,K282,K306,K330,K354,K378,K402,K426,K450,K474,K498,K522,K546,K570,K594),SUM(K44:K65),"ERR!")</f>
        <v>9983</v>
      </c>
      <c r="L42" s="424">
        <f t="shared" si="4"/>
        <v>7991</v>
      </c>
      <c r="M42" s="424">
        <f t="shared" si="4"/>
        <v>1992</v>
      </c>
      <c r="N42" s="424">
        <f t="shared" si="4"/>
        <v>2</v>
      </c>
      <c r="O42" s="424">
        <f>IF(SUM(O44:O65)=SUM(O66,O90,O114,O138,O162,O186,O210,O234,O258,O282,O306,O330,O354,O378,O402,O426,O450,O474,O498,O522,O546,O570,O594),SUM(O44:O65),"ERR!")</f>
        <v>405</v>
      </c>
      <c r="P42" s="424">
        <f t="shared" si="4"/>
        <v>324</v>
      </c>
      <c r="Q42" s="424">
        <f t="shared" si="4"/>
        <v>81</v>
      </c>
      <c r="R42" s="424">
        <f t="shared" si="4"/>
        <v>159</v>
      </c>
      <c r="S42" s="424">
        <f t="shared" si="4"/>
        <v>9620</v>
      </c>
      <c r="T42" s="424">
        <f t="shared" si="4"/>
        <v>7596</v>
      </c>
      <c r="U42" s="424">
        <f t="shared" si="4"/>
        <v>2024</v>
      </c>
      <c r="V42" s="425">
        <v>2014</v>
      </c>
    </row>
    <row r="43" spans="1:22" s="397" customFormat="1" ht="18.95" customHeight="1">
      <c r="A43" s="398"/>
      <c r="B43" s="399"/>
      <c r="C43" s="399"/>
      <c r="D43" s="399"/>
      <c r="E43" s="399"/>
      <c r="F43" s="399"/>
      <c r="G43" s="399"/>
      <c r="H43" s="399"/>
      <c r="I43" s="399"/>
      <c r="J43" s="399"/>
      <c r="K43" s="399"/>
      <c r="L43" s="399"/>
      <c r="M43" s="399"/>
      <c r="N43" s="399"/>
      <c r="O43" s="399"/>
      <c r="P43" s="399"/>
      <c r="Q43" s="399"/>
      <c r="R43" s="399"/>
      <c r="S43" s="399"/>
      <c r="T43" s="399"/>
      <c r="U43" s="399"/>
      <c r="V43" s="402"/>
    </row>
    <row r="44" spans="1:22" s="385" customFormat="1" ht="12.2" customHeight="1">
      <c r="A44" s="398" t="s">
        <v>91</v>
      </c>
      <c r="B44" s="213">
        <f t="shared" ref="B44:D59" si="5">SUM(B68,B92,B116,B140,B164,B188,B212,B236,B260,B284,B308,B332,B356,B380,B404,B428,B452,B476,B500,B524,B548,B572,B596)</f>
        <v>12</v>
      </c>
      <c r="C44" s="213">
        <f t="shared" si="5"/>
        <v>4292</v>
      </c>
      <c r="D44" s="213">
        <f t="shared" si="5"/>
        <v>2912</v>
      </c>
      <c r="E44" s="213">
        <f>SUM(E68,E92,E116,E140,E164,E188,E212,E236,E260,E284,E308,E332,E356,E380,E404,E428,E452,E476,E500,E524,E548,E572,E596)</f>
        <v>1380</v>
      </c>
      <c r="F44" s="213">
        <f t="shared" ref="F44:H44" si="6">SUM(F68,F92,F116,F140,F164,F188,F212,F236,F260,F284,F308,F332,F356,F380,F404,F428,F452,F476,F500,F524,F548,F572,F596)</f>
        <v>10</v>
      </c>
      <c r="G44" s="213">
        <f t="shared" si="6"/>
        <v>3482</v>
      </c>
      <c r="H44" s="213">
        <f t="shared" si="6"/>
        <v>2345</v>
      </c>
      <c r="I44" s="213">
        <f>SUM(I68,I92,I116,I140,I164,I188,I212,I236,I260,I284,I308,I332,I356,I380,I404,I428,I452,I476,I500,I524,I548,I572,I596)</f>
        <v>1137</v>
      </c>
      <c r="J44" s="213">
        <f t="shared" ref="J44:U44" si="7">SUM(J68,J92,J116,J140,J164,J188,J212,J236,J260,J284,J308,J332,J356,J380,J404,J428,J452,J476,J500,J524,J548,J572,J596)</f>
        <v>0</v>
      </c>
      <c r="K44" s="213">
        <f t="shared" si="7"/>
        <v>0</v>
      </c>
      <c r="L44" s="213">
        <f t="shared" si="7"/>
        <v>0</v>
      </c>
      <c r="M44" s="213">
        <f t="shared" si="7"/>
        <v>0</v>
      </c>
      <c r="N44" s="213">
        <f t="shared" si="7"/>
        <v>0</v>
      </c>
      <c r="O44" s="213">
        <f t="shared" si="7"/>
        <v>0</v>
      </c>
      <c r="P44" s="213">
        <f t="shared" si="7"/>
        <v>0</v>
      </c>
      <c r="Q44" s="213">
        <f t="shared" si="7"/>
        <v>0</v>
      </c>
      <c r="R44" s="213">
        <f t="shared" si="7"/>
        <v>2</v>
      </c>
      <c r="S44" s="213">
        <f t="shared" si="7"/>
        <v>810</v>
      </c>
      <c r="T44" s="213">
        <f t="shared" si="7"/>
        <v>567</v>
      </c>
      <c r="U44" s="213">
        <f t="shared" si="7"/>
        <v>243</v>
      </c>
      <c r="V44" s="405" t="s">
        <v>249</v>
      </c>
    </row>
    <row r="45" spans="1:22" s="385" customFormat="1" ht="17.45" customHeight="1">
      <c r="A45" s="398" t="s">
        <v>92</v>
      </c>
      <c r="B45" s="213">
        <f t="shared" si="5"/>
        <v>1</v>
      </c>
      <c r="C45" s="213">
        <f t="shared" si="5"/>
        <v>3</v>
      </c>
      <c r="D45" s="213">
        <f t="shared" si="5"/>
        <v>0</v>
      </c>
      <c r="E45" s="213">
        <f t="shared" ref="E45:H65" si="8">SUM(E69,E93,E117,E141,E165,E189,E213,E237,E261,E285,E309,E333,E357,E381,E405,E429,E453,E477,E501,E525,E549,E573,E597)</f>
        <v>3</v>
      </c>
      <c r="F45" s="213">
        <f t="shared" si="8"/>
        <v>0</v>
      </c>
      <c r="G45" s="213">
        <f t="shared" si="8"/>
        <v>0</v>
      </c>
      <c r="H45" s="213">
        <f t="shared" si="8"/>
        <v>0</v>
      </c>
      <c r="I45" s="213">
        <f t="shared" ref="I45:P45" si="9">SUM(I69,I93,I117,I141,I165,I189,I213,I237,I261,I285,I309,I333,I357,I381,I405,I429,I453,I477,I501,I525,I549,I573,I597)</f>
        <v>0</v>
      </c>
      <c r="J45" s="213">
        <f t="shared" si="9"/>
        <v>0</v>
      </c>
      <c r="K45" s="213">
        <f t="shared" si="9"/>
        <v>0</v>
      </c>
      <c r="L45" s="213">
        <f t="shared" si="9"/>
        <v>0</v>
      </c>
      <c r="M45" s="213">
        <f t="shared" si="9"/>
        <v>0</v>
      </c>
      <c r="N45" s="213">
        <f t="shared" si="9"/>
        <v>0</v>
      </c>
      <c r="O45" s="213">
        <f t="shared" si="9"/>
        <v>0</v>
      </c>
      <c r="P45" s="213">
        <f t="shared" si="9"/>
        <v>0</v>
      </c>
      <c r="Q45" s="213">
        <f t="shared" ref="Q45:U45" si="10">SUM(Q69,Q93,Q117,Q141,Q165,Q189,Q213,Q237,Q261,Q285,Q309,Q333,Q357,Q381,Q405,Q429,Q453,Q477,Q501,Q525,Q549,Q573,Q597)</f>
        <v>0</v>
      </c>
      <c r="R45" s="213">
        <f t="shared" si="10"/>
        <v>1</v>
      </c>
      <c r="S45" s="213">
        <f t="shared" si="10"/>
        <v>3</v>
      </c>
      <c r="T45" s="213">
        <f t="shared" si="10"/>
        <v>0</v>
      </c>
      <c r="U45" s="213">
        <f t="shared" si="10"/>
        <v>3</v>
      </c>
      <c r="V45" s="405" t="s">
        <v>113</v>
      </c>
    </row>
    <row r="46" spans="1:22" s="385" customFormat="1" ht="17.45" customHeight="1">
      <c r="A46" s="406" t="s">
        <v>114</v>
      </c>
      <c r="B46" s="213">
        <f t="shared" si="5"/>
        <v>0</v>
      </c>
      <c r="C46" s="213">
        <f t="shared" si="5"/>
        <v>0</v>
      </c>
      <c r="D46" s="213">
        <f t="shared" si="5"/>
        <v>0</v>
      </c>
      <c r="E46" s="213">
        <f t="shared" si="8"/>
        <v>0</v>
      </c>
      <c r="F46" s="213">
        <f t="shared" si="8"/>
        <v>0</v>
      </c>
      <c r="G46" s="213">
        <f t="shared" si="8"/>
        <v>0</v>
      </c>
      <c r="H46" s="213">
        <f t="shared" si="8"/>
        <v>0</v>
      </c>
      <c r="I46" s="213">
        <f t="shared" ref="I46:P46" si="11">SUM(I70,I94,I118,I142,I166,I190,I214,I238,I262,I286,I310,I334,I358,I382,I406,I430,I454,I478,I502,I526,I550,I574,I598)</f>
        <v>0</v>
      </c>
      <c r="J46" s="213">
        <f t="shared" si="11"/>
        <v>0</v>
      </c>
      <c r="K46" s="213">
        <f t="shared" si="11"/>
        <v>0</v>
      </c>
      <c r="L46" s="213">
        <f t="shared" si="11"/>
        <v>0</v>
      </c>
      <c r="M46" s="213">
        <f t="shared" si="11"/>
        <v>0</v>
      </c>
      <c r="N46" s="213">
        <f t="shared" si="11"/>
        <v>0</v>
      </c>
      <c r="O46" s="213">
        <f t="shared" si="11"/>
        <v>0</v>
      </c>
      <c r="P46" s="213">
        <f t="shared" si="11"/>
        <v>0</v>
      </c>
      <c r="Q46" s="213">
        <f t="shared" ref="Q46:U46" si="12">SUM(Q70,Q94,Q118,Q142,Q166,Q190,Q214,Q238,Q262,Q286,Q310,Q334,Q358,Q382,Q406,Q430,Q454,Q478,Q502,Q526,Q550,Q574,Q598)</f>
        <v>0</v>
      </c>
      <c r="R46" s="213">
        <f t="shared" si="12"/>
        <v>0</v>
      </c>
      <c r="S46" s="213">
        <f t="shared" si="12"/>
        <v>0</v>
      </c>
      <c r="T46" s="213">
        <f t="shared" si="12"/>
        <v>0</v>
      </c>
      <c r="U46" s="213">
        <f t="shared" si="12"/>
        <v>0</v>
      </c>
      <c r="V46" s="405" t="s">
        <v>115</v>
      </c>
    </row>
    <row r="47" spans="1:22" s="385" customFormat="1" ht="17.45" customHeight="1">
      <c r="A47" s="398" t="s">
        <v>93</v>
      </c>
      <c r="B47" s="213">
        <f t="shared" si="5"/>
        <v>5</v>
      </c>
      <c r="C47" s="213">
        <f t="shared" si="5"/>
        <v>304</v>
      </c>
      <c r="D47" s="213">
        <f t="shared" si="5"/>
        <v>203</v>
      </c>
      <c r="E47" s="213">
        <f t="shared" si="8"/>
        <v>101</v>
      </c>
      <c r="F47" s="213">
        <f t="shared" si="8"/>
        <v>3</v>
      </c>
      <c r="G47" s="213">
        <f t="shared" si="8"/>
        <v>150</v>
      </c>
      <c r="H47" s="213">
        <f t="shared" si="8"/>
        <v>94</v>
      </c>
      <c r="I47" s="213">
        <f t="shared" ref="I47:P47" si="13">SUM(I71,I95,I119,I143,I167,I191,I215,I239,I263,I287,I311,I335,I359,I383,I407,I431,I455,I479,I503,I527,I551,I575,I599)</f>
        <v>56</v>
      </c>
      <c r="J47" s="213">
        <f t="shared" si="13"/>
        <v>1</v>
      </c>
      <c r="K47" s="213">
        <f t="shared" si="13"/>
        <v>68</v>
      </c>
      <c r="L47" s="213">
        <f t="shared" si="13"/>
        <v>57</v>
      </c>
      <c r="M47" s="213">
        <f t="shared" si="13"/>
        <v>11</v>
      </c>
      <c r="N47" s="213">
        <f t="shared" si="13"/>
        <v>0</v>
      </c>
      <c r="O47" s="213">
        <f t="shared" si="13"/>
        <v>0</v>
      </c>
      <c r="P47" s="213">
        <f t="shared" si="13"/>
        <v>0</v>
      </c>
      <c r="Q47" s="213">
        <f t="shared" ref="Q47:U47" si="14">SUM(Q71,Q95,Q119,Q143,Q167,Q191,Q215,Q239,Q263,Q287,Q311,Q335,Q359,Q383,Q407,Q431,Q455,Q479,Q503,Q527,Q551,Q575,Q599)</f>
        <v>0</v>
      </c>
      <c r="R47" s="213">
        <f t="shared" si="14"/>
        <v>1</v>
      </c>
      <c r="S47" s="213">
        <f t="shared" si="14"/>
        <v>86</v>
      </c>
      <c r="T47" s="213">
        <f t="shared" si="14"/>
        <v>52</v>
      </c>
      <c r="U47" s="213">
        <f t="shared" si="14"/>
        <v>34</v>
      </c>
      <c r="V47" s="405" t="s">
        <v>116</v>
      </c>
    </row>
    <row r="48" spans="1:22" s="385" customFormat="1" ht="17.45" customHeight="1">
      <c r="A48" s="398" t="s">
        <v>94</v>
      </c>
      <c r="B48" s="213">
        <f t="shared" si="5"/>
        <v>11</v>
      </c>
      <c r="C48" s="213">
        <f t="shared" si="5"/>
        <v>2175</v>
      </c>
      <c r="D48" s="213">
        <f t="shared" si="5"/>
        <v>2148</v>
      </c>
      <c r="E48" s="213">
        <f t="shared" si="8"/>
        <v>27</v>
      </c>
      <c r="F48" s="213">
        <f t="shared" si="8"/>
        <v>7</v>
      </c>
      <c r="G48" s="213">
        <f t="shared" si="8"/>
        <v>1970</v>
      </c>
      <c r="H48" s="213">
        <f t="shared" si="8"/>
        <v>1947</v>
      </c>
      <c r="I48" s="213">
        <f t="shared" ref="I48:P48" si="15">SUM(I72,I96,I120,I144,I168,I192,I216,I240,I264,I288,I312,I336,I360,I384,I408,I432,I456,I480,I504,I528,I552,I576,I600)</f>
        <v>23</v>
      </c>
      <c r="J48" s="213">
        <f t="shared" si="15"/>
        <v>2</v>
      </c>
      <c r="K48" s="213">
        <f t="shared" si="15"/>
        <v>35</v>
      </c>
      <c r="L48" s="213">
        <f t="shared" si="15"/>
        <v>31</v>
      </c>
      <c r="M48" s="213">
        <f t="shared" si="15"/>
        <v>4</v>
      </c>
      <c r="N48" s="213">
        <f t="shared" si="15"/>
        <v>0</v>
      </c>
      <c r="O48" s="213">
        <f t="shared" si="15"/>
        <v>0</v>
      </c>
      <c r="P48" s="213">
        <f t="shared" si="15"/>
        <v>0</v>
      </c>
      <c r="Q48" s="213">
        <f t="shared" ref="Q48:U48" si="16">SUM(Q72,Q96,Q120,Q144,Q168,Q192,Q216,Q240,Q264,Q288,Q312,Q336,Q360,Q384,Q408,Q432,Q456,Q480,Q504,Q528,Q552,Q576,Q600)</f>
        <v>0</v>
      </c>
      <c r="R48" s="213">
        <f t="shared" si="16"/>
        <v>2</v>
      </c>
      <c r="S48" s="213">
        <f t="shared" si="16"/>
        <v>170</v>
      </c>
      <c r="T48" s="213">
        <f t="shared" si="16"/>
        <v>170</v>
      </c>
      <c r="U48" s="213">
        <f t="shared" si="16"/>
        <v>0</v>
      </c>
      <c r="V48" s="405" t="s">
        <v>117</v>
      </c>
    </row>
    <row r="49" spans="1:22" s="385" customFormat="1" ht="17.45" customHeight="1">
      <c r="A49" s="398" t="s">
        <v>95</v>
      </c>
      <c r="B49" s="213">
        <f t="shared" si="5"/>
        <v>6</v>
      </c>
      <c r="C49" s="213">
        <f t="shared" si="5"/>
        <v>195</v>
      </c>
      <c r="D49" s="213">
        <f t="shared" si="5"/>
        <v>119</v>
      </c>
      <c r="E49" s="213">
        <f t="shared" si="8"/>
        <v>76</v>
      </c>
      <c r="F49" s="213">
        <f t="shared" si="8"/>
        <v>4</v>
      </c>
      <c r="G49" s="213">
        <f t="shared" si="8"/>
        <v>38</v>
      </c>
      <c r="H49" s="213">
        <f t="shared" si="8"/>
        <v>24</v>
      </c>
      <c r="I49" s="213">
        <f t="shared" ref="I49:P49" si="17">SUM(I73,I97,I121,I145,I169,I193,I217,I241,I265,I289,I313,I337,I361,I385,I409,I433,I457,I481,I505,I529,I553,I577,I601)</f>
        <v>14</v>
      </c>
      <c r="J49" s="213">
        <f t="shared" si="17"/>
        <v>0</v>
      </c>
      <c r="K49" s="213">
        <f t="shared" si="17"/>
        <v>0</v>
      </c>
      <c r="L49" s="213">
        <f t="shared" si="17"/>
        <v>0</v>
      </c>
      <c r="M49" s="213">
        <f t="shared" si="17"/>
        <v>0</v>
      </c>
      <c r="N49" s="213">
        <f t="shared" si="17"/>
        <v>0</v>
      </c>
      <c r="O49" s="213">
        <f t="shared" si="17"/>
        <v>0</v>
      </c>
      <c r="P49" s="213">
        <f t="shared" si="17"/>
        <v>0</v>
      </c>
      <c r="Q49" s="213">
        <f t="shared" ref="Q49:U49" si="18">SUM(Q73,Q97,Q121,Q145,Q169,Q193,Q217,Q241,Q265,Q289,Q313,Q337,Q361,Q385,Q409,Q433,Q457,Q481,Q505,Q529,Q553,Q577,Q601)</f>
        <v>0</v>
      </c>
      <c r="R49" s="213">
        <f t="shared" si="18"/>
        <v>2</v>
      </c>
      <c r="S49" s="213">
        <f t="shared" si="18"/>
        <v>157</v>
      </c>
      <c r="T49" s="213">
        <f t="shared" si="18"/>
        <v>95</v>
      </c>
      <c r="U49" s="213">
        <f t="shared" si="18"/>
        <v>62</v>
      </c>
      <c r="V49" s="405" t="s">
        <v>118</v>
      </c>
    </row>
    <row r="50" spans="1:22" s="385" customFormat="1" ht="17.45" customHeight="1">
      <c r="A50" s="398" t="s">
        <v>96</v>
      </c>
      <c r="B50" s="213">
        <f t="shared" si="5"/>
        <v>30</v>
      </c>
      <c r="C50" s="213">
        <f t="shared" si="5"/>
        <v>2879</v>
      </c>
      <c r="D50" s="213">
        <f t="shared" si="5"/>
        <v>2447</v>
      </c>
      <c r="E50" s="213">
        <f t="shared" si="8"/>
        <v>432</v>
      </c>
      <c r="F50" s="213">
        <f t="shared" si="8"/>
        <v>27</v>
      </c>
      <c r="G50" s="213">
        <f t="shared" si="8"/>
        <v>2808</v>
      </c>
      <c r="H50" s="213">
        <f t="shared" si="8"/>
        <v>2376</v>
      </c>
      <c r="I50" s="213">
        <f t="shared" ref="I50:P50" si="19">SUM(I74,I98,I122,I146,I170,I194,I218,I242,I266,I290,I314,I338,I362,I386,I410,I434,I458,I482,I506,I530,I554,I578,I602)</f>
        <v>432</v>
      </c>
      <c r="J50" s="213">
        <f t="shared" si="19"/>
        <v>0</v>
      </c>
      <c r="K50" s="213">
        <f t="shared" si="19"/>
        <v>0</v>
      </c>
      <c r="L50" s="213">
        <f t="shared" si="19"/>
        <v>0</v>
      </c>
      <c r="M50" s="213">
        <f t="shared" si="19"/>
        <v>0</v>
      </c>
      <c r="N50" s="213">
        <f t="shared" si="19"/>
        <v>0</v>
      </c>
      <c r="O50" s="213">
        <f t="shared" si="19"/>
        <v>0</v>
      </c>
      <c r="P50" s="213">
        <f t="shared" si="19"/>
        <v>0</v>
      </c>
      <c r="Q50" s="213">
        <f t="shared" ref="Q50:U50" si="20">SUM(Q74,Q98,Q122,Q146,Q170,Q194,Q218,Q242,Q266,Q290,Q314,Q338,Q362,Q386,Q410,Q434,Q458,Q482,Q506,Q530,Q554,Q578,Q602)</f>
        <v>0</v>
      </c>
      <c r="R50" s="213">
        <f t="shared" si="20"/>
        <v>3</v>
      </c>
      <c r="S50" s="213">
        <f t="shared" si="20"/>
        <v>71</v>
      </c>
      <c r="T50" s="213">
        <f t="shared" si="20"/>
        <v>71</v>
      </c>
      <c r="U50" s="213">
        <f t="shared" si="20"/>
        <v>0</v>
      </c>
      <c r="V50" s="405" t="s">
        <v>119</v>
      </c>
    </row>
    <row r="51" spans="1:22" s="385" customFormat="1" ht="17.45" customHeight="1">
      <c r="A51" s="398" t="s">
        <v>97</v>
      </c>
      <c r="B51" s="213">
        <f t="shared" si="5"/>
        <v>121</v>
      </c>
      <c r="C51" s="213">
        <f t="shared" si="5"/>
        <v>31608</v>
      </c>
      <c r="D51" s="213">
        <f t="shared" si="5"/>
        <v>27891</v>
      </c>
      <c r="E51" s="213">
        <f t="shared" si="8"/>
        <v>3717</v>
      </c>
      <c r="F51" s="213">
        <f t="shared" si="8"/>
        <v>74</v>
      </c>
      <c r="G51" s="213">
        <f t="shared" si="8"/>
        <v>26901</v>
      </c>
      <c r="H51" s="213">
        <f t="shared" si="8"/>
        <v>23545</v>
      </c>
      <c r="I51" s="213">
        <f t="shared" ref="I51:P51" si="21">SUM(I75,I99,I123,I147,I171,I195,I219,I243,I267,I291,I315,I339,I363,I387,I411,I435,I459,I483,I507,I531,I555,I579,I603)</f>
        <v>3356</v>
      </c>
      <c r="J51" s="213">
        <f t="shared" si="21"/>
        <v>23</v>
      </c>
      <c r="K51" s="213">
        <f t="shared" si="21"/>
        <v>3116</v>
      </c>
      <c r="L51" s="213">
        <f t="shared" si="21"/>
        <v>3002</v>
      </c>
      <c r="M51" s="213">
        <f t="shared" si="21"/>
        <v>114</v>
      </c>
      <c r="N51" s="213">
        <f t="shared" si="21"/>
        <v>0</v>
      </c>
      <c r="O51" s="213">
        <f t="shared" si="21"/>
        <v>0</v>
      </c>
      <c r="P51" s="213">
        <f t="shared" si="21"/>
        <v>0</v>
      </c>
      <c r="Q51" s="213">
        <f t="shared" ref="Q51:U51" si="22">SUM(Q75,Q99,Q123,Q147,Q171,Q195,Q219,Q243,Q267,Q291,Q315,Q339,Q363,Q387,Q411,Q435,Q459,Q483,Q507,Q531,Q555,Q579,Q603)</f>
        <v>0</v>
      </c>
      <c r="R51" s="213">
        <f t="shared" si="22"/>
        <v>24</v>
      </c>
      <c r="S51" s="213">
        <f t="shared" si="22"/>
        <v>1591</v>
      </c>
      <c r="T51" s="213">
        <f t="shared" si="22"/>
        <v>1344</v>
      </c>
      <c r="U51" s="213">
        <f t="shared" si="22"/>
        <v>247</v>
      </c>
      <c r="V51" s="405" t="s">
        <v>120</v>
      </c>
    </row>
    <row r="52" spans="1:22" s="385" customFormat="1" ht="17.45" customHeight="1">
      <c r="A52" s="398" t="s">
        <v>98</v>
      </c>
      <c r="B52" s="213">
        <f t="shared" si="5"/>
        <v>7</v>
      </c>
      <c r="C52" s="213">
        <f t="shared" si="5"/>
        <v>419</v>
      </c>
      <c r="D52" s="213">
        <f t="shared" si="5"/>
        <v>410</v>
      </c>
      <c r="E52" s="213">
        <f t="shared" si="8"/>
        <v>9</v>
      </c>
      <c r="F52" s="213">
        <f t="shared" si="8"/>
        <v>6</v>
      </c>
      <c r="G52" s="213">
        <f t="shared" si="8"/>
        <v>389</v>
      </c>
      <c r="H52" s="213">
        <f t="shared" si="8"/>
        <v>380</v>
      </c>
      <c r="I52" s="213">
        <f t="shared" ref="I52:P52" si="23">SUM(I76,I100,I124,I148,I172,I196,I220,I244,I268,I292,I316,I340,I364,I388,I412,I436,I460,I484,I508,I532,I556,I580,I604)</f>
        <v>9</v>
      </c>
      <c r="J52" s="213">
        <f t="shared" si="23"/>
        <v>1</v>
      </c>
      <c r="K52" s="213">
        <f t="shared" si="23"/>
        <v>30</v>
      </c>
      <c r="L52" s="213">
        <f t="shared" si="23"/>
        <v>30</v>
      </c>
      <c r="M52" s="213">
        <f t="shared" si="23"/>
        <v>0</v>
      </c>
      <c r="N52" s="213">
        <f t="shared" si="23"/>
        <v>0</v>
      </c>
      <c r="O52" s="213">
        <f t="shared" si="23"/>
        <v>0</v>
      </c>
      <c r="P52" s="213">
        <f t="shared" si="23"/>
        <v>0</v>
      </c>
      <c r="Q52" s="213">
        <f t="shared" ref="Q52:U52" si="24">SUM(Q76,Q100,Q124,Q148,Q172,Q196,Q220,Q244,Q268,Q292,Q316,Q340,Q364,Q388,Q412,Q436,Q460,Q484,Q508,Q532,Q556,Q580,Q604)</f>
        <v>0</v>
      </c>
      <c r="R52" s="213">
        <f t="shared" si="24"/>
        <v>0</v>
      </c>
      <c r="S52" s="213">
        <f t="shared" si="24"/>
        <v>0</v>
      </c>
      <c r="T52" s="213">
        <f t="shared" si="24"/>
        <v>0</v>
      </c>
      <c r="U52" s="213">
        <f t="shared" si="24"/>
        <v>0</v>
      </c>
      <c r="V52" s="405" t="s">
        <v>121</v>
      </c>
    </row>
    <row r="53" spans="1:22" s="385" customFormat="1" ht="17.45" customHeight="1">
      <c r="A53" s="406" t="s">
        <v>122</v>
      </c>
      <c r="B53" s="213">
        <f t="shared" si="5"/>
        <v>2</v>
      </c>
      <c r="C53" s="213">
        <f t="shared" si="5"/>
        <v>122</v>
      </c>
      <c r="D53" s="213">
        <f t="shared" si="5"/>
        <v>69</v>
      </c>
      <c r="E53" s="213">
        <f t="shared" si="8"/>
        <v>53</v>
      </c>
      <c r="F53" s="213">
        <f t="shared" si="8"/>
        <v>1</v>
      </c>
      <c r="G53" s="213">
        <f t="shared" si="8"/>
        <v>113</v>
      </c>
      <c r="H53" s="213">
        <f t="shared" si="8"/>
        <v>60</v>
      </c>
      <c r="I53" s="213">
        <f t="shared" ref="I53:P53" si="25">SUM(I77,I101,I125,I149,I173,I197,I221,I245,I269,I293,I317,I341,I365,I389,I413,I437,I461,I485,I509,I533,I557,I581,I605)</f>
        <v>53</v>
      </c>
      <c r="J53" s="213">
        <f t="shared" si="25"/>
        <v>1</v>
      </c>
      <c r="K53" s="213">
        <f t="shared" si="25"/>
        <v>9</v>
      </c>
      <c r="L53" s="213">
        <f t="shared" si="25"/>
        <v>9</v>
      </c>
      <c r="M53" s="213">
        <f t="shared" si="25"/>
        <v>0</v>
      </c>
      <c r="N53" s="213">
        <f t="shared" si="25"/>
        <v>0</v>
      </c>
      <c r="O53" s="213">
        <f t="shared" si="25"/>
        <v>0</v>
      </c>
      <c r="P53" s="213">
        <f t="shared" si="25"/>
        <v>0</v>
      </c>
      <c r="Q53" s="213">
        <f t="shared" ref="Q53:U53" si="26">SUM(Q77,Q101,Q125,Q149,Q173,Q197,Q221,Q245,Q269,Q293,Q317,Q341,Q365,Q389,Q413,Q437,Q461,Q485,Q509,Q533,Q557,Q581,Q605)</f>
        <v>0</v>
      </c>
      <c r="R53" s="213">
        <f t="shared" si="26"/>
        <v>0</v>
      </c>
      <c r="S53" s="213">
        <f t="shared" si="26"/>
        <v>0</v>
      </c>
      <c r="T53" s="213">
        <f t="shared" si="26"/>
        <v>0</v>
      </c>
      <c r="U53" s="213">
        <f t="shared" si="26"/>
        <v>0</v>
      </c>
      <c r="V53" s="405" t="s">
        <v>123</v>
      </c>
    </row>
    <row r="54" spans="1:22" s="385" customFormat="1" ht="17.45" customHeight="1">
      <c r="A54" s="398" t="s">
        <v>124</v>
      </c>
      <c r="B54" s="213">
        <f t="shared" si="5"/>
        <v>45</v>
      </c>
      <c r="C54" s="213">
        <f t="shared" si="5"/>
        <v>5412</v>
      </c>
      <c r="D54" s="213">
        <f t="shared" si="5"/>
        <v>4964</v>
      </c>
      <c r="E54" s="213">
        <f t="shared" si="8"/>
        <v>448</v>
      </c>
      <c r="F54" s="213">
        <f t="shared" si="8"/>
        <v>29</v>
      </c>
      <c r="G54" s="213">
        <f t="shared" si="8"/>
        <v>4274</v>
      </c>
      <c r="H54" s="213">
        <f t="shared" si="8"/>
        <v>3855</v>
      </c>
      <c r="I54" s="213">
        <f t="shared" ref="I54:P54" si="27">SUM(I78,I102,I126,I150,I174,I198,I222,I246,I270,I294,I318,I342,I366,I390,I414,I438,I462,I486,I510,I534,I558,I582,I606)</f>
        <v>419</v>
      </c>
      <c r="J54" s="213">
        <f t="shared" si="27"/>
        <v>5</v>
      </c>
      <c r="K54" s="213">
        <f t="shared" si="27"/>
        <v>281</v>
      </c>
      <c r="L54" s="213">
        <f t="shared" si="27"/>
        <v>260</v>
      </c>
      <c r="M54" s="213">
        <f t="shared" si="27"/>
        <v>21</v>
      </c>
      <c r="N54" s="213">
        <f t="shared" si="27"/>
        <v>0</v>
      </c>
      <c r="O54" s="213">
        <f t="shared" si="27"/>
        <v>0</v>
      </c>
      <c r="P54" s="213">
        <f t="shared" si="27"/>
        <v>0</v>
      </c>
      <c r="Q54" s="213">
        <f t="shared" ref="Q54:U54" si="28">SUM(Q78,Q102,Q126,Q150,Q174,Q198,Q222,Q246,Q270,Q294,Q318,Q342,Q366,Q390,Q414,Q438,Q462,Q486,Q510,Q534,Q558,Q582,Q606)</f>
        <v>0</v>
      </c>
      <c r="R54" s="213">
        <f t="shared" si="28"/>
        <v>11</v>
      </c>
      <c r="S54" s="213">
        <f t="shared" si="28"/>
        <v>857</v>
      </c>
      <c r="T54" s="213">
        <f t="shared" si="28"/>
        <v>849</v>
      </c>
      <c r="U54" s="213">
        <f t="shared" si="28"/>
        <v>8</v>
      </c>
      <c r="V54" s="405" t="s">
        <v>125</v>
      </c>
    </row>
    <row r="55" spans="1:22" s="385" customFormat="1" ht="17.45" customHeight="1">
      <c r="A55" s="398" t="s">
        <v>99</v>
      </c>
      <c r="B55" s="213">
        <f t="shared" si="5"/>
        <v>8</v>
      </c>
      <c r="C55" s="213">
        <f t="shared" si="5"/>
        <v>565</v>
      </c>
      <c r="D55" s="213">
        <f t="shared" si="5"/>
        <v>498</v>
      </c>
      <c r="E55" s="213">
        <f t="shared" si="8"/>
        <v>67</v>
      </c>
      <c r="F55" s="213">
        <f t="shared" si="8"/>
        <v>7</v>
      </c>
      <c r="G55" s="213">
        <f t="shared" si="8"/>
        <v>500</v>
      </c>
      <c r="H55" s="213">
        <f t="shared" si="8"/>
        <v>450</v>
      </c>
      <c r="I55" s="213">
        <f t="shared" ref="I55:P55" si="29">SUM(I79,I103,I127,I151,I175,I199,I223,I247,I271,I295,I319,I343,I367,I391,I415,I439,I463,I487,I511,I535,I559,I583,I607)</f>
        <v>50</v>
      </c>
      <c r="J55" s="213">
        <f t="shared" si="29"/>
        <v>1</v>
      </c>
      <c r="K55" s="213">
        <f t="shared" si="29"/>
        <v>65</v>
      </c>
      <c r="L55" s="213">
        <f t="shared" si="29"/>
        <v>48</v>
      </c>
      <c r="M55" s="213">
        <f t="shared" si="29"/>
        <v>17</v>
      </c>
      <c r="N55" s="213">
        <f t="shared" si="29"/>
        <v>0</v>
      </c>
      <c r="O55" s="213">
        <f t="shared" si="29"/>
        <v>0</v>
      </c>
      <c r="P55" s="213">
        <f t="shared" si="29"/>
        <v>0</v>
      </c>
      <c r="Q55" s="213">
        <f t="shared" ref="Q55:U55" si="30">SUM(Q79,Q103,Q127,Q151,Q175,Q199,Q223,Q247,Q271,Q295,Q319,Q343,Q367,Q391,Q415,Q439,Q463,Q487,Q511,Q535,Q559,Q583,Q607)</f>
        <v>0</v>
      </c>
      <c r="R55" s="213">
        <f t="shared" si="30"/>
        <v>0</v>
      </c>
      <c r="S55" s="213">
        <f t="shared" si="30"/>
        <v>0</v>
      </c>
      <c r="T55" s="213">
        <f t="shared" si="30"/>
        <v>0</v>
      </c>
      <c r="U55" s="213">
        <f t="shared" si="30"/>
        <v>0</v>
      </c>
      <c r="V55" s="405" t="s">
        <v>126</v>
      </c>
    </row>
    <row r="56" spans="1:22" s="385" customFormat="1" ht="17.45" customHeight="1">
      <c r="A56" s="398" t="s">
        <v>100</v>
      </c>
      <c r="B56" s="213">
        <f t="shared" si="5"/>
        <v>66</v>
      </c>
      <c r="C56" s="213">
        <f t="shared" si="5"/>
        <v>3139</v>
      </c>
      <c r="D56" s="213">
        <f t="shared" si="5"/>
        <v>3042</v>
      </c>
      <c r="E56" s="213">
        <f t="shared" si="8"/>
        <v>97</v>
      </c>
      <c r="F56" s="213">
        <f t="shared" si="8"/>
        <v>32</v>
      </c>
      <c r="G56" s="213">
        <f t="shared" si="8"/>
        <v>1912</v>
      </c>
      <c r="H56" s="213">
        <f t="shared" si="8"/>
        <v>1851</v>
      </c>
      <c r="I56" s="213">
        <f t="shared" ref="I56:P56" si="31">SUM(I80,I104,I128,I152,I176,I200,I224,I248,I272,I296,I320,I344,I368,I392,I416,I440,I464,I488,I512,I536,I560,I584,I608)</f>
        <v>61</v>
      </c>
      <c r="J56" s="213">
        <f t="shared" si="31"/>
        <v>5</v>
      </c>
      <c r="K56" s="213">
        <f t="shared" si="31"/>
        <v>320</v>
      </c>
      <c r="L56" s="213">
        <f t="shared" si="31"/>
        <v>311</v>
      </c>
      <c r="M56" s="213">
        <f t="shared" si="31"/>
        <v>9</v>
      </c>
      <c r="N56" s="213">
        <f t="shared" si="31"/>
        <v>0</v>
      </c>
      <c r="O56" s="213">
        <f t="shared" si="31"/>
        <v>0</v>
      </c>
      <c r="P56" s="213">
        <f t="shared" si="31"/>
        <v>0</v>
      </c>
      <c r="Q56" s="213">
        <f t="shared" ref="Q56:U56" si="32">SUM(Q80,Q104,Q128,Q152,Q176,Q200,Q224,Q248,Q272,Q296,Q320,Q344,Q368,Q392,Q416,Q440,Q464,Q488,Q512,Q536,Q560,Q584,Q608)</f>
        <v>0</v>
      </c>
      <c r="R56" s="213">
        <f t="shared" si="32"/>
        <v>29</v>
      </c>
      <c r="S56" s="213">
        <f t="shared" si="32"/>
        <v>907</v>
      </c>
      <c r="T56" s="213">
        <f t="shared" si="32"/>
        <v>880</v>
      </c>
      <c r="U56" s="213">
        <f t="shared" si="32"/>
        <v>27</v>
      </c>
      <c r="V56" s="405" t="s">
        <v>127</v>
      </c>
    </row>
    <row r="57" spans="1:22" s="385" customFormat="1" ht="17.45" customHeight="1">
      <c r="A57" s="406" t="s">
        <v>101</v>
      </c>
      <c r="B57" s="213">
        <f t="shared" si="5"/>
        <v>10</v>
      </c>
      <c r="C57" s="213">
        <f t="shared" si="5"/>
        <v>209</v>
      </c>
      <c r="D57" s="213">
        <f t="shared" si="5"/>
        <v>140</v>
      </c>
      <c r="E57" s="213">
        <f t="shared" si="8"/>
        <v>69</v>
      </c>
      <c r="F57" s="213">
        <f t="shared" si="8"/>
        <v>1</v>
      </c>
      <c r="G57" s="213">
        <f t="shared" si="8"/>
        <v>0</v>
      </c>
      <c r="H57" s="213">
        <f t="shared" si="8"/>
        <v>0</v>
      </c>
      <c r="I57" s="213">
        <f t="shared" ref="I57:P57" si="33">SUM(I81,I105,I129,I153,I177,I201,I225,I249,I273,I297,I321,I345,I369,I393,I417,I441,I465,I489,I513,I537,I561,I585,I609)</f>
        <v>0</v>
      </c>
      <c r="J57" s="213">
        <f t="shared" si="33"/>
        <v>6</v>
      </c>
      <c r="K57" s="213">
        <f t="shared" si="33"/>
        <v>179</v>
      </c>
      <c r="L57" s="213">
        <f t="shared" si="33"/>
        <v>113</v>
      </c>
      <c r="M57" s="213">
        <f t="shared" si="33"/>
        <v>66</v>
      </c>
      <c r="N57" s="213">
        <f t="shared" si="33"/>
        <v>0</v>
      </c>
      <c r="O57" s="213">
        <f t="shared" si="33"/>
        <v>0</v>
      </c>
      <c r="P57" s="213">
        <f t="shared" si="33"/>
        <v>0</v>
      </c>
      <c r="Q57" s="213">
        <f t="shared" ref="Q57:U57" si="34">SUM(Q81,Q105,Q129,Q153,Q177,Q201,Q225,Q249,Q273,Q297,Q321,Q345,Q369,Q393,Q417,Q441,Q465,Q489,Q513,Q537,Q561,Q585,Q609)</f>
        <v>0</v>
      </c>
      <c r="R57" s="213">
        <f t="shared" si="34"/>
        <v>3</v>
      </c>
      <c r="S57" s="213">
        <f t="shared" si="34"/>
        <v>30</v>
      </c>
      <c r="T57" s="213">
        <f t="shared" si="34"/>
        <v>27</v>
      </c>
      <c r="U57" s="213">
        <f t="shared" si="34"/>
        <v>3</v>
      </c>
      <c r="V57" s="405" t="s">
        <v>128</v>
      </c>
    </row>
    <row r="58" spans="1:22" s="385" customFormat="1" ht="17.45" customHeight="1">
      <c r="A58" s="406" t="s">
        <v>129</v>
      </c>
      <c r="B58" s="213">
        <f t="shared" si="5"/>
        <v>6</v>
      </c>
      <c r="C58" s="213">
        <f t="shared" si="5"/>
        <v>130</v>
      </c>
      <c r="D58" s="213">
        <f t="shared" si="5"/>
        <v>105</v>
      </c>
      <c r="E58" s="213">
        <f t="shared" si="8"/>
        <v>25</v>
      </c>
      <c r="F58" s="213">
        <f t="shared" si="8"/>
        <v>0</v>
      </c>
      <c r="G58" s="213">
        <f t="shared" si="8"/>
        <v>0</v>
      </c>
      <c r="H58" s="213">
        <f t="shared" si="8"/>
        <v>0</v>
      </c>
      <c r="I58" s="213">
        <f t="shared" ref="I58:P58" si="35">SUM(I82,I106,I130,I154,I178,I202,I226,I250,I274,I298,I322,I346,I370,I394,I418,I442,I466,I490,I514,I538,I562,I586,I610)</f>
        <v>0</v>
      </c>
      <c r="J58" s="213">
        <f t="shared" si="35"/>
        <v>3</v>
      </c>
      <c r="K58" s="213">
        <f t="shared" si="35"/>
        <v>96</v>
      </c>
      <c r="L58" s="213">
        <f t="shared" si="35"/>
        <v>83</v>
      </c>
      <c r="M58" s="213">
        <f t="shared" si="35"/>
        <v>13</v>
      </c>
      <c r="N58" s="213">
        <f t="shared" si="35"/>
        <v>0</v>
      </c>
      <c r="O58" s="213">
        <f t="shared" si="35"/>
        <v>0</v>
      </c>
      <c r="P58" s="213">
        <f t="shared" si="35"/>
        <v>0</v>
      </c>
      <c r="Q58" s="213">
        <f t="shared" ref="Q58:U58" si="36">SUM(Q82,Q106,Q130,Q154,Q178,Q202,Q226,Q250,Q274,Q298,Q322,Q346,Q370,Q394,Q418,Q442,Q466,Q490,Q514,Q538,Q562,Q586,Q610)</f>
        <v>0</v>
      </c>
      <c r="R58" s="213">
        <f t="shared" si="36"/>
        <v>3</v>
      </c>
      <c r="S58" s="213">
        <f t="shared" si="36"/>
        <v>34</v>
      </c>
      <c r="T58" s="213">
        <f t="shared" si="36"/>
        <v>22</v>
      </c>
      <c r="U58" s="213">
        <f t="shared" si="36"/>
        <v>12</v>
      </c>
      <c r="V58" s="405" t="s">
        <v>130</v>
      </c>
    </row>
    <row r="59" spans="1:22" s="385" customFormat="1" ht="17.45" customHeight="1">
      <c r="A59" s="398" t="s">
        <v>102</v>
      </c>
      <c r="B59" s="213">
        <f t="shared" si="5"/>
        <v>13</v>
      </c>
      <c r="C59" s="213">
        <f t="shared" si="5"/>
        <v>1044</v>
      </c>
      <c r="D59" s="213">
        <f t="shared" si="5"/>
        <v>327</v>
      </c>
      <c r="E59" s="213">
        <f t="shared" si="8"/>
        <v>717</v>
      </c>
      <c r="F59" s="213">
        <f t="shared" si="8"/>
        <v>1</v>
      </c>
      <c r="G59" s="213">
        <f t="shared" si="8"/>
        <v>72</v>
      </c>
      <c r="H59" s="213">
        <f t="shared" si="8"/>
        <v>20</v>
      </c>
      <c r="I59" s="213">
        <f t="shared" ref="I59:P59" si="37">SUM(I83,I107,I131,I155,I179,I203,I227,I251,I275,I299,I323,I347,I371,I395,I419,I443,I467,I491,I515,I539,I563,I587,I611)</f>
        <v>52</v>
      </c>
      <c r="J59" s="213">
        <f t="shared" si="37"/>
        <v>6</v>
      </c>
      <c r="K59" s="213">
        <f t="shared" si="37"/>
        <v>331</v>
      </c>
      <c r="L59" s="213">
        <f t="shared" si="37"/>
        <v>133</v>
      </c>
      <c r="M59" s="213">
        <f t="shared" si="37"/>
        <v>198</v>
      </c>
      <c r="N59" s="213">
        <f t="shared" si="37"/>
        <v>0</v>
      </c>
      <c r="O59" s="213">
        <f t="shared" si="37"/>
        <v>0</v>
      </c>
      <c r="P59" s="213">
        <f t="shared" si="37"/>
        <v>0</v>
      </c>
      <c r="Q59" s="213">
        <f t="shared" ref="Q59:U59" si="38">SUM(Q83,Q107,Q131,Q155,Q179,Q203,Q227,Q251,Q275,Q299,Q323,Q347,Q371,Q395,Q419,Q443,Q467,Q491,Q515,Q539,Q563,Q587,Q611)</f>
        <v>0</v>
      </c>
      <c r="R59" s="213">
        <f t="shared" si="38"/>
        <v>6</v>
      </c>
      <c r="S59" s="213">
        <f t="shared" si="38"/>
        <v>641</v>
      </c>
      <c r="T59" s="213">
        <f t="shared" si="38"/>
        <v>174</v>
      </c>
      <c r="U59" s="213">
        <f t="shared" si="38"/>
        <v>467</v>
      </c>
      <c r="V59" s="405" t="s">
        <v>131</v>
      </c>
    </row>
    <row r="60" spans="1:22" s="385" customFormat="1" ht="17.45" customHeight="1">
      <c r="A60" s="398" t="s">
        <v>103</v>
      </c>
      <c r="B60" s="213">
        <f t="shared" ref="B60:D65" si="39">SUM(B84,B108,B132,B156,B180,B204,B228,B252,B276,B300,B324,B348,B372,B396,B420,B444,B468,B492,B516,B540,B564,B588,B612)</f>
        <v>10</v>
      </c>
      <c r="C60" s="213">
        <f t="shared" si="39"/>
        <v>821</v>
      </c>
      <c r="D60" s="213">
        <f t="shared" si="39"/>
        <v>581</v>
      </c>
      <c r="E60" s="213">
        <f t="shared" si="8"/>
        <v>240</v>
      </c>
      <c r="F60" s="213">
        <f t="shared" si="8"/>
        <v>5</v>
      </c>
      <c r="G60" s="213">
        <f t="shared" si="8"/>
        <v>618</v>
      </c>
      <c r="H60" s="213">
        <f t="shared" si="8"/>
        <v>417</v>
      </c>
      <c r="I60" s="213">
        <f t="shared" ref="I60:P60" si="40">SUM(I84,I108,I132,I156,I180,I204,I228,I252,I276,I300,I324,I348,I372,I396,I420,I444,I468,I492,I516,I540,I564,I588,I612)</f>
        <v>201</v>
      </c>
      <c r="J60" s="213">
        <f t="shared" si="40"/>
        <v>2</v>
      </c>
      <c r="K60" s="213">
        <f t="shared" si="40"/>
        <v>47</v>
      </c>
      <c r="L60" s="213">
        <f t="shared" si="40"/>
        <v>30</v>
      </c>
      <c r="M60" s="213">
        <f t="shared" si="40"/>
        <v>17</v>
      </c>
      <c r="N60" s="213">
        <f t="shared" si="40"/>
        <v>0</v>
      </c>
      <c r="O60" s="213">
        <f t="shared" si="40"/>
        <v>0</v>
      </c>
      <c r="P60" s="213">
        <f t="shared" si="40"/>
        <v>0</v>
      </c>
      <c r="Q60" s="213">
        <f t="shared" ref="Q60:U60" si="41">SUM(Q84,Q108,Q132,Q156,Q180,Q204,Q228,Q252,Q276,Q300,Q324,Q348,Q372,Q396,Q420,Q444,Q468,Q492,Q516,Q540,Q564,Q588,Q612)</f>
        <v>0</v>
      </c>
      <c r="R60" s="213">
        <f t="shared" si="41"/>
        <v>3</v>
      </c>
      <c r="S60" s="213">
        <f t="shared" si="41"/>
        <v>156</v>
      </c>
      <c r="T60" s="213">
        <f t="shared" si="41"/>
        <v>134</v>
      </c>
      <c r="U60" s="213">
        <f t="shared" si="41"/>
        <v>22</v>
      </c>
      <c r="V60" s="405" t="s">
        <v>132</v>
      </c>
    </row>
    <row r="61" spans="1:22" s="385" customFormat="1" ht="17.45" customHeight="1">
      <c r="A61" s="398" t="s">
        <v>104</v>
      </c>
      <c r="B61" s="213">
        <f t="shared" si="39"/>
        <v>9</v>
      </c>
      <c r="C61" s="213">
        <f t="shared" si="39"/>
        <v>2797</v>
      </c>
      <c r="D61" s="213">
        <f t="shared" si="39"/>
        <v>2689</v>
      </c>
      <c r="E61" s="213">
        <f t="shared" si="8"/>
        <v>108</v>
      </c>
      <c r="F61" s="213">
        <f t="shared" si="8"/>
        <v>2</v>
      </c>
      <c r="G61" s="213">
        <f t="shared" si="8"/>
        <v>1100</v>
      </c>
      <c r="H61" s="213">
        <f t="shared" si="8"/>
        <v>1098</v>
      </c>
      <c r="I61" s="213">
        <f t="shared" ref="I61:P61" si="42">SUM(I85,I109,I133,I157,I181,I205,I229,I253,I277,I301,I325,I349,I373,I397,I421,I445,I469,I493,I517,I541,I565,I589,I613)</f>
        <v>2</v>
      </c>
      <c r="J61" s="213">
        <f t="shared" si="42"/>
        <v>3</v>
      </c>
      <c r="K61" s="213">
        <f t="shared" si="42"/>
        <v>1640</v>
      </c>
      <c r="L61" s="213">
        <f t="shared" si="42"/>
        <v>1540</v>
      </c>
      <c r="M61" s="213">
        <f t="shared" si="42"/>
        <v>100</v>
      </c>
      <c r="N61" s="213">
        <f t="shared" si="42"/>
        <v>0</v>
      </c>
      <c r="O61" s="213">
        <f t="shared" si="42"/>
        <v>0</v>
      </c>
      <c r="P61" s="213">
        <f t="shared" si="42"/>
        <v>0</v>
      </c>
      <c r="Q61" s="213">
        <f t="shared" ref="Q61:U61" si="43">SUM(Q85,Q109,Q133,Q157,Q181,Q205,Q229,Q253,Q277,Q301,Q325,Q349,Q373,Q397,Q421,Q445,Q469,Q493,Q517,Q541,Q565,Q589,Q613)</f>
        <v>0</v>
      </c>
      <c r="R61" s="213">
        <f t="shared" si="43"/>
        <v>4</v>
      </c>
      <c r="S61" s="213">
        <f t="shared" si="43"/>
        <v>57</v>
      </c>
      <c r="T61" s="213">
        <f t="shared" si="43"/>
        <v>51</v>
      </c>
      <c r="U61" s="213">
        <f t="shared" si="43"/>
        <v>6</v>
      </c>
      <c r="V61" s="405" t="s">
        <v>133</v>
      </c>
    </row>
    <row r="62" spans="1:22" s="385" customFormat="1" ht="17.45" customHeight="1">
      <c r="A62" s="398" t="s">
        <v>105</v>
      </c>
      <c r="B62" s="213">
        <f t="shared" si="39"/>
        <v>2</v>
      </c>
      <c r="C62" s="213">
        <f t="shared" si="39"/>
        <v>228</v>
      </c>
      <c r="D62" s="213">
        <f t="shared" si="39"/>
        <v>228</v>
      </c>
      <c r="E62" s="213">
        <f t="shared" si="8"/>
        <v>0</v>
      </c>
      <c r="F62" s="213">
        <f t="shared" si="8"/>
        <v>2</v>
      </c>
      <c r="G62" s="213">
        <f t="shared" si="8"/>
        <v>228</v>
      </c>
      <c r="H62" s="213">
        <f t="shared" si="8"/>
        <v>228</v>
      </c>
      <c r="I62" s="213">
        <f t="shared" ref="I62:P62" si="44">SUM(I86,I110,I134,I158,I182,I206,I230,I254,I278,I302,I326,I350,I374,I398,I422,I446,I470,I494,I518,I542,I566,I590,I614)</f>
        <v>0</v>
      </c>
      <c r="J62" s="213">
        <f t="shared" si="44"/>
        <v>0</v>
      </c>
      <c r="K62" s="213">
        <f t="shared" si="44"/>
        <v>0</v>
      </c>
      <c r="L62" s="213">
        <f t="shared" si="44"/>
        <v>0</v>
      </c>
      <c r="M62" s="213">
        <f t="shared" si="44"/>
        <v>0</v>
      </c>
      <c r="N62" s="213">
        <f t="shared" si="44"/>
        <v>0</v>
      </c>
      <c r="O62" s="213">
        <f t="shared" si="44"/>
        <v>0</v>
      </c>
      <c r="P62" s="213">
        <f t="shared" si="44"/>
        <v>0</v>
      </c>
      <c r="Q62" s="213">
        <f t="shared" ref="Q62:U62" si="45">SUM(Q86,Q110,Q134,Q158,Q182,Q206,Q230,Q254,Q278,Q302,Q326,Q350,Q374,Q398,Q422,Q446,Q470,Q494,Q518,Q542,Q566,Q590,Q614)</f>
        <v>0</v>
      </c>
      <c r="R62" s="213">
        <f t="shared" si="45"/>
        <v>0</v>
      </c>
      <c r="S62" s="213">
        <f t="shared" si="45"/>
        <v>0</v>
      </c>
      <c r="T62" s="213">
        <f t="shared" si="45"/>
        <v>0</v>
      </c>
      <c r="U62" s="213">
        <f t="shared" si="45"/>
        <v>0</v>
      </c>
      <c r="V62" s="405" t="s">
        <v>134</v>
      </c>
    </row>
    <row r="63" spans="1:22" s="385" customFormat="1" ht="17.45" customHeight="1">
      <c r="A63" s="398" t="s">
        <v>135</v>
      </c>
      <c r="B63" s="213">
        <f t="shared" si="39"/>
        <v>1</v>
      </c>
      <c r="C63" s="213">
        <f t="shared" si="39"/>
        <v>20</v>
      </c>
      <c r="D63" s="213">
        <f t="shared" si="39"/>
        <v>16</v>
      </c>
      <c r="E63" s="213">
        <f t="shared" si="8"/>
        <v>4</v>
      </c>
      <c r="F63" s="213">
        <f t="shared" si="8"/>
        <v>0</v>
      </c>
      <c r="G63" s="213">
        <f t="shared" si="8"/>
        <v>0</v>
      </c>
      <c r="H63" s="213">
        <f t="shared" si="8"/>
        <v>0</v>
      </c>
      <c r="I63" s="213">
        <f t="shared" ref="I63:P63" si="46">SUM(I87,I111,I135,I159,I183,I207,I231,I255,I279,I303,I327,I351,I375,I399,I423,I447,I471,I495,I519,I543,I567,I591,I615)</f>
        <v>0</v>
      </c>
      <c r="J63" s="213">
        <f t="shared" si="46"/>
        <v>1</v>
      </c>
      <c r="K63" s="213">
        <f t="shared" si="46"/>
        <v>20</v>
      </c>
      <c r="L63" s="213">
        <f t="shared" si="46"/>
        <v>16</v>
      </c>
      <c r="M63" s="213">
        <f t="shared" si="46"/>
        <v>4</v>
      </c>
      <c r="N63" s="213">
        <f t="shared" si="46"/>
        <v>0</v>
      </c>
      <c r="O63" s="213">
        <f t="shared" si="46"/>
        <v>0</v>
      </c>
      <c r="P63" s="213">
        <f t="shared" si="46"/>
        <v>0</v>
      </c>
      <c r="Q63" s="213">
        <f t="shared" ref="Q63:U63" si="47">SUM(Q87,Q111,Q135,Q159,Q183,Q207,Q231,Q255,Q279,Q303,Q327,Q351,Q375,Q399,Q423,Q447,Q471,Q495,Q519,Q543,Q567,Q591,Q615)</f>
        <v>0</v>
      </c>
      <c r="R63" s="213">
        <f t="shared" si="47"/>
        <v>0</v>
      </c>
      <c r="S63" s="213">
        <f t="shared" si="47"/>
        <v>0</v>
      </c>
      <c r="T63" s="213">
        <f t="shared" si="47"/>
        <v>0</v>
      </c>
      <c r="U63" s="213">
        <f t="shared" si="47"/>
        <v>0</v>
      </c>
      <c r="V63" s="405" t="s">
        <v>136</v>
      </c>
    </row>
    <row r="64" spans="1:22" s="385" customFormat="1" ht="17.45" customHeight="1">
      <c r="A64" s="406" t="s">
        <v>137</v>
      </c>
      <c r="B64" s="213">
        <f t="shared" si="39"/>
        <v>18</v>
      </c>
      <c r="C64" s="213">
        <f t="shared" si="39"/>
        <v>4024</v>
      </c>
      <c r="D64" s="213">
        <f t="shared" si="39"/>
        <v>2638</v>
      </c>
      <c r="E64" s="213">
        <f t="shared" si="8"/>
        <v>1386</v>
      </c>
      <c r="F64" s="213">
        <f t="shared" si="8"/>
        <v>11</v>
      </c>
      <c r="G64" s="213">
        <f t="shared" si="8"/>
        <v>1076</v>
      </c>
      <c r="H64" s="213">
        <f t="shared" si="8"/>
        <v>878</v>
      </c>
      <c r="I64" s="213">
        <f t="shared" ref="I64:P64" si="48">SUM(I88,I112,I136,I160,I184,I208,I232,I256,I280,I304,I328,I352,I376,I400,I424,I448,I472,I496,I520,I544,I568,I592,I616)</f>
        <v>198</v>
      </c>
      <c r="J64" s="213">
        <f t="shared" si="48"/>
        <v>5</v>
      </c>
      <c r="K64" s="213">
        <f t="shared" si="48"/>
        <v>2902</v>
      </c>
      <c r="L64" s="213">
        <f t="shared" si="48"/>
        <v>1714</v>
      </c>
      <c r="M64" s="213">
        <f t="shared" si="48"/>
        <v>1188</v>
      </c>
      <c r="N64" s="213">
        <f t="shared" si="48"/>
        <v>0</v>
      </c>
      <c r="O64" s="213">
        <f t="shared" si="48"/>
        <v>0</v>
      </c>
      <c r="P64" s="213">
        <f t="shared" si="48"/>
        <v>0</v>
      </c>
      <c r="Q64" s="213">
        <f t="shared" ref="Q64:U64" si="49">SUM(Q88,Q112,Q136,Q160,Q184,Q208,Q232,Q256,Q280,Q304,Q328,Q352,Q376,Q400,Q424,Q448,Q472,Q496,Q520,Q544,Q568,Q592,Q616)</f>
        <v>0</v>
      </c>
      <c r="R64" s="213">
        <f t="shared" si="49"/>
        <v>2</v>
      </c>
      <c r="S64" s="213">
        <f t="shared" si="49"/>
        <v>46</v>
      </c>
      <c r="T64" s="213">
        <f t="shared" si="49"/>
        <v>46</v>
      </c>
      <c r="U64" s="213">
        <f t="shared" si="49"/>
        <v>0</v>
      </c>
      <c r="V64" s="405" t="s">
        <v>138</v>
      </c>
    </row>
    <row r="65" spans="1:22" s="385" customFormat="1" ht="17.45" customHeight="1" thickBot="1">
      <c r="A65" s="407" t="s">
        <v>139</v>
      </c>
      <c r="B65" s="426">
        <f t="shared" si="39"/>
        <v>130</v>
      </c>
      <c r="C65" s="410">
        <f t="shared" si="39"/>
        <v>10209</v>
      </c>
      <c r="D65" s="410">
        <f t="shared" si="39"/>
        <v>8097</v>
      </c>
      <c r="E65" s="410">
        <f t="shared" si="8"/>
        <v>2112</v>
      </c>
      <c r="F65" s="426">
        <f t="shared" si="8"/>
        <v>48</v>
      </c>
      <c r="G65" s="410">
        <f t="shared" si="8"/>
        <v>4956</v>
      </c>
      <c r="H65" s="410">
        <f t="shared" si="8"/>
        <v>4045</v>
      </c>
      <c r="I65" s="410">
        <f t="shared" ref="I65:P65" si="50">SUM(I89,I113,I137,I161,I185,I209,I233,I257,I281,I305,I329,I353,I377,I401,I425,I449,I473,I497,I521,I545,I569,I593,I617)</f>
        <v>911</v>
      </c>
      <c r="J65" s="426">
        <f t="shared" si="50"/>
        <v>17</v>
      </c>
      <c r="K65" s="410">
        <f t="shared" si="50"/>
        <v>844</v>
      </c>
      <c r="L65" s="410">
        <f t="shared" si="50"/>
        <v>614</v>
      </c>
      <c r="M65" s="410">
        <f t="shared" si="50"/>
        <v>230</v>
      </c>
      <c r="N65" s="426">
        <f t="shared" si="50"/>
        <v>2</v>
      </c>
      <c r="O65" s="410">
        <f t="shared" si="50"/>
        <v>405</v>
      </c>
      <c r="P65" s="410">
        <f t="shared" si="50"/>
        <v>324</v>
      </c>
      <c r="Q65" s="410">
        <f t="shared" ref="Q65:U65" si="51">SUM(Q89,Q113,Q137,Q161,Q185,Q209,Q233,Q257,Q281,Q305,Q329,Q353,Q377,Q401,Q425,Q449,Q473,Q497,Q521,Q545,Q569,Q593,Q617)</f>
        <v>81</v>
      </c>
      <c r="R65" s="426">
        <f t="shared" si="51"/>
        <v>63</v>
      </c>
      <c r="S65" s="410">
        <f t="shared" si="51"/>
        <v>4004</v>
      </c>
      <c r="T65" s="410">
        <f t="shared" si="51"/>
        <v>3114</v>
      </c>
      <c r="U65" s="410">
        <f t="shared" si="51"/>
        <v>890</v>
      </c>
      <c r="V65" s="417" t="s">
        <v>140</v>
      </c>
    </row>
    <row r="66" spans="1:22" s="397" customFormat="1" ht="18.95" customHeight="1">
      <c r="A66" s="427" t="s">
        <v>269</v>
      </c>
      <c r="B66" s="392">
        <f>SUM(B68:B89)</f>
        <v>177</v>
      </c>
      <c r="C66" s="392">
        <f>IF(SUM(C68:C89)=SUM(D66:E66),SUM(D66:E66),"ERR!!")</f>
        <v>20585</v>
      </c>
      <c r="D66" s="392">
        <f t="shared" ref="D66:F66" si="52">SUM(D68:D89)</f>
        <v>18890</v>
      </c>
      <c r="E66" s="392">
        <f t="shared" si="52"/>
        <v>1695</v>
      </c>
      <c r="F66" s="393">
        <f t="shared" si="52"/>
        <v>80</v>
      </c>
      <c r="G66" s="392">
        <f>IF(SUM(G68:G89)=SUM(H66:I66),SUM(H66:I66),"ERR!!")</f>
        <v>10951</v>
      </c>
      <c r="H66" s="392">
        <f t="shared" ref="H66:Q66" si="53">SUM(H68:H89)</f>
        <v>10648</v>
      </c>
      <c r="I66" s="392">
        <f t="shared" si="53"/>
        <v>303</v>
      </c>
      <c r="J66" s="392">
        <f t="shared" si="53"/>
        <v>43</v>
      </c>
      <c r="K66" s="392">
        <f>IF(SUM(K68:K89)=SUM(L66:M66),SUM(L66:M66),"ERR!!")</f>
        <v>7205</v>
      </c>
      <c r="L66" s="394">
        <f t="shared" si="53"/>
        <v>5890</v>
      </c>
      <c r="M66" s="394">
        <f t="shared" si="53"/>
        <v>1315</v>
      </c>
      <c r="N66" s="394">
        <f t="shared" si="53"/>
        <v>0</v>
      </c>
      <c r="O66" s="394">
        <f t="shared" si="53"/>
        <v>0</v>
      </c>
      <c r="P66" s="394">
        <f t="shared" si="53"/>
        <v>0</v>
      </c>
      <c r="Q66" s="394">
        <f t="shared" si="53"/>
        <v>0</v>
      </c>
      <c r="R66" s="394">
        <f>SUM(R68:R89)</f>
        <v>54</v>
      </c>
      <c r="S66" s="392">
        <f>IF(SUM(S68:S89)=SUM(T66:U66),SUM(T66:U66),"ERR!!")</f>
        <v>2429</v>
      </c>
      <c r="T66" s="394">
        <f>SUM(T68:T89)</f>
        <v>2352</v>
      </c>
      <c r="U66" s="395">
        <f>SUM(U68:U89)</f>
        <v>77</v>
      </c>
      <c r="V66" s="428">
        <v>2014</v>
      </c>
    </row>
    <row r="67" spans="1:22" s="385" customFormat="1" ht="12.2" customHeight="1">
      <c r="A67" s="398"/>
      <c r="B67" s="399"/>
      <c r="C67" s="399"/>
      <c r="D67" s="399"/>
      <c r="E67" s="399"/>
      <c r="F67" s="399"/>
      <c r="G67" s="399"/>
      <c r="H67" s="399"/>
      <c r="I67" s="399"/>
      <c r="J67" s="399"/>
      <c r="K67" s="400"/>
      <c r="L67" s="400"/>
      <c r="M67" s="400"/>
      <c r="N67" s="400"/>
      <c r="O67" s="400"/>
      <c r="P67" s="400"/>
      <c r="Q67" s="400"/>
      <c r="R67" s="400"/>
      <c r="S67" s="400"/>
      <c r="T67" s="400"/>
      <c r="U67" s="401"/>
      <c r="V67" s="402"/>
    </row>
    <row r="68" spans="1:22" s="385" customFormat="1" ht="17.45" customHeight="1">
      <c r="A68" s="398" t="s">
        <v>91</v>
      </c>
      <c r="B68" s="213">
        <v>0</v>
      </c>
      <c r="C68" s="213">
        <f>SUM(D68:E68)</f>
        <v>0</v>
      </c>
      <c r="D68" s="213">
        <v>0</v>
      </c>
      <c r="E68" s="213">
        <v>0</v>
      </c>
      <c r="F68" s="297"/>
      <c r="G68" s="213">
        <f>SUM(H68:I68)</f>
        <v>0</v>
      </c>
      <c r="H68" s="297"/>
      <c r="I68" s="297"/>
      <c r="J68" s="297"/>
      <c r="K68" s="213">
        <f>SUM(L68:M68)</f>
        <v>0</v>
      </c>
      <c r="L68" s="212"/>
      <c r="M68" s="212"/>
      <c r="N68" s="212"/>
      <c r="O68" s="213">
        <f>SUM(P68:Q68)</f>
        <v>0</v>
      </c>
      <c r="P68" s="212"/>
      <c r="Q68" s="212"/>
      <c r="R68" s="210"/>
      <c r="S68" s="213">
        <f>SUM(T68:U68)</f>
        <v>0</v>
      </c>
      <c r="T68" s="210"/>
      <c r="U68" s="404"/>
      <c r="V68" s="405" t="s">
        <v>249</v>
      </c>
    </row>
    <row r="69" spans="1:22" s="385" customFormat="1" ht="17.45" customHeight="1">
      <c r="A69" s="398" t="s">
        <v>92</v>
      </c>
      <c r="B69" s="213">
        <v>0</v>
      </c>
      <c r="C69" s="213">
        <f t="shared" ref="C69:C89" si="54">SUM(D69:E69)</f>
        <v>0</v>
      </c>
      <c r="D69" s="213">
        <v>0</v>
      </c>
      <c r="E69" s="213">
        <v>0</v>
      </c>
      <c r="F69" s="297"/>
      <c r="G69" s="213">
        <f t="shared" ref="G69:G89" si="55">SUM(H69:I69)</f>
        <v>0</v>
      </c>
      <c r="H69" s="297"/>
      <c r="I69" s="297"/>
      <c r="J69" s="297"/>
      <c r="K69" s="213">
        <f t="shared" ref="K69:K89" si="56">SUM(L69:M69)</f>
        <v>0</v>
      </c>
      <c r="L69" s="212"/>
      <c r="M69" s="212"/>
      <c r="N69" s="212"/>
      <c r="O69" s="213">
        <f t="shared" ref="O69:O89" si="57">SUM(P69:Q69)</f>
        <v>0</v>
      </c>
      <c r="P69" s="212"/>
      <c r="Q69" s="212"/>
      <c r="R69" s="210"/>
      <c r="S69" s="213">
        <f t="shared" ref="S69:S89" si="58">SUM(T69:U69)</f>
        <v>0</v>
      </c>
      <c r="T69" s="210"/>
      <c r="U69" s="404"/>
      <c r="V69" s="405" t="s">
        <v>113</v>
      </c>
    </row>
    <row r="70" spans="1:22" s="385" customFormat="1" ht="17.45" customHeight="1">
      <c r="A70" s="406" t="s">
        <v>114</v>
      </c>
      <c r="B70" s="213">
        <v>0</v>
      </c>
      <c r="C70" s="213">
        <f t="shared" si="54"/>
        <v>0</v>
      </c>
      <c r="D70" s="213">
        <v>0</v>
      </c>
      <c r="E70" s="213">
        <v>0</v>
      </c>
      <c r="F70" s="297"/>
      <c r="G70" s="213">
        <f t="shared" si="55"/>
        <v>0</v>
      </c>
      <c r="H70" s="297"/>
      <c r="I70" s="297"/>
      <c r="J70" s="297"/>
      <c r="K70" s="213">
        <f t="shared" si="56"/>
        <v>0</v>
      </c>
      <c r="L70" s="212"/>
      <c r="M70" s="212"/>
      <c r="N70" s="212"/>
      <c r="O70" s="213">
        <f t="shared" si="57"/>
        <v>0</v>
      </c>
      <c r="P70" s="212"/>
      <c r="Q70" s="212"/>
      <c r="R70" s="210"/>
      <c r="S70" s="213">
        <f t="shared" si="58"/>
        <v>0</v>
      </c>
      <c r="T70" s="210"/>
      <c r="U70" s="404"/>
      <c r="V70" s="405" t="s">
        <v>115</v>
      </c>
    </row>
    <row r="71" spans="1:22" s="385" customFormat="1" ht="17.45" customHeight="1">
      <c r="A71" s="398" t="s">
        <v>93</v>
      </c>
      <c r="B71" s="213">
        <v>0</v>
      </c>
      <c r="C71" s="213">
        <f t="shared" si="54"/>
        <v>0</v>
      </c>
      <c r="D71" s="213">
        <v>0</v>
      </c>
      <c r="E71" s="213">
        <v>0</v>
      </c>
      <c r="F71" s="297"/>
      <c r="G71" s="213">
        <f t="shared" si="55"/>
        <v>0</v>
      </c>
      <c r="H71" s="297"/>
      <c r="I71" s="297"/>
      <c r="J71" s="297"/>
      <c r="K71" s="213">
        <f t="shared" si="56"/>
        <v>0</v>
      </c>
      <c r="L71" s="212"/>
      <c r="M71" s="212"/>
      <c r="N71" s="212"/>
      <c r="O71" s="213">
        <f t="shared" si="57"/>
        <v>0</v>
      </c>
      <c r="P71" s="212"/>
      <c r="Q71" s="212"/>
      <c r="R71" s="210"/>
      <c r="S71" s="213">
        <f t="shared" si="58"/>
        <v>0</v>
      </c>
      <c r="T71" s="210"/>
      <c r="U71" s="404"/>
      <c r="V71" s="405" t="s">
        <v>116</v>
      </c>
    </row>
    <row r="72" spans="1:22" s="385" customFormat="1" ht="17.45" customHeight="1">
      <c r="A72" s="398" t="s">
        <v>94</v>
      </c>
      <c r="B72" s="213">
        <v>9</v>
      </c>
      <c r="C72" s="213">
        <f t="shared" si="54"/>
        <v>2144</v>
      </c>
      <c r="D72" s="213">
        <v>2117</v>
      </c>
      <c r="E72" s="213">
        <v>27</v>
      </c>
      <c r="F72" s="297">
        <v>5</v>
      </c>
      <c r="G72" s="213">
        <f t="shared" si="55"/>
        <v>1939</v>
      </c>
      <c r="H72" s="297">
        <v>1916</v>
      </c>
      <c r="I72" s="297">
        <v>23</v>
      </c>
      <c r="J72" s="297">
        <v>2</v>
      </c>
      <c r="K72" s="213">
        <f t="shared" si="56"/>
        <v>35</v>
      </c>
      <c r="L72" s="212">
        <v>31</v>
      </c>
      <c r="M72" s="212">
        <v>4</v>
      </c>
      <c r="N72" s="212"/>
      <c r="O72" s="213">
        <f t="shared" si="57"/>
        <v>0</v>
      </c>
      <c r="P72" s="212"/>
      <c r="Q72" s="212"/>
      <c r="R72" s="210">
        <v>2</v>
      </c>
      <c r="S72" s="213">
        <f t="shared" si="58"/>
        <v>170</v>
      </c>
      <c r="T72" s="210">
        <v>170</v>
      </c>
      <c r="U72" s="404">
        <v>0</v>
      </c>
      <c r="V72" s="405" t="s">
        <v>117</v>
      </c>
    </row>
    <row r="73" spans="1:22" s="385" customFormat="1" ht="17.45" customHeight="1">
      <c r="A73" s="398" t="s">
        <v>95</v>
      </c>
      <c r="B73" s="213">
        <v>0</v>
      </c>
      <c r="C73" s="213">
        <f t="shared" si="54"/>
        <v>0</v>
      </c>
      <c r="D73" s="213">
        <v>0</v>
      </c>
      <c r="E73" s="213">
        <v>0</v>
      </c>
      <c r="F73" s="297"/>
      <c r="G73" s="213">
        <f t="shared" si="55"/>
        <v>0</v>
      </c>
      <c r="H73" s="297"/>
      <c r="I73" s="297"/>
      <c r="J73" s="297"/>
      <c r="K73" s="213">
        <f t="shared" si="56"/>
        <v>0</v>
      </c>
      <c r="L73" s="212"/>
      <c r="M73" s="212"/>
      <c r="N73" s="212"/>
      <c r="O73" s="213">
        <f t="shared" si="57"/>
        <v>0</v>
      </c>
      <c r="P73" s="212"/>
      <c r="Q73" s="212"/>
      <c r="R73" s="210"/>
      <c r="S73" s="213">
        <f t="shared" si="58"/>
        <v>0</v>
      </c>
      <c r="T73" s="210"/>
      <c r="U73" s="404">
        <v>0</v>
      </c>
      <c r="V73" s="405" t="s">
        <v>118</v>
      </c>
    </row>
    <row r="74" spans="1:22" s="385" customFormat="1" ht="17.45" customHeight="1">
      <c r="A74" s="398" t="s">
        <v>96</v>
      </c>
      <c r="B74" s="213">
        <v>11</v>
      </c>
      <c r="C74" s="213">
        <f t="shared" si="54"/>
        <v>994</v>
      </c>
      <c r="D74" s="213">
        <v>990</v>
      </c>
      <c r="E74" s="213">
        <v>4</v>
      </c>
      <c r="F74" s="297">
        <v>10</v>
      </c>
      <c r="G74" s="213">
        <f t="shared" si="55"/>
        <v>927</v>
      </c>
      <c r="H74" s="297">
        <v>923</v>
      </c>
      <c r="I74" s="297">
        <v>4</v>
      </c>
      <c r="J74" s="297"/>
      <c r="K74" s="213">
        <f t="shared" si="56"/>
        <v>0</v>
      </c>
      <c r="L74" s="212"/>
      <c r="M74" s="212">
        <v>0</v>
      </c>
      <c r="N74" s="212"/>
      <c r="O74" s="213">
        <f t="shared" si="57"/>
        <v>0</v>
      </c>
      <c r="P74" s="212"/>
      <c r="Q74" s="212"/>
      <c r="R74" s="210">
        <v>1</v>
      </c>
      <c r="S74" s="213">
        <f t="shared" si="58"/>
        <v>67</v>
      </c>
      <c r="T74" s="210">
        <v>67</v>
      </c>
      <c r="U74" s="404">
        <v>0</v>
      </c>
      <c r="V74" s="405" t="s">
        <v>119</v>
      </c>
    </row>
    <row r="75" spans="1:22" s="385" customFormat="1" ht="17.45" customHeight="1">
      <c r="A75" s="398" t="s">
        <v>97</v>
      </c>
      <c r="B75" s="213">
        <v>66</v>
      </c>
      <c r="C75" s="213">
        <f t="shared" si="54"/>
        <v>7015</v>
      </c>
      <c r="D75" s="213">
        <v>6942</v>
      </c>
      <c r="E75" s="213">
        <v>73</v>
      </c>
      <c r="F75" s="297">
        <v>37</v>
      </c>
      <c r="G75" s="213">
        <f t="shared" si="55"/>
        <v>4469</v>
      </c>
      <c r="H75" s="297">
        <v>4428</v>
      </c>
      <c r="I75" s="297">
        <v>41</v>
      </c>
      <c r="J75" s="297">
        <v>14</v>
      </c>
      <c r="K75" s="213">
        <f t="shared" si="56"/>
        <v>2022</v>
      </c>
      <c r="L75" s="212">
        <v>1996</v>
      </c>
      <c r="M75" s="212">
        <v>26</v>
      </c>
      <c r="N75" s="212"/>
      <c r="O75" s="213">
        <f t="shared" si="57"/>
        <v>0</v>
      </c>
      <c r="P75" s="212"/>
      <c r="Q75" s="212"/>
      <c r="R75" s="210">
        <v>15</v>
      </c>
      <c r="S75" s="213">
        <f t="shared" si="58"/>
        <v>524</v>
      </c>
      <c r="T75" s="210">
        <v>518</v>
      </c>
      <c r="U75" s="404">
        <v>6</v>
      </c>
      <c r="V75" s="405" t="s">
        <v>120</v>
      </c>
    </row>
    <row r="76" spans="1:22" s="385" customFormat="1" ht="17.45" customHeight="1">
      <c r="A76" s="398" t="s">
        <v>98</v>
      </c>
      <c r="B76" s="213">
        <v>0</v>
      </c>
      <c r="C76" s="213">
        <f t="shared" si="54"/>
        <v>0</v>
      </c>
      <c r="D76" s="213">
        <v>0</v>
      </c>
      <c r="E76" s="213">
        <v>0</v>
      </c>
      <c r="F76" s="297"/>
      <c r="G76" s="213">
        <f t="shared" si="55"/>
        <v>0</v>
      </c>
      <c r="H76" s="297"/>
      <c r="I76" s="297"/>
      <c r="J76" s="297"/>
      <c r="K76" s="213">
        <f t="shared" si="56"/>
        <v>0</v>
      </c>
      <c r="L76" s="212"/>
      <c r="M76" s="212"/>
      <c r="N76" s="212"/>
      <c r="O76" s="213">
        <f t="shared" si="57"/>
        <v>0</v>
      </c>
      <c r="P76" s="212"/>
      <c r="Q76" s="212"/>
      <c r="R76" s="210"/>
      <c r="S76" s="213">
        <f t="shared" si="58"/>
        <v>0</v>
      </c>
      <c r="T76" s="210"/>
      <c r="U76" s="404"/>
      <c r="V76" s="405" t="s">
        <v>121</v>
      </c>
    </row>
    <row r="77" spans="1:22" s="385" customFormat="1" ht="17.45" customHeight="1">
      <c r="A77" s="406" t="s">
        <v>122</v>
      </c>
      <c r="B77" s="213">
        <v>0</v>
      </c>
      <c r="C77" s="213">
        <f t="shared" si="54"/>
        <v>0</v>
      </c>
      <c r="D77" s="213">
        <v>0</v>
      </c>
      <c r="E77" s="213">
        <v>0</v>
      </c>
      <c r="F77" s="297"/>
      <c r="G77" s="213">
        <f t="shared" si="55"/>
        <v>0</v>
      </c>
      <c r="H77" s="297"/>
      <c r="I77" s="297"/>
      <c r="J77" s="297"/>
      <c r="K77" s="213">
        <f t="shared" si="56"/>
        <v>0</v>
      </c>
      <c r="L77" s="212"/>
      <c r="M77" s="212"/>
      <c r="N77" s="212"/>
      <c r="O77" s="213">
        <f t="shared" si="57"/>
        <v>0</v>
      </c>
      <c r="P77" s="212"/>
      <c r="Q77" s="212"/>
      <c r="R77" s="210"/>
      <c r="S77" s="213">
        <f t="shared" si="58"/>
        <v>0</v>
      </c>
      <c r="T77" s="210"/>
      <c r="U77" s="404"/>
      <c r="V77" s="405" t="s">
        <v>123</v>
      </c>
    </row>
    <row r="78" spans="1:22" s="385" customFormat="1" ht="17.45" customHeight="1">
      <c r="A78" s="398" t="s">
        <v>124</v>
      </c>
      <c r="B78" s="213">
        <v>14</v>
      </c>
      <c r="C78" s="213">
        <f t="shared" si="54"/>
        <v>1504</v>
      </c>
      <c r="D78" s="213">
        <v>1487</v>
      </c>
      <c r="E78" s="213">
        <v>17</v>
      </c>
      <c r="F78" s="297">
        <v>3</v>
      </c>
      <c r="G78" s="213">
        <f t="shared" si="55"/>
        <v>495</v>
      </c>
      <c r="H78" s="297">
        <v>495</v>
      </c>
      <c r="I78" s="297">
        <v>0</v>
      </c>
      <c r="J78" s="297">
        <v>3</v>
      </c>
      <c r="K78" s="213">
        <f t="shared" si="56"/>
        <v>202</v>
      </c>
      <c r="L78" s="212">
        <v>193</v>
      </c>
      <c r="M78" s="212">
        <v>9</v>
      </c>
      <c r="N78" s="212"/>
      <c r="O78" s="213">
        <f t="shared" si="57"/>
        <v>0</v>
      </c>
      <c r="P78" s="212"/>
      <c r="Q78" s="212"/>
      <c r="R78" s="210">
        <v>8</v>
      </c>
      <c r="S78" s="213">
        <f t="shared" si="58"/>
        <v>807</v>
      </c>
      <c r="T78" s="210">
        <v>799</v>
      </c>
      <c r="U78" s="404">
        <v>8</v>
      </c>
      <c r="V78" s="405" t="s">
        <v>125</v>
      </c>
    </row>
    <row r="79" spans="1:22" s="385" customFormat="1" ht="17.45" customHeight="1">
      <c r="A79" s="398" t="s">
        <v>99</v>
      </c>
      <c r="B79" s="213">
        <v>0</v>
      </c>
      <c r="C79" s="213">
        <f t="shared" si="54"/>
        <v>0</v>
      </c>
      <c r="D79" s="213">
        <v>0</v>
      </c>
      <c r="E79" s="213">
        <v>0</v>
      </c>
      <c r="F79" s="297"/>
      <c r="G79" s="213">
        <f t="shared" si="55"/>
        <v>0</v>
      </c>
      <c r="H79" s="297"/>
      <c r="I79" s="297"/>
      <c r="J79" s="297"/>
      <c r="K79" s="213">
        <f t="shared" si="56"/>
        <v>0</v>
      </c>
      <c r="L79" s="212"/>
      <c r="M79" s="212"/>
      <c r="N79" s="212"/>
      <c r="O79" s="213">
        <f t="shared" si="57"/>
        <v>0</v>
      </c>
      <c r="P79" s="212"/>
      <c r="Q79" s="212"/>
      <c r="R79" s="210"/>
      <c r="S79" s="213">
        <f t="shared" si="58"/>
        <v>0</v>
      </c>
      <c r="T79" s="210"/>
      <c r="U79" s="404"/>
      <c r="V79" s="405" t="s">
        <v>126</v>
      </c>
    </row>
    <row r="80" spans="1:22" s="385" customFormat="1" ht="17.45" customHeight="1">
      <c r="A80" s="398" t="s">
        <v>100</v>
      </c>
      <c r="B80" s="213">
        <v>27</v>
      </c>
      <c r="C80" s="213">
        <f t="shared" si="54"/>
        <v>1586</v>
      </c>
      <c r="D80" s="213">
        <v>1536</v>
      </c>
      <c r="E80" s="213">
        <v>50</v>
      </c>
      <c r="F80" s="297">
        <v>11</v>
      </c>
      <c r="G80" s="213">
        <f t="shared" si="55"/>
        <v>906</v>
      </c>
      <c r="H80" s="297">
        <v>876</v>
      </c>
      <c r="I80" s="297">
        <v>30</v>
      </c>
      <c r="J80" s="297">
        <v>2</v>
      </c>
      <c r="K80" s="213">
        <f t="shared" si="56"/>
        <v>140</v>
      </c>
      <c r="L80" s="212">
        <v>136</v>
      </c>
      <c r="M80" s="212">
        <v>4</v>
      </c>
      <c r="N80" s="212"/>
      <c r="O80" s="213">
        <f t="shared" si="57"/>
        <v>0</v>
      </c>
      <c r="P80" s="212"/>
      <c r="Q80" s="212"/>
      <c r="R80" s="210">
        <v>14</v>
      </c>
      <c r="S80" s="213">
        <f t="shared" si="58"/>
        <v>540</v>
      </c>
      <c r="T80" s="210">
        <v>524</v>
      </c>
      <c r="U80" s="404">
        <v>16</v>
      </c>
      <c r="V80" s="405" t="s">
        <v>127</v>
      </c>
    </row>
    <row r="81" spans="1:22" s="385" customFormat="1" ht="17.45" customHeight="1">
      <c r="A81" s="406" t="s">
        <v>101</v>
      </c>
      <c r="B81" s="213">
        <v>6</v>
      </c>
      <c r="C81" s="213">
        <f t="shared" si="54"/>
        <v>145</v>
      </c>
      <c r="D81" s="213">
        <v>106</v>
      </c>
      <c r="E81" s="213">
        <v>39</v>
      </c>
      <c r="F81" s="297"/>
      <c r="G81" s="213">
        <f t="shared" si="55"/>
        <v>0</v>
      </c>
      <c r="H81" s="297"/>
      <c r="I81" s="297"/>
      <c r="J81" s="297">
        <v>4</v>
      </c>
      <c r="K81" s="213">
        <f t="shared" si="56"/>
        <v>119</v>
      </c>
      <c r="L81" s="212">
        <v>83</v>
      </c>
      <c r="M81" s="212">
        <v>36</v>
      </c>
      <c r="N81" s="212"/>
      <c r="O81" s="213">
        <f t="shared" si="57"/>
        <v>0</v>
      </c>
      <c r="P81" s="212"/>
      <c r="Q81" s="212"/>
      <c r="R81" s="210">
        <v>2</v>
      </c>
      <c r="S81" s="213">
        <f t="shared" si="58"/>
        <v>26</v>
      </c>
      <c r="T81" s="210">
        <v>23</v>
      </c>
      <c r="U81" s="404">
        <v>3</v>
      </c>
      <c r="V81" s="405" t="s">
        <v>128</v>
      </c>
    </row>
    <row r="82" spans="1:22" s="385" customFormat="1" ht="17.45" customHeight="1">
      <c r="A82" s="406" t="s">
        <v>129</v>
      </c>
      <c r="B82" s="213">
        <v>5</v>
      </c>
      <c r="C82" s="213">
        <f t="shared" si="54"/>
        <v>120</v>
      </c>
      <c r="D82" s="213">
        <v>95</v>
      </c>
      <c r="E82" s="213">
        <v>25</v>
      </c>
      <c r="F82" s="297"/>
      <c r="G82" s="213">
        <f t="shared" si="55"/>
        <v>0</v>
      </c>
      <c r="H82" s="297"/>
      <c r="I82" s="297"/>
      <c r="J82" s="297">
        <v>3</v>
      </c>
      <c r="K82" s="213">
        <f t="shared" si="56"/>
        <v>96</v>
      </c>
      <c r="L82" s="212">
        <v>83</v>
      </c>
      <c r="M82" s="212">
        <v>13</v>
      </c>
      <c r="N82" s="212"/>
      <c r="O82" s="213">
        <f t="shared" si="57"/>
        <v>0</v>
      </c>
      <c r="P82" s="212"/>
      <c r="Q82" s="212"/>
      <c r="R82" s="210">
        <v>2</v>
      </c>
      <c r="S82" s="213">
        <f t="shared" si="58"/>
        <v>24</v>
      </c>
      <c r="T82" s="210">
        <v>12</v>
      </c>
      <c r="U82" s="404">
        <v>12</v>
      </c>
      <c r="V82" s="405" t="s">
        <v>130</v>
      </c>
    </row>
    <row r="83" spans="1:22" s="385" customFormat="1" ht="17.45" customHeight="1">
      <c r="A83" s="398" t="s">
        <v>102</v>
      </c>
      <c r="B83" s="213">
        <v>3</v>
      </c>
      <c r="C83" s="213">
        <f t="shared" si="54"/>
        <v>242</v>
      </c>
      <c r="D83" s="213">
        <v>90</v>
      </c>
      <c r="E83" s="213">
        <v>152</v>
      </c>
      <c r="F83" s="297"/>
      <c r="G83" s="213">
        <f t="shared" si="55"/>
        <v>0</v>
      </c>
      <c r="H83" s="297"/>
      <c r="I83" s="297"/>
      <c r="J83" s="297">
        <v>3</v>
      </c>
      <c r="K83" s="213">
        <f t="shared" si="56"/>
        <v>242</v>
      </c>
      <c r="L83" s="212">
        <v>90</v>
      </c>
      <c r="M83" s="212">
        <v>152</v>
      </c>
      <c r="N83" s="212"/>
      <c r="O83" s="213">
        <f t="shared" si="57"/>
        <v>0</v>
      </c>
      <c r="P83" s="212"/>
      <c r="Q83" s="212"/>
      <c r="R83" s="210"/>
      <c r="S83" s="213">
        <f t="shared" si="58"/>
        <v>0</v>
      </c>
      <c r="T83" s="210"/>
      <c r="U83" s="404"/>
      <c r="V83" s="405" t="s">
        <v>131</v>
      </c>
    </row>
    <row r="84" spans="1:22" s="385" customFormat="1" ht="17.45" customHeight="1">
      <c r="A84" s="398" t="s">
        <v>103</v>
      </c>
      <c r="B84" s="213">
        <v>2</v>
      </c>
      <c r="C84" s="213">
        <f t="shared" si="54"/>
        <v>47</v>
      </c>
      <c r="D84" s="213">
        <v>30</v>
      </c>
      <c r="E84" s="213">
        <v>17</v>
      </c>
      <c r="F84" s="297"/>
      <c r="G84" s="213">
        <f t="shared" si="55"/>
        <v>0</v>
      </c>
      <c r="H84" s="297"/>
      <c r="I84" s="297"/>
      <c r="J84" s="297">
        <v>2</v>
      </c>
      <c r="K84" s="213">
        <f t="shared" si="56"/>
        <v>47</v>
      </c>
      <c r="L84" s="212">
        <v>30</v>
      </c>
      <c r="M84" s="212">
        <v>17</v>
      </c>
      <c r="N84" s="212"/>
      <c r="O84" s="213">
        <f t="shared" si="57"/>
        <v>0</v>
      </c>
      <c r="P84" s="212"/>
      <c r="Q84" s="212"/>
      <c r="R84" s="210"/>
      <c r="S84" s="213">
        <f t="shared" si="58"/>
        <v>0</v>
      </c>
      <c r="T84" s="210"/>
      <c r="U84" s="404"/>
      <c r="V84" s="405" t="s">
        <v>132</v>
      </c>
    </row>
    <row r="85" spans="1:22" s="385" customFormat="1" ht="17.45" customHeight="1">
      <c r="A85" s="398" t="s">
        <v>104</v>
      </c>
      <c r="B85" s="213">
        <v>8</v>
      </c>
      <c r="C85" s="213">
        <f t="shared" si="54"/>
        <v>2777</v>
      </c>
      <c r="D85" s="213">
        <v>2669</v>
      </c>
      <c r="E85" s="213">
        <v>108</v>
      </c>
      <c r="F85" s="297">
        <v>2</v>
      </c>
      <c r="G85" s="213">
        <f t="shared" si="55"/>
        <v>1100</v>
      </c>
      <c r="H85" s="297">
        <v>1098</v>
      </c>
      <c r="I85" s="297">
        <v>2</v>
      </c>
      <c r="J85" s="297">
        <v>3</v>
      </c>
      <c r="K85" s="213">
        <f t="shared" si="56"/>
        <v>1640</v>
      </c>
      <c r="L85" s="212">
        <v>1540</v>
      </c>
      <c r="M85" s="212">
        <v>100</v>
      </c>
      <c r="N85" s="212"/>
      <c r="O85" s="213">
        <f t="shared" si="57"/>
        <v>0</v>
      </c>
      <c r="P85" s="212"/>
      <c r="Q85" s="212"/>
      <c r="R85" s="210">
        <v>3</v>
      </c>
      <c r="S85" s="213">
        <f t="shared" si="58"/>
        <v>37</v>
      </c>
      <c r="T85" s="210">
        <v>31</v>
      </c>
      <c r="U85" s="404">
        <v>6</v>
      </c>
      <c r="V85" s="405" t="s">
        <v>133</v>
      </c>
    </row>
    <row r="86" spans="1:22" s="385" customFormat="1" ht="17.45" customHeight="1">
      <c r="A86" s="398" t="s">
        <v>105</v>
      </c>
      <c r="B86" s="213">
        <v>0</v>
      </c>
      <c r="C86" s="213">
        <f t="shared" si="54"/>
        <v>0</v>
      </c>
      <c r="D86" s="213">
        <v>0</v>
      </c>
      <c r="E86" s="213">
        <v>0</v>
      </c>
      <c r="F86" s="297"/>
      <c r="G86" s="213">
        <f t="shared" si="55"/>
        <v>0</v>
      </c>
      <c r="H86" s="297"/>
      <c r="I86" s="297"/>
      <c r="J86" s="297"/>
      <c r="K86" s="213">
        <f t="shared" si="56"/>
        <v>0</v>
      </c>
      <c r="L86" s="212"/>
      <c r="M86" s="212"/>
      <c r="N86" s="212"/>
      <c r="O86" s="213">
        <f t="shared" si="57"/>
        <v>0</v>
      </c>
      <c r="P86" s="212"/>
      <c r="Q86" s="212"/>
      <c r="R86" s="210"/>
      <c r="S86" s="213">
        <f t="shared" si="58"/>
        <v>0</v>
      </c>
      <c r="T86" s="210"/>
      <c r="U86" s="404"/>
      <c r="V86" s="405" t="s">
        <v>134</v>
      </c>
    </row>
    <row r="87" spans="1:22" s="385" customFormat="1" ht="17.45" customHeight="1">
      <c r="A87" s="398" t="s">
        <v>135</v>
      </c>
      <c r="B87" s="213">
        <v>0</v>
      </c>
      <c r="C87" s="213">
        <f t="shared" si="54"/>
        <v>0</v>
      </c>
      <c r="D87" s="213">
        <v>0</v>
      </c>
      <c r="E87" s="213">
        <v>0</v>
      </c>
      <c r="F87" s="297"/>
      <c r="G87" s="213">
        <f t="shared" si="55"/>
        <v>0</v>
      </c>
      <c r="H87" s="297"/>
      <c r="I87" s="297"/>
      <c r="J87" s="297"/>
      <c r="K87" s="213">
        <f t="shared" si="56"/>
        <v>0</v>
      </c>
      <c r="L87" s="212"/>
      <c r="M87" s="212"/>
      <c r="N87" s="212"/>
      <c r="O87" s="213">
        <f t="shared" si="57"/>
        <v>0</v>
      </c>
      <c r="P87" s="212"/>
      <c r="Q87" s="212"/>
      <c r="R87" s="210"/>
      <c r="S87" s="213">
        <f t="shared" si="58"/>
        <v>0</v>
      </c>
      <c r="T87" s="210"/>
      <c r="U87" s="404"/>
      <c r="V87" s="405" t="s">
        <v>136</v>
      </c>
    </row>
    <row r="88" spans="1:22" s="385" customFormat="1" ht="17.45" customHeight="1">
      <c r="A88" s="406" t="s">
        <v>137</v>
      </c>
      <c r="B88" s="213">
        <v>10</v>
      </c>
      <c r="C88" s="213">
        <f t="shared" si="54"/>
        <v>3498</v>
      </c>
      <c r="D88" s="213">
        <v>2443</v>
      </c>
      <c r="E88" s="213">
        <v>1055</v>
      </c>
      <c r="F88" s="297">
        <v>5</v>
      </c>
      <c r="G88" s="213">
        <f t="shared" si="55"/>
        <v>939</v>
      </c>
      <c r="H88" s="297">
        <v>783</v>
      </c>
      <c r="I88" s="297">
        <v>156</v>
      </c>
      <c r="J88" s="297">
        <v>3</v>
      </c>
      <c r="K88" s="213">
        <f t="shared" si="56"/>
        <v>2513</v>
      </c>
      <c r="L88" s="212">
        <v>1614</v>
      </c>
      <c r="M88" s="212">
        <v>899</v>
      </c>
      <c r="N88" s="212"/>
      <c r="O88" s="213">
        <f t="shared" si="57"/>
        <v>0</v>
      </c>
      <c r="P88" s="212"/>
      <c r="Q88" s="212"/>
      <c r="R88" s="210">
        <v>2</v>
      </c>
      <c r="S88" s="213">
        <f t="shared" si="58"/>
        <v>46</v>
      </c>
      <c r="T88" s="210">
        <v>46</v>
      </c>
      <c r="U88" s="404">
        <v>0</v>
      </c>
      <c r="V88" s="405" t="s">
        <v>138</v>
      </c>
    </row>
    <row r="89" spans="1:22" s="385" customFormat="1" ht="17.45" customHeight="1" thickBot="1">
      <c r="A89" s="407" t="s">
        <v>139</v>
      </c>
      <c r="B89" s="408">
        <v>16</v>
      </c>
      <c r="C89" s="213">
        <f t="shared" si="54"/>
        <v>513</v>
      </c>
      <c r="D89" s="408">
        <v>385</v>
      </c>
      <c r="E89" s="408">
        <v>128</v>
      </c>
      <c r="F89" s="409">
        <v>7</v>
      </c>
      <c r="G89" s="213">
        <f t="shared" si="55"/>
        <v>176</v>
      </c>
      <c r="H89" s="409">
        <v>129</v>
      </c>
      <c r="I89" s="409">
        <v>47</v>
      </c>
      <c r="J89" s="409">
        <v>4</v>
      </c>
      <c r="K89" s="213">
        <f t="shared" si="56"/>
        <v>149</v>
      </c>
      <c r="L89" s="412">
        <v>94</v>
      </c>
      <c r="M89" s="412">
        <v>55</v>
      </c>
      <c r="N89" s="412"/>
      <c r="O89" s="213">
        <f t="shared" si="57"/>
        <v>0</v>
      </c>
      <c r="P89" s="412"/>
      <c r="Q89" s="413"/>
      <c r="R89" s="414">
        <v>5</v>
      </c>
      <c r="S89" s="213">
        <f t="shared" si="58"/>
        <v>188</v>
      </c>
      <c r="T89" s="414">
        <v>162</v>
      </c>
      <c r="U89" s="416">
        <v>26</v>
      </c>
      <c r="V89" s="417" t="s">
        <v>140</v>
      </c>
    </row>
    <row r="90" spans="1:22" s="430" customFormat="1" ht="18.95" customHeight="1">
      <c r="A90" s="429" t="s">
        <v>270</v>
      </c>
      <c r="B90" s="392">
        <f>SUM(B92:B113)</f>
        <v>55</v>
      </c>
      <c r="C90" s="392">
        <f>IF(SUM(C92:C113)=SUM(D90:E90),SUM(D90:E90),"ERR!!")</f>
        <v>3584</v>
      </c>
      <c r="D90" s="392">
        <f t="shared" ref="D90:U90" si="59">SUM(D92:D113)</f>
        <v>3290</v>
      </c>
      <c r="E90" s="392">
        <f>SUM(E92:E113)</f>
        <v>294</v>
      </c>
      <c r="F90" s="392">
        <f t="shared" si="59"/>
        <v>21</v>
      </c>
      <c r="G90" s="392">
        <f>IF(SUM(G92:G113)=SUM(H90:I90),SUM(H90:I90),"ERR!!")</f>
        <v>1628</v>
      </c>
      <c r="H90" s="392">
        <f t="shared" si="59"/>
        <v>1482</v>
      </c>
      <c r="I90" s="392">
        <f t="shared" si="59"/>
        <v>146</v>
      </c>
      <c r="J90" s="392">
        <f t="shared" si="59"/>
        <v>9</v>
      </c>
      <c r="K90" s="392">
        <f>IF(SUM(K92:K113)=SUM(L90:M90),SUM(L90:M90),"ERR!!")</f>
        <v>659</v>
      </c>
      <c r="L90" s="392">
        <f t="shared" si="59"/>
        <v>600</v>
      </c>
      <c r="M90" s="392">
        <f t="shared" si="59"/>
        <v>59</v>
      </c>
      <c r="N90" s="392">
        <f t="shared" si="59"/>
        <v>0</v>
      </c>
      <c r="O90" s="392">
        <f>IF(SUM(O92:O113)=SUM(P90:Q90),SUM(P90:Q90),"ERR!!")</f>
        <v>0</v>
      </c>
      <c r="P90" s="392">
        <f t="shared" si="59"/>
        <v>0</v>
      </c>
      <c r="Q90" s="392">
        <f t="shared" si="59"/>
        <v>0</v>
      </c>
      <c r="R90" s="392">
        <f t="shared" si="59"/>
        <v>25</v>
      </c>
      <c r="S90" s="392">
        <f>IF(SUM(S92:S113)=SUM(T90:U90),SUM(T90:U90),"ERR!!")</f>
        <v>1297</v>
      </c>
      <c r="T90" s="392">
        <f t="shared" si="59"/>
        <v>1208</v>
      </c>
      <c r="U90" s="392">
        <f t="shared" si="59"/>
        <v>89</v>
      </c>
      <c r="V90" s="396">
        <v>2014</v>
      </c>
    </row>
    <row r="91" spans="1:22" s="431" customFormat="1" ht="12.2" customHeight="1">
      <c r="A91" s="398"/>
      <c r="B91" s="399"/>
      <c r="C91" s="399"/>
      <c r="D91" s="399"/>
      <c r="E91" s="399"/>
      <c r="F91" s="399"/>
      <c r="G91" s="399"/>
      <c r="H91" s="399"/>
      <c r="I91" s="399"/>
      <c r="J91" s="399"/>
      <c r="K91" s="400"/>
      <c r="L91" s="400"/>
      <c r="M91" s="400"/>
      <c r="N91" s="400"/>
      <c r="O91" s="400"/>
      <c r="P91" s="400"/>
      <c r="Q91" s="400"/>
      <c r="R91" s="400"/>
      <c r="S91" s="400"/>
      <c r="T91" s="400"/>
      <c r="U91" s="401"/>
      <c r="V91" s="402"/>
    </row>
    <row r="92" spans="1:22" s="431" customFormat="1" ht="17.45" customHeight="1">
      <c r="A92" s="398" t="s">
        <v>91</v>
      </c>
      <c r="B92" s="213">
        <f>SUM(F92,J92,N92,R92)</f>
        <v>0</v>
      </c>
      <c r="C92" s="213">
        <f>SUM(D92:E92)</f>
        <v>0</v>
      </c>
      <c r="D92" s="213">
        <f>SUM(H92,L92,P92,T92)</f>
        <v>0</v>
      </c>
      <c r="E92" s="213">
        <f>SUM(I92,M92,Q92,U92)</f>
        <v>0</v>
      </c>
      <c r="F92" s="297">
        <v>0</v>
      </c>
      <c r="G92" s="213">
        <f>SUM(H92:I92)</f>
        <v>0</v>
      </c>
      <c r="H92" s="297">
        <v>0</v>
      </c>
      <c r="I92" s="297">
        <v>0</v>
      </c>
      <c r="J92" s="297">
        <v>0</v>
      </c>
      <c r="K92" s="213">
        <f>SUM(L92:M92)</f>
        <v>0</v>
      </c>
      <c r="L92" s="212">
        <v>0</v>
      </c>
      <c r="M92" s="212">
        <v>0</v>
      </c>
      <c r="N92" s="212">
        <v>0</v>
      </c>
      <c r="O92" s="213">
        <f>SUM(P92:Q92)</f>
        <v>0</v>
      </c>
      <c r="P92" s="212">
        <v>0</v>
      </c>
      <c r="Q92" s="212">
        <v>0</v>
      </c>
      <c r="R92" s="210">
        <v>0</v>
      </c>
      <c r="S92" s="213">
        <f>SUM(T92:U92)</f>
        <v>0</v>
      </c>
      <c r="T92" s="210">
        <v>0</v>
      </c>
      <c r="U92" s="404">
        <v>0</v>
      </c>
      <c r="V92" s="405" t="s">
        <v>249</v>
      </c>
    </row>
    <row r="93" spans="1:22" s="431" customFormat="1" ht="17.45" customHeight="1">
      <c r="A93" s="398" t="s">
        <v>92</v>
      </c>
      <c r="B93" s="213">
        <f t="shared" ref="B93:B113" si="60">SUM(F93,J93,N93,R93)</f>
        <v>0</v>
      </c>
      <c r="C93" s="213">
        <f t="shared" ref="C93:C113" si="61">SUM(D93:E93)</f>
        <v>0</v>
      </c>
      <c r="D93" s="213">
        <f t="shared" ref="D93:D113" si="62">SUM(H93,L93,P93,T93)</f>
        <v>0</v>
      </c>
      <c r="E93" s="213">
        <f t="shared" ref="E93:E113" si="63">SUM(I93,M93,Q93,U93)</f>
        <v>0</v>
      </c>
      <c r="F93" s="297">
        <v>0</v>
      </c>
      <c r="G93" s="213">
        <f>SUM(H93:I93)</f>
        <v>0</v>
      </c>
      <c r="H93" s="297">
        <v>0</v>
      </c>
      <c r="I93" s="297">
        <v>0</v>
      </c>
      <c r="J93" s="297">
        <v>0</v>
      </c>
      <c r="K93" s="213">
        <f>SUM(L93:M93)</f>
        <v>0</v>
      </c>
      <c r="L93" s="212">
        <v>0</v>
      </c>
      <c r="M93" s="212">
        <v>0</v>
      </c>
      <c r="N93" s="212">
        <v>0</v>
      </c>
      <c r="O93" s="213">
        <f>SUM(P93:Q93)</f>
        <v>0</v>
      </c>
      <c r="P93" s="212">
        <v>0</v>
      </c>
      <c r="Q93" s="212">
        <v>0</v>
      </c>
      <c r="R93" s="210">
        <v>0</v>
      </c>
      <c r="S93" s="213">
        <f>SUM(T93:U93)</f>
        <v>0</v>
      </c>
      <c r="T93" s="210">
        <v>0</v>
      </c>
      <c r="U93" s="404">
        <v>0</v>
      </c>
      <c r="V93" s="405" t="s">
        <v>113</v>
      </c>
    </row>
    <row r="94" spans="1:22" s="431" customFormat="1" ht="17.45" customHeight="1">
      <c r="A94" s="406" t="s">
        <v>114</v>
      </c>
      <c r="B94" s="213">
        <f t="shared" si="60"/>
        <v>0</v>
      </c>
      <c r="C94" s="213">
        <f t="shared" si="61"/>
        <v>0</v>
      </c>
      <c r="D94" s="213">
        <f t="shared" si="62"/>
        <v>0</v>
      </c>
      <c r="E94" s="213">
        <f t="shared" si="63"/>
        <v>0</v>
      </c>
      <c r="F94" s="297">
        <v>0</v>
      </c>
      <c r="G94" s="213">
        <f t="shared" ref="G94" si="64">SUM(H94:I94)</f>
        <v>0</v>
      </c>
      <c r="H94" s="297">
        <v>0</v>
      </c>
      <c r="I94" s="297">
        <v>0</v>
      </c>
      <c r="J94" s="297">
        <v>0</v>
      </c>
      <c r="K94" s="213">
        <f t="shared" ref="K94" si="65">SUM(L94:M94)</f>
        <v>0</v>
      </c>
      <c r="L94" s="212">
        <v>0</v>
      </c>
      <c r="M94" s="212">
        <v>0</v>
      </c>
      <c r="N94" s="212">
        <v>0</v>
      </c>
      <c r="O94" s="213">
        <f t="shared" ref="O94" si="66">SUM(P94:Q94)</f>
        <v>0</v>
      </c>
      <c r="P94" s="212">
        <v>0</v>
      </c>
      <c r="Q94" s="212">
        <v>0</v>
      </c>
      <c r="R94" s="210">
        <v>0</v>
      </c>
      <c r="S94" s="213">
        <f t="shared" ref="S94" si="67">SUM(T94:U94)</f>
        <v>0</v>
      </c>
      <c r="T94" s="210">
        <v>0</v>
      </c>
      <c r="U94" s="404">
        <v>0</v>
      </c>
      <c r="V94" s="405" t="s">
        <v>115</v>
      </c>
    </row>
    <row r="95" spans="1:22" s="431" customFormat="1" ht="17.45" customHeight="1">
      <c r="A95" s="398" t="s">
        <v>93</v>
      </c>
      <c r="B95" s="213">
        <f t="shared" si="60"/>
        <v>0</v>
      </c>
      <c r="C95" s="213">
        <f t="shared" si="61"/>
        <v>0</v>
      </c>
      <c r="D95" s="213">
        <f t="shared" si="62"/>
        <v>0</v>
      </c>
      <c r="E95" s="213">
        <f t="shared" si="63"/>
        <v>0</v>
      </c>
      <c r="F95" s="297">
        <v>0</v>
      </c>
      <c r="G95" s="213">
        <f>SUM(H95:I95)</f>
        <v>0</v>
      </c>
      <c r="H95" s="297">
        <v>0</v>
      </c>
      <c r="I95" s="297">
        <v>0</v>
      </c>
      <c r="J95" s="297">
        <v>0</v>
      </c>
      <c r="K95" s="213">
        <f>SUM(L95:M95)</f>
        <v>0</v>
      </c>
      <c r="L95" s="212">
        <v>0</v>
      </c>
      <c r="M95" s="212">
        <v>0</v>
      </c>
      <c r="N95" s="212">
        <v>0</v>
      </c>
      <c r="O95" s="213">
        <f>SUM(P95:Q95)</f>
        <v>0</v>
      </c>
      <c r="P95" s="212">
        <v>0</v>
      </c>
      <c r="Q95" s="212">
        <v>0</v>
      </c>
      <c r="R95" s="210">
        <v>0</v>
      </c>
      <c r="S95" s="213">
        <f>SUM(T95:U95)</f>
        <v>0</v>
      </c>
      <c r="T95" s="210">
        <v>0</v>
      </c>
      <c r="U95" s="404">
        <v>0</v>
      </c>
      <c r="V95" s="405" t="s">
        <v>116</v>
      </c>
    </row>
    <row r="96" spans="1:22" s="431" customFormat="1" ht="17.45" customHeight="1">
      <c r="A96" s="398" t="s">
        <v>94</v>
      </c>
      <c r="B96" s="213">
        <f t="shared" si="60"/>
        <v>0</v>
      </c>
      <c r="C96" s="213">
        <f t="shared" si="61"/>
        <v>0</v>
      </c>
      <c r="D96" s="213">
        <f t="shared" si="62"/>
        <v>0</v>
      </c>
      <c r="E96" s="213">
        <f t="shared" si="63"/>
        <v>0</v>
      </c>
      <c r="F96" s="297">
        <v>0</v>
      </c>
      <c r="G96" s="213">
        <f t="shared" ref="G96:G113" si="68">SUM(H96:I96)</f>
        <v>0</v>
      </c>
      <c r="H96" s="297">
        <v>0</v>
      </c>
      <c r="I96" s="297">
        <v>0</v>
      </c>
      <c r="J96" s="297">
        <v>0</v>
      </c>
      <c r="K96" s="213">
        <f t="shared" ref="K96:K113" si="69">SUM(L96:M96)</f>
        <v>0</v>
      </c>
      <c r="L96" s="212">
        <v>0</v>
      </c>
      <c r="M96" s="212">
        <v>0</v>
      </c>
      <c r="N96" s="212">
        <v>0</v>
      </c>
      <c r="O96" s="213">
        <f t="shared" ref="O96:O113" si="70">SUM(P96:Q96)</f>
        <v>0</v>
      </c>
      <c r="P96" s="212">
        <v>0</v>
      </c>
      <c r="Q96" s="212">
        <v>0</v>
      </c>
      <c r="R96" s="210">
        <v>0</v>
      </c>
      <c r="S96" s="213">
        <f t="shared" ref="S96:S113" si="71">SUM(T96:U96)</f>
        <v>0</v>
      </c>
      <c r="T96" s="210">
        <v>0</v>
      </c>
      <c r="U96" s="404">
        <v>0</v>
      </c>
      <c r="V96" s="405" t="s">
        <v>117</v>
      </c>
    </row>
    <row r="97" spans="1:22" s="431" customFormat="1" ht="17.45" customHeight="1">
      <c r="A97" s="398" t="s">
        <v>95</v>
      </c>
      <c r="B97" s="213">
        <f t="shared" si="60"/>
        <v>1</v>
      </c>
      <c r="C97" s="213">
        <f t="shared" si="61"/>
        <v>42</v>
      </c>
      <c r="D97" s="213">
        <f t="shared" si="62"/>
        <v>29</v>
      </c>
      <c r="E97" s="213">
        <f t="shared" si="63"/>
        <v>13</v>
      </c>
      <c r="F97" s="297">
        <v>0</v>
      </c>
      <c r="G97" s="213">
        <f t="shared" si="68"/>
        <v>0</v>
      </c>
      <c r="H97" s="297">
        <v>0</v>
      </c>
      <c r="I97" s="297">
        <v>0</v>
      </c>
      <c r="J97" s="297">
        <v>0</v>
      </c>
      <c r="K97" s="213">
        <f t="shared" si="69"/>
        <v>0</v>
      </c>
      <c r="L97" s="212">
        <v>0</v>
      </c>
      <c r="M97" s="212">
        <v>0</v>
      </c>
      <c r="N97" s="212">
        <v>0</v>
      </c>
      <c r="O97" s="213">
        <f t="shared" si="70"/>
        <v>0</v>
      </c>
      <c r="P97" s="212">
        <v>0</v>
      </c>
      <c r="Q97" s="212">
        <v>0</v>
      </c>
      <c r="R97" s="268">
        <v>1</v>
      </c>
      <c r="S97" s="213">
        <f>SUM(T97:U97)</f>
        <v>42</v>
      </c>
      <c r="T97" s="268">
        <v>29</v>
      </c>
      <c r="U97" s="268">
        <v>13</v>
      </c>
      <c r="V97" s="405" t="s">
        <v>118</v>
      </c>
    </row>
    <row r="98" spans="1:22" s="431" customFormat="1" ht="17.45" customHeight="1">
      <c r="A98" s="398" t="s">
        <v>96</v>
      </c>
      <c r="B98" s="213">
        <f t="shared" si="60"/>
        <v>1</v>
      </c>
      <c r="C98" s="213">
        <f t="shared" si="61"/>
        <v>40</v>
      </c>
      <c r="D98" s="213">
        <f t="shared" si="62"/>
        <v>38</v>
      </c>
      <c r="E98" s="213">
        <f t="shared" si="63"/>
        <v>2</v>
      </c>
      <c r="F98" s="268">
        <v>1</v>
      </c>
      <c r="G98" s="213">
        <f t="shared" si="68"/>
        <v>40</v>
      </c>
      <c r="H98" s="268">
        <v>38</v>
      </c>
      <c r="I98" s="268">
        <v>2</v>
      </c>
      <c r="J98" s="297">
        <v>0</v>
      </c>
      <c r="K98" s="213">
        <f t="shared" si="69"/>
        <v>0</v>
      </c>
      <c r="L98" s="212">
        <v>0</v>
      </c>
      <c r="M98" s="212">
        <v>0</v>
      </c>
      <c r="N98" s="212">
        <v>0</v>
      </c>
      <c r="O98" s="213">
        <f t="shared" si="70"/>
        <v>0</v>
      </c>
      <c r="P98" s="212">
        <v>0</v>
      </c>
      <c r="Q98" s="212">
        <v>0</v>
      </c>
      <c r="R98" s="268">
        <v>0</v>
      </c>
      <c r="S98" s="213">
        <f t="shared" si="71"/>
        <v>0</v>
      </c>
      <c r="T98" s="268">
        <v>0</v>
      </c>
      <c r="U98" s="268">
        <v>0</v>
      </c>
      <c r="V98" s="405" t="s">
        <v>119</v>
      </c>
    </row>
    <row r="99" spans="1:22" s="431" customFormat="1" ht="17.45" customHeight="1">
      <c r="A99" s="398" t="s">
        <v>97</v>
      </c>
      <c r="B99" s="213">
        <f t="shared" si="60"/>
        <v>6</v>
      </c>
      <c r="C99" s="213">
        <f t="shared" si="61"/>
        <v>752</v>
      </c>
      <c r="D99" s="213">
        <f t="shared" si="62"/>
        <v>670</v>
      </c>
      <c r="E99" s="213">
        <f t="shared" si="63"/>
        <v>82</v>
      </c>
      <c r="F99" s="268">
        <v>2</v>
      </c>
      <c r="G99" s="213">
        <f t="shared" si="68"/>
        <v>297</v>
      </c>
      <c r="H99" s="268">
        <v>245</v>
      </c>
      <c r="I99" s="268">
        <v>52</v>
      </c>
      <c r="J99" s="268">
        <v>4</v>
      </c>
      <c r="K99" s="213">
        <f t="shared" si="69"/>
        <v>455</v>
      </c>
      <c r="L99" s="268">
        <v>425</v>
      </c>
      <c r="M99" s="268">
        <v>30</v>
      </c>
      <c r="N99" s="212">
        <v>0</v>
      </c>
      <c r="O99" s="213">
        <f t="shared" si="70"/>
        <v>0</v>
      </c>
      <c r="P99" s="212">
        <v>0</v>
      </c>
      <c r="Q99" s="212">
        <v>0</v>
      </c>
      <c r="R99" s="268">
        <v>0</v>
      </c>
      <c r="S99" s="213">
        <f t="shared" si="71"/>
        <v>0</v>
      </c>
      <c r="T99" s="268">
        <v>0</v>
      </c>
      <c r="U99" s="268">
        <v>0</v>
      </c>
      <c r="V99" s="405" t="s">
        <v>120</v>
      </c>
    </row>
    <row r="100" spans="1:22" s="431" customFormat="1" ht="17.45" customHeight="1">
      <c r="A100" s="398" t="s">
        <v>98</v>
      </c>
      <c r="B100" s="213">
        <f t="shared" si="60"/>
        <v>0</v>
      </c>
      <c r="C100" s="213">
        <f t="shared" si="61"/>
        <v>0</v>
      </c>
      <c r="D100" s="213">
        <f t="shared" si="62"/>
        <v>0</v>
      </c>
      <c r="E100" s="213">
        <f t="shared" si="63"/>
        <v>0</v>
      </c>
      <c r="F100" s="268">
        <v>0</v>
      </c>
      <c r="G100" s="213">
        <f t="shared" si="68"/>
        <v>0</v>
      </c>
      <c r="H100" s="268">
        <v>0</v>
      </c>
      <c r="I100" s="268">
        <v>0</v>
      </c>
      <c r="J100" s="268">
        <v>0</v>
      </c>
      <c r="K100" s="213">
        <f t="shared" si="69"/>
        <v>0</v>
      </c>
      <c r="L100" s="268">
        <v>0</v>
      </c>
      <c r="M100" s="268">
        <v>0</v>
      </c>
      <c r="N100" s="212">
        <v>0</v>
      </c>
      <c r="O100" s="213">
        <f t="shared" si="70"/>
        <v>0</v>
      </c>
      <c r="P100" s="212">
        <v>0</v>
      </c>
      <c r="Q100" s="212">
        <v>0</v>
      </c>
      <c r="R100" s="268">
        <v>0</v>
      </c>
      <c r="S100" s="213">
        <f t="shared" si="71"/>
        <v>0</v>
      </c>
      <c r="T100" s="268">
        <v>0</v>
      </c>
      <c r="U100" s="268">
        <v>0</v>
      </c>
      <c r="V100" s="405" t="s">
        <v>121</v>
      </c>
    </row>
    <row r="101" spans="1:22" s="431" customFormat="1" ht="17.45" customHeight="1">
      <c r="A101" s="406" t="s">
        <v>122</v>
      </c>
      <c r="B101" s="213">
        <f t="shared" si="60"/>
        <v>0</v>
      </c>
      <c r="C101" s="213">
        <f t="shared" si="61"/>
        <v>0</v>
      </c>
      <c r="D101" s="213">
        <f t="shared" si="62"/>
        <v>0</v>
      </c>
      <c r="E101" s="213">
        <f t="shared" si="63"/>
        <v>0</v>
      </c>
      <c r="F101" s="268">
        <v>0</v>
      </c>
      <c r="G101" s="213">
        <f t="shared" si="68"/>
        <v>0</v>
      </c>
      <c r="H101" s="268">
        <v>0</v>
      </c>
      <c r="I101" s="268">
        <v>0</v>
      </c>
      <c r="J101" s="268">
        <v>0</v>
      </c>
      <c r="K101" s="213">
        <f t="shared" si="69"/>
        <v>0</v>
      </c>
      <c r="L101" s="268">
        <v>0</v>
      </c>
      <c r="M101" s="268">
        <v>0</v>
      </c>
      <c r="N101" s="212">
        <v>0</v>
      </c>
      <c r="O101" s="213">
        <f t="shared" si="70"/>
        <v>0</v>
      </c>
      <c r="P101" s="212">
        <v>0</v>
      </c>
      <c r="Q101" s="212">
        <v>0</v>
      </c>
      <c r="R101" s="268">
        <v>0</v>
      </c>
      <c r="S101" s="213">
        <f t="shared" si="71"/>
        <v>0</v>
      </c>
      <c r="T101" s="268">
        <v>0</v>
      </c>
      <c r="U101" s="268">
        <v>0</v>
      </c>
      <c r="V101" s="405" t="s">
        <v>123</v>
      </c>
    </row>
    <row r="102" spans="1:22" s="431" customFormat="1" ht="17.45" customHeight="1">
      <c r="A102" s="398" t="s">
        <v>124</v>
      </c>
      <c r="B102" s="213">
        <f t="shared" si="60"/>
        <v>4</v>
      </c>
      <c r="C102" s="213">
        <f t="shared" si="61"/>
        <v>316</v>
      </c>
      <c r="D102" s="213">
        <f t="shared" si="62"/>
        <v>272</v>
      </c>
      <c r="E102" s="213">
        <f t="shared" si="63"/>
        <v>44</v>
      </c>
      <c r="F102" s="268">
        <v>2</v>
      </c>
      <c r="G102" s="213">
        <f t="shared" si="68"/>
        <v>237</v>
      </c>
      <c r="H102" s="268">
        <v>205</v>
      </c>
      <c r="I102" s="268">
        <v>32</v>
      </c>
      <c r="J102" s="268">
        <v>2</v>
      </c>
      <c r="K102" s="213">
        <f t="shared" si="69"/>
        <v>79</v>
      </c>
      <c r="L102" s="268">
        <v>67</v>
      </c>
      <c r="M102" s="268">
        <v>12</v>
      </c>
      <c r="N102" s="212">
        <v>0</v>
      </c>
      <c r="O102" s="213">
        <f t="shared" si="70"/>
        <v>0</v>
      </c>
      <c r="P102" s="212">
        <v>0</v>
      </c>
      <c r="Q102" s="212">
        <v>0</v>
      </c>
      <c r="R102" s="268">
        <v>0</v>
      </c>
      <c r="S102" s="213">
        <f t="shared" si="71"/>
        <v>0</v>
      </c>
      <c r="T102" s="268">
        <v>0</v>
      </c>
      <c r="U102" s="268">
        <v>0</v>
      </c>
      <c r="V102" s="405" t="s">
        <v>125</v>
      </c>
    </row>
    <row r="103" spans="1:22" s="431" customFormat="1" ht="17.45" customHeight="1">
      <c r="A103" s="398" t="s">
        <v>99</v>
      </c>
      <c r="B103" s="213">
        <f t="shared" si="60"/>
        <v>8</v>
      </c>
      <c r="C103" s="213">
        <f t="shared" si="61"/>
        <v>565</v>
      </c>
      <c r="D103" s="213">
        <f t="shared" si="62"/>
        <v>498</v>
      </c>
      <c r="E103" s="213">
        <f t="shared" si="63"/>
        <v>67</v>
      </c>
      <c r="F103" s="268">
        <v>7</v>
      </c>
      <c r="G103" s="213">
        <f t="shared" si="68"/>
        <v>500</v>
      </c>
      <c r="H103" s="268">
        <v>450</v>
      </c>
      <c r="I103" s="268">
        <v>50</v>
      </c>
      <c r="J103" s="268">
        <v>1</v>
      </c>
      <c r="K103" s="213">
        <f t="shared" si="69"/>
        <v>65</v>
      </c>
      <c r="L103" s="268">
        <v>48</v>
      </c>
      <c r="M103" s="268">
        <v>17</v>
      </c>
      <c r="N103" s="212">
        <v>0</v>
      </c>
      <c r="O103" s="213">
        <f t="shared" si="70"/>
        <v>0</v>
      </c>
      <c r="P103" s="212">
        <v>0</v>
      </c>
      <c r="Q103" s="212">
        <v>0</v>
      </c>
      <c r="R103" s="268">
        <v>0</v>
      </c>
      <c r="S103" s="213">
        <f t="shared" si="71"/>
        <v>0</v>
      </c>
      <c r="T103" s="268">
        <v>0</v>
      </c>
      <c r="U103" s="268">
        <v>0</v>
      </c>
      <c r="V103" s="405" t="s">
        <v>126</v>
      </c>
    </row>
    <row r="104" spans="1:22" s="431" customFormat="1" ht="17.45" customHeight="1">
      <c r="A104" s="398" t="s">
        <v>100</v>
      </c>
      <c r="B104" s="213">
        <f t="shared" si="60"/>
        <v>4</v>
      </c>
      <c r="C104" s="213">
        <f t="shared" si="61"/>
        <v>124</v>
      </c>
      <c r="D104" s="213">
        <f t="shared" si="62"/>
        <v>120</v>
      </c>
      <c r="E104" s="213">
        <f t="shared" si="63"/>
        <v>4</v>
      </c>
      <c r="F104" s="268">
        <v>2</v>
      </c>
      <c r="G104" s="213">
        <f t="shared" si="68"/>
        <v>64</v>
      </c>
      <c r="H104" s="268">
        <v>60</v>
      </c>
      <c r="I104" s="268">
        <v>4</v>
      </c>
      <c r="J104" s="268">
        <v>2</v>
      </c>
      <c r="K104" s="213">
        <f t="shared" si="69"/>
        <v>60</v>
      </c>
      <c r="L104" s="268">
        <v>60</v>
      </c>
      <c r="M104" s="268">
        <v>0</v>
      </c>
      <c r="N104" s="212">
        <v>0</v>
      </c>
      <c r="O104" s="213">
        <f t="shared" si="70"/>
        <v>0</v>
      </c>
      <c r="P104" s="212">
        <v>0</v>
      </c>
      <c r="Q104" s="212">
        <v>0</v>
      </c>
      <c r="R104" s="268">
        <v>0</v>
      </c>
      <c r="S104" s="213">
        <f t="shared" si="71"/>
        <v>0</v>
      </c>
      <c r="T104" s="268">
        <v>0</v>
      </c>
      <c r="U104" s="268">
        <v>0</v>
      </c>
      <c r="V104" s="405" t="s">
        <v>127</v>
      </c>
    </row>
    <row r="105" spans="1:22" s="431" customFormat="1" ht="17.45" customHeight="1">
      <c r="A105" s="406" t="s">
        <v>101</v>
      </c>
      <c r="B105" s="213">
        <f t="shared" si="60"/>
        <v>0</v>
      </c>
      <c r="C105" s="213">
        <f t="shared" si="61"/>
        <v>0</v>
      </c>
      <c r="D105" s="213">
        <f t="shared" si="62"/>
        <v>0</v>
      </c>
      <c r="E105" s="213">
        <f t="shared" si="63"/>
        <v>0</v>
      </c>
      <c r="F105" s="268">
        <v>0</v>
      </c>
      <c r="G105" s="213">
        <f t="shared" si="68"/>
        <v>0</v>
      </c>
      <c r="H105" s="268">
        <v>0</v>
      </c>
      <c r="I105" s="268">
        <v>0</v>
      </c>
      <c r="J105" s="297">
        <v>0</v>
      </c>
      <c r="K105" s="213">
        <f t="shared" si="69"/>
        <v>0</v>
      </c>
      <c r="L105" s="212">
        <v>0</v>
      </c>
      <c r="M105" s="212">
        <v>0</v>
      </c>
      <c r="N105" s="212">
        <v>0</v>
      </c>
      <c r="O105" s="213">
        <f t="shared" si="70"/>
        <v>0</v>
      </c>
      <c r="P105" s="212">
        <v>0</v>
      </c>
      <c r="Q105" s="212">
        <v>0</v>
      </c>
      <c r="R105" s="268">
        <v>0</v>
      </c>
      <c r="S105" s="213">
        <f t="shared" si="71"/>
        <v>0</v>
      </c>
      <c r="T105" s="268">
        <v>0</v>
      </c>
      <c r="U105" s="268">
        <v>0</v>
      </c>
      <c r="V105" s="405" t="s">
        <v>128</v>
      </c>
    </row>
    <row r="106" spans="1:22" s="431" customFormat="1" ht="17.45" customHeight="1">
      <c r="A106" s="406" t="s">
        <v>129</v>
      </c>
      <c r="B106" s="213">
        <f t="shared" si="60"/>
        <v>0</v>
      </c>
      <c r="C106" s="213">
        <f t="shared" si="61"/>
        <v>0</v>
      </c>
      <c r="D106" s="213">
        <f t="shared" si="62"/>
        <v>0</v>
      </c>
      <c r="E106" s="213">
        <f t="shared" si="63"/>
        <v>0</v>
      </c>
      <c r="F106" s="268">
        <v>0</v>
      </c>
      <c r="G106" s="213">
        <f t="shared" si="68"/>
        <v>0</v>
      </c>
      <c r="H106" s="268">
        <v>0</v>
      </c>
      <c r="I106" s="268">
        <v>0</v>
      </c>
      <c r="J106" s="297">
        <v>0</v>
      </c>
      <c r="K106" s="213">
        <f t="shared" si="69"/>
        <v>0</v>
      </c>
      <c r="L106" s="212">
        <v>0</v>
      </c>
      <c r="M106" s="212">
        <v>0</v>
      </c>
      <c r="N106" s="212">
        <v>0</v>
      </c>
      <c r="O106" s="213">
        <f t="shared" si="70"/>
        <v>0</v>
      </c>
      <c r="P106" s="212">
        <v>0</v>
      </c>
      <c r="Q106" s="212">
        <v>0</v>
      </c>
      <c r="R106" s="268">
        <v>0</v>
      </c>
      <c r="S106" s="213">
        <f t="shared" si="71"/>
        <v>0</v>
      </c>
      <c r="T106" s="268">
        <v>0</v>
      </c>
      <c r="U106" s="268">
        <v>0</v>
      </c>
      <c r="V106" s="405" t="s">
        <v>130</v>
      </c>
    </row>
    <row r="107" spans="1:22" s="431" customFormat="1" ht="17.45" customHeight="1">
      <c r="A107" s="398" t="s">
        <v>102</v>
      </c>
      <c r="B107" s="213">
        <f t="shared" si="60"/>
        <v>0</v>
      </c>
      <c r="C107" s="213">
        <f t="shared" si="61"/>
        <v>0</v>
      </c>
      <c r="D107" s="213">
        <f t="shared" si="62"/>
        <v>0</v>
      </c>
      <c r="E107" s="213">
        <f t="shared" si="63"/>
        <v>0</v>
      </c>
      <c r="F107" s="268">
        <v>0</v>
      </c>
      <c r="G107" s="213">
        <f t="shared" si="68"/>
        <v>0</v>
      </c>
      <c r="H107" s="268">
        <v>0</v>
      </c>
      <c r="I107" s="268">
        <v>0</v>
      </c>
      <c r="J107" s="297">
        <v>0</v>
      </c>
      <c r="K107" s="213">
        <f t="shared" si="69"/>
        <v>0</v>
      </c>
      <c r="L107" s="212">
        <v>0</v>
      </c>
      <c r="M107" s="212">
        <v>0</v>
      </c>
      <c r="N107" s="212">
        <v>0</v>
      </c>
      <c r="O107" s="213">
        <f t="shared" si="70"/>
        <v>0</v>
      </c>
      <c r="P107" s="212">
        <v>0</v>
      </c>
      <c r="Q107" s="212">
        <v>0</v>
      </c>
      <c r="R107" s="268">
        <v>0</v>
      </c>
      <c r="S107" s="213">
        <f t="shared" si="71"/>
        <v>0</v>
      </c>
      <c r="T107" s="268">
        <v>0</v>
      </c>
      <c r="U107" s="268">
        <v>0</v>
      </c>
      <c r="V107" s="405" t="s">
        <v>131</v>
      </c>
    </row>
    <row r="108" spans="1:22" s="431" customFormat="1" ht="17.45" customHeight="1">
      <c r="A108" s="398" t="s">
        <v>103</v>
      </c>
      <c r="B108" s="213">
        <f t="shared" si="60"/>
        <v>1</v>
      </c>
      <c r="C108" s="213">
        <f t="shared" si="61"/>
        <v>122</v>
      </c>
      <c r="D108" s="213">
        <f t="shared" si="62"/>
        <v>106</v>
      </c>
      <c r="E108" s="213">
        <f t="shared" si="63"/>
        <v>16</v>
      </c>
      <c r="F108" s="268">
        <v>0</v>
      </c>
      <c r="G108" s="213">
        <f t="shared" si="68"/>
        <v>0</v>
      </c>
      <c r="H108" s="268">
        <v>0</v>
      </c>
      <c r="I108" s="268">
        <v>0</v>
      </c>
      <c r="J108" s="297">
        <v>0</v>
      </c>
      <c r="K108" s="213">
        <f t="shared" si="69"/>
        <v>0</v>
      </c>
      <c r="L108" s="212">
        <v>0</v>
      </c>
      <c r="M108" s="212">
        <v>0</v>
      </c>
      <c r="N108" s="212">
        <v>0</v>
      </c>
      <c r="O108" s="213">
        <f t="shared" si="70"/>
        <v>0</v>
      </c>
      <c r="P108" s="212">
        <v>0</v>
      </c>
      <c r="Q108" s="212">
        <v>0</v>
      </c>
      <c r="R108" s="268">
        <v>1</v>
      </c>
      <c r="S108" s="213">
        <f t="shared" si="71"/>
        <v>122</v>
      </c>
      <c r="T108" s="268">
        <v>106</v>
      </c>
      <c r="U108" s="268">
        <v>16</v>
      </c>
      <c r="V108" s="405" t="s">
        <v>132</v>
      </c>
    </row>
    <row r="109" spans="1:22" s="431" customFormat="1" ht="17.45" customHeight="1">
      <c r="A109" s="398" t="s">
        <v>104</v>
      </c>
      <c r="B109" s="213">
        <f t="shared" si="60"/>
        <v>0</v>
      </c>
      <c r="C109" s="213">
        <f t="shared" si="61"/>
        <v>0</v>
      </c>
      <c r="D109" s="213">
        <f t="shared" si="62"/>
        <v>0</v>
      </c>
      <c r="E109" s="213">
        <f t="shared" si="63"/>
        <v>0</v>
      </c>
      <c r="F109" s="268">
        <v>0</v>
      </c>
      <c r="G109" s="213">
        <f t="shared" si="68"/>
        <v>0</v>
      </c>
      <c r="H109" s="268">
        <v>0</v>
      </c>
      <c r="I109" s="268">
        <v>0</v>
      </c>
      <c r="J109" s="297">
        <v>0</v>
      </c>
      <c r="K109" s="213">
        <f t="shared" si="69"/>
        <v>0</v>
      </c>
      <c r="L109" s="212">
        <v>0</v>
      </c>
      <c r="M109" s="212">
        <v>0</v>
      </c>
      <c r="N109" s="212">
        <v>0</v>
      </c>
      <c r="O109" s="213">
        <f t="shared" si="70"/>
        <v>0</v>
      </c>
      <c r="P109" s="212">
        <v>0</v>
      </c>
      <c r="Q109" s="212">
        <v>0</v>
      </c>
      <c r="R109" s="268">
        <v>0</v>
      </c>
      <c r="S109" s="213">
        <f t="shared" si="71"/>
        <v>0</v>
      </c>
      <c r="T109" s="268">
        <v>0</v>
      </c>
      <c r="U109" s="268">
        <v>0</v>
      </c>
      <c r="V109" s="405" t="s">
        <v>133</v>
      </c>
    </row>
    <row r="110" spans="1:22" s="431" customFormat="1" ht="17.45" customHeight="1">
      <c r="A110" s="398" t="s">
        <v>105</v>
      </c>
      <c r="B110" s="213">
        <f t="shared" si="60"/>
        <v>0</v>
      </c>
      <c r="C110" s="213">
        <f t="shared" si="61"/>
        <v>0</v>
      </c>
      <c r="D110" s="213">
        <f t="shared" si="62"/>
        <v>0</v>
      </c>
      <c r="E110" s="213">
        <f t="shared" si="63"/>
        <v>0</v>
      </c>
      <c r="F110" s="268">
        <v>0</v>
      </c>
      <c r="G110" s="213">
        <f t="shared" si="68"/>
        <v>0</v>
      </c>
      <c r="H110" s="268">
        <v>0</v>
      </c>
      <c r="I110" s="268">
        <v>0</v>
      </c>
      <c r="J110" s="297">
        <v>0</v>
      </c>
      <c r="K110" s="213">
        <f t="shared" si="69"/>
        <v>0</v>
      </c>
      <c r="L110" s="212">
        <v>0</v>
      </c>
      <c r="M110" s="212">
        <v>0</v>
      </c>
      <c r="N110" s="212">
        <v>0</v>
      </c>
      <c r="O110" s="213">
        <f t="shared" si="70"/>
        <v>0</v>
      </c>
      <c r="P110" s="212">
        <v>0</v>
      </c>
      <c r="Q110" s="212">
        <v>0</v>
      </c>
      <c r="R110" s="268">
        <v>0</v>
      </c>
      <c r="S110" s="213">
        <f t="shared" si="71"/>
        <v>0</v>
      </c>
      <c r="T110" s="268">
        <v>0</v>
      </c>
      <c r="U110" s="268">
        <v>0</v>
      </c>
      <c r="V110" s="405" t="s">
        <v>134</v>
      </c>
    </row>
    <row r="111" spans="1:22" s="431" customFormat="1" ht="17.45" customHeight="1">
      <c r="A111" s="398" t="s">
        <v>135</v>
      </c>
      <c r="B111" s="213">
        <f t="shared" si="60"/>
        <v>0</v>
      </c>
      <c r="C111" s="213">
        <f t="shared" si="61"/>
        <v>0</v>
      </c>
      <c r="D111" s="213">
        <f t="shared" si="62"/>
        <v>0</v>
      </c>
      <c r="E111" s="213">
        <f t="shared" si="63"/>
        <v>0</v>
      </c>
      <c r="F111" s="268">
        <v>0</v>
      </c>
      <c r="G111" s="213">
        <f t="shared" si="68"/>
        <v>0</v>
      </c>
      <c r="H111" s="268">
        <v>0</v>
      </c>
      <c r="I111" s="268">
        <v>0</v>
      </c>
      <c r="J111" s="297">
        <v>0</v>
      </c>
      <c r="K111" s="213">
        <f t="shared" si="69"/>
        <v>0</v>
      </c>
      <c r="L111" s="212">
        <v>0</v>
      </c>
      <c r="M111" s="212">
        <v>0</v>
      </c>
      <c r="N111" s="212">
        <v>0</v>
      </c>
      <c r="O111" s="213">
        <f t="shared" si="70"/>
        <v>0</v>
      </c>
      <c r="P111" s="212">
        <v>0</v>
      </c>
      <c r="Q111" s="212">
        <v>0</v>
      </c>
      <c r="R111" s="268">
        <v>0</v>
      </c>
      <c r="S111" s="213">
        <f t="shared" si="71"/>
        <v>0</v>
      </c>
      <c r="T111" s="268">
        <v>0</v>
      </c>
      <c r="U111" s="268">
        <v>0</v>
      </c>
      <c r="V111" s="405" t="s">
        <v>136</v>
      </c>
    </row>
    <row r="112" spans="1:22" s="431" customFormat="1" ht="17.45" customHeight="1">
      <c r="A112" s="406" t="s">
        <v>137</v>
      </c>
      <c r="B112" s="213">
        <f t="shared" si="60"/>
        <v>1</v>
      </c>
      <c r="C112" s="213">
        <f t="shared" si="61"/>
        <v>16</v>
      </c>
      <c r="D112" s="213">
        <f t="shared" si="62"/>
        <v>16</v>
      </c>
      <c r="E112" s="213">
        <f t="shared" si="63"/>
        <v>0</v>
      </c>
      <c r="F112" s="268">
        <v>1</v>
      </c>
      <c r="G112" s="213">
        <f t="shared" si="68"/>
        <v>16</v>
      </c>
      <c r="H112" s="268">
        <v>16</v>
      </c>
      <c r="I112" s="268">
        <v>0</v>
      </c>
      <c r="J112" s="297">
        <v>0</v>
      </c>
      <c r="K112" s="213">
        <f t="shared" si="69"/>
        <v>0</v>
      </c>
      <c r="L112" s="212">
        <v>0</v>
      </c>
      <c r="M112" s="212">
        <v>0</v>
      </c>
      <c r="N112" s="212">
        <v>0</v>
      </c>
      <c r="O112" s="213">
        <f t="shared" si="70"/>
        <v>0</v>
      </c>
      <c r="P112" s="212">
        <v>0</v>
      </c>
      <c r="Q112" s="212">
        <v>0</v>
      </c>
      <c r="R112" s="268">
        <v>0</v>
      </c>
      <c r="S112" s="213">
        <f t="shared" si="71"/>
        <v>0</v>
      </c>
      <c r="T112" s="268">
        <v>0</v>
      </c>
      <c r="U112" s="268">
        <v>0</v>
      </c>
      <c r="V112" s="405" t="s">
        <v>138</v>
      </c>
    </row>
    <row r="113" spans="1:22" s="431" customFormat="1" ht="17.45" customHeight="1" thickBot="1">
      <c r="A113" s="407" t="s">
        <v>139</v>
      </c>
      <c r="B113" s="410">
        <f t="shared" si="60"/>
        <v>29</v>
      </c>
      <c r="C113" s="410">
        <f t="shared" si="61"/>
        <v>1607</v>
      </c>
      <c r="D113" s="410">
        <f t="shared" si="62"/>
        <v>1541</v>
      </c>
      <c r="E113" s="410">
        <f t="shared" si="63"/>
        <v>66</v>
      </c>
      <c r="F113" s="432">
        <v>6</v>
      </c>
      <c r="G113" s="410">
        <f t="shared" si="68"/>
        <v>474</v>
      </c>
      <c r="H113" s="432">
        <v>468</v>
      </c>
      <c r="I113" s="432">
        <v>6</v>
      </c>
      <c r="J113" s="433">
        <v>0</v>
      </c>
      <c r="K113" s="410">
        <f t="shared" si="69"/>
        <v>0</v>
      </c>
      <c r="L113" s="413">
        <v>0</v>
      </c>
      <c r="M113" s="413">
        <v>0</v>
      </c>
      <c r="N113" s="413">
        <v>0</v>
      </c>
      <c r="O113" s="410">
        <f t="shared" si="70"/>
        <v>0</v>
      </c>
      <c r="P113" s="413">
        <v>0</v>
      </c>
      <c r="Q113" s="413">
        <v>0</v>
      </c>
      <c r="R113" s="432">
        <v>23</v>
      </c>
      <c r="S113" s="410">
        <f t="shared" si="71"/>
        <v>1133</v>
      </c>
      <c r="T113" s="432">
        <v>1073</v>
      </c>
      <c r="U113" s="432">
        <v>60</v>
      </c>
      <c r="V113" s="417" t="s">
        <v>140</v>
      </c>
    </row>
    <row r="114" spans="1:22" s="397" customFormat="1" ht="18.95" customHeight="1">
      <c r="A114" s="434" t="s">
        <v>300</v>
      </c>
      <c r="B114" s="392">
        <f t="shared" ref="B114:U114" si="72">SUM(B116:B137)</f>
        <v>28</v>
      </c>
      <c r="C114" s="392">
        <f>IF(SUM(C116:C137)=SUM(D114:E114),SUM(D114:E114),"ERR!!")</f>
        <v>2959</v>
      </c>
      <c r="D114" s="392">
        <f t="shared" si="72"/>
        <v>2251</v>
      </c>
      <c r="E114" s="392">
        <f>SUM(E116:E137)</f>
        <v>708</v>
      </c>
      <c r="F114" s="393">
        <f t="shared" si="72"/>
        <v>16</v>
      </c>
      <c r="G114" s="392">
        <f>IF(SUM(G116:G137)=SUM(H114:I114),SUM(H114:I114),"ERR!!")</f>
        <v>2313</v>
      </c>
      <c r="H114" s="392">
        <f t="shared" si="72"/>
        <v>1830</v>
      </c>
      <c r="I114" s="392">
        <f t="shared" si="72"/>
        <v>483</v>
      </c>
      <c r="J114" s="392">
        <f t="shared" si="72"/>
        <v>8</v>
      </c>
      <c r="K114" s="392">
        <f>IF(SUM(K116:K137)=SUM(L114:M114),SUM(L114:M114),"ERR!!")</f>
        <v>383</v>
      </c>
      <c r="L114" s="394">
        <f t="shared" si="72"/>
        <v>349</v>
      </c>
      <c r="M114" s="394">
        <f t="shared" si="72"/>
        <v>34</v>
      </c>
      <c r="N114" s="394">
        <f t="shared" si="72"/>
        <v>0</v>
      </c>
      <c r="O114" s="392">
        <f>IF(SUM(O116:O137)=SUM(P114:Q114),SUM(P114:Q114),"ERR!!")</f>
        <v>0</v>
      </c>
      <c r="P114" s="394">
        <f t="shared" si="72"/>
        <v>0</v>
      </c>
      <c r="Q114" s="394">
        <f t="shared" si="72"/>
        <v>0</v>
      </c>
      <c r="R114" s="394">
        <f t="shared" si="72"/>
        <v>4</v>
      </c>
      <c r="S114" s="392">
        <f>IF(SUM(S116:S137)=SUM(T114:U114),SUM(T114:U114),"ERR!!")</f>
        <v>263</v>
      </c>
      <c r="T114" s="394">
        <f t="shared" si="72"/>
        <v>72</v>
      </c>
      <c r="U114" s="395">
        <f t="shared" si="72"/>
        <v>191</v>
      </c>
      <c r="V114" s="435">
        <v>2014</v>
      </c>
    </row>
    <row r="115" spans="1:22" s="385" customFormat="1" ht="12.2" customHeight="1">
      <c r="A115" s="436"/>
      <c r="B115" s="437"/>
      <c r="C115" s="437"/>
      <c r="D115" s="437"/>
      <c r="E115" s="437"/>
      <c r="F115" s="437"/>
      <c r="G115" s="437"/>
      <c r="H115" s="437"/>
      <c r="I115" s="437"/>
      <c r="J115" s="437"/>
      <c r="K115" s="438"/>
      <c r="L115" s="438"/>
      <c r="M115" s="438"/>
      <c r="N115" s="438"/>
      <c r="O115" s="438"/>
      <c r="P115" s="438"/>
      <c r="Q115" s="438"/>
      <c r="R115" s="438"/>
      <c r="S115" s="438"/>
      <c r="T115" s="438"/>
      <c r="U115" s="439"/>
      <c r="V115" s="440"/>
    </row>
    <row r="116" spans="1:22" s="385" customFormat="1" ht="17.45" customHeight="1">
      <c r="A116" s="436" t="s">
        <v>91</v>
      </c>
      <c r="B116" s="213">
        <f t="shared" ref="B116:B137" si="73">SUM(F116,J116,N116,R116)</f>
        <v>1</v>
      </c>
      <c r="C116" s="213">
        <f t="shared" ref="C116:C137" si="74">SUM(D116:E116)</f>
        <v>415</v>
      </c>
      <c r="D116" s="213">
        <f t="shared" ref="D116:E137" si="75">SUM(H116,L116,P116,T116)</f>
        <v>352</v>
      </c>
      <c r="E116" s="213">
        <f t="shared" si="75"/>
        <v>63</v>
      </c>
      <c r="F116" s="297">
        <v>1</v>
      </c>
      <c r="G116" s="213">
        <f t="shared" ref="G116:G137" si="76">SUM(H116:I116)</f>
        <v>415</v>
      </c>
      <c r="H116" s="297">
        <v>352</v>
      </c>
      <c r="I116" s="297">
        <v>63</v>
      </c>
      <c r="J116" s="297"/>
      <c r="K116" s="209">
        <f t="shared" ref="K116:K137" si="77">SUM(L116:M116)</f>
        <v>0</v>
      </c>
      <c r="L116" s="212"/>
      <c r="M116" s="212"/>
      <c r="N116" s="212"/>
      <c r="O116" s="209">
        <f t="shared" ref="O116:O137" si="78">SUM(P116:Q116)</f>
        <v>0</v>
      </c>
      <c r="P116" s="212"/>
      <c r="Q116" s="212"/>
      <c r="R116" s="210"/>
      <c r="S116" s="403">
        <f t="shared" ref="S116:S137" si="79">SUM(T116:U116)</f>
        <v>0</v>
      </c>
      <c r="T116" s="210"/>
      <c r="U116" s="404"/>
      <c r="V116" s="441" t="s">
        <v>271</v>
      </c>
    </row>
    <row r="117" spans="1:22" s="385" customFormat="1" ht="17.45" customHeight="1">
      <c r="A117" s="436" t="s">
        <v>92</v>
      </c>
      <c r="B117" s="213">
        <f t="shared" si="73"/>
        <v>0</v>
      </c>
      <c r="C117" s="213">
        <f t="shared" si="74"/>
        <v>0</v>
      </c>
      <c r="D117" s="213">
        <f t="shared" si="75"/>
        <v>0</v>
      </c>
      <c r="E117" s="213">
        <f t="shared" si="75"/>
        <v>0</v>
      </c>
      <c r="F117" s="297"/>
      <c r="G117" s="213">
        <f t="shared" si="76"/>
        <v>0</v>
      </c>
      <c r="H117" s="297"/>
      <c r="I117" s="297"/>
      <c r="J117" s="297"/>
      <c r="K117" s="209">
        <f t="shared" si="77"/>
        <v>0</v>
      </c>
      <c r="L117" s="212"/>
      <c r="M117" s="212"/>
      <c r="N117" s="212"/>
      <c r="O117" s="209">
        <f t="shared" si="78"/>
        <v>0</v>
      </c>
      <c r="P117" s="212"/>
      <c r="Q117" s="212"/>
      <c r="R117" s="210"/>
      <c r="S117" s="403">
        <f t="shared" si="79"/>
        <v>0</v>
      </c>
      <c r="T117" s="210"/>
      <c r="U117" s="404"/>
      <c r="V117" s="441" t="s">
        <v>272</v>
      </c>
    </row>
    <row r="118" spans="1:22" s="385" customFormat="1" ht="17.45" customHeight="1">
      <c r="A118" s="442" t="s">
        <v>273</v>
      </c>
      <c r="B118" s="213">
        <f t="shared" si="73"/>
        <v>0</v>
      </c>
      <c r="C118" s="213">
        <f t="shared" si="74"/>
        <v>0</v>
      </c>
      <c r="D118" s="213">
        <f t="shared" si="75"/>
        <v>0</v>
      </c>
      <c r="E118" s="213">
        <f t="shared" si="75"/>
        <v>0</v>
      </c>
      <c r="F118" s="297"/>
      <c r="G118" s="213">
        <f t="shared" si="76"/>
        <v>0</v>
      </c>
      <c r="H118" s="297"/>
      <c r="I118" s="297"/>
      <c r="J118" s="297"/>
      <c r="K118" s="209">
        <f t="shared" si="77"/>
        <v>0</v>
      </c>
      <c r="L118" s="212"/>
      <c r="M118" s="212"/>
      <c r="N118" s="212"/>
      <c r="O118" s="209">
        <f t="shared" si="78"/>
        <v>0</v>
      </c>
      <c r="P118" s="212"/>
      <c r="Q118" s="212"/>
      <c r="R118" s="210"/>
      <c r="S118" s="403">
        <f t="shared" si="79"/>
        <v>0</v>
      </c>
      <c r="T118" s="210"/>
      <c r="U118" s="404"/>
      <c r="V118" s="441" t="s">
        <v>274</v>
      </c>
    </row>
    <row r="119" spans="1:22" s="385" customFormat="1" ht="17.45" customHeight="1">
      <c r="A119" s="436" t="s">
        <v>93</v>
      </c>
      <c r="B119" s="213">
        <f t="shared" si="73"/>
        <v>2</v>
      </c>
      <c r="C119" s="213">
        <f t="shared" si="74"/>
        <v>152</v>
      </c>
      <c r="D119" s="213">
        <f t="shared" si="75"/>
        <v>95</v>
      </c>
      <c r="E119" s="213">
        <f t="shared" si="75"/>
        <v>57</v>
      </c>
      <c r="F119" s="297">
        <v>1</v>
      </c>
      <c r="G119" s="213">
        <f t="shared" si="76"/>
        <v>84</v>
      </c>
      <c r="H119" s="297">
        <v>38</v>
      </c>
      <c r="I119" s="297">
        <v>46</v>
      </c>
      <c r="J119" s="297">
        <v>1</v>
      </c>
      <c r="K119" s="209">
        <f t="shared" si="77"/>
        <v>68</v>
      </c>
      <c r="L119" s="212">
        <v>57</v>
      </c>
      <c r="M119" s="212">
        <v>11</v>
      </c>
      <c r="N119" s="212"/>
      <c r="O119" s="209">
        <f t="shared" si="78"/>
        <v>0</v>
      </c>
      <c r="P119" s="212"/>
      <c r="Q119" s="212"/>
      <c r="R119" s="210"/>
      <c r="S119" s="403">
        <f t="shared" si="79"/>
        <v>0</v>
      </c>
      <c r="T119" s="210"/>
      <c r="U119" s="404"/>
      <c r="V119" s="441" t="s">
        <v>275</v>
      </c>
    </row>
    <row r="120" spans="1:22" s="385" customFormat="1" ht="17.45" customHeight="1">
      <c r="A120" s="436" t="s">
        <v>94</v>
      </c>
      <c r="B120" s="213">
        <f t="shared" si="73"/>
        <v>0</v>
      </c>
      <c r="C120" s="213">
        <f t="shared" si="74"/>
        <v>0</v>
      </c>
      <c r="D120" s="213">
        <f t="shared" si="75"/>
        <v>0</v>
      </c>
      <c r="E120" s="213">
        <f t="shared" si="75"/>
        <v>0</v>
      </c>
      <c r="F120" s="297"/>
      <c r="G120" s="213">
        <f t="shared" si="76"/>
        <v>0</v>
      </c>
      <c r="H120" s="297"/>
      <c r="I120" s="297"/>
      <c r="J120" s="297"/>
      <c r="K120" s="209">
        <f t="shared" si="77"/>
        <v>0</v>
      </c>
      <c r="L120" s="212"/>
      <c r="M120" s="212"/>
      <c r="N120" s="212"/>
      <c r="O120" s="209">
        <f t="shared" si="78"/>
        <v>0</v>
      </c>
      <c r="P120" s="212"/>
      <c r="Q120" s="212"/>
      <c r="R120" s="210"/>
      <c r="S120" s="403">
        <f t="shared" si="79"/>
        <v>0</v>
      </c>
      <c r="T120" s="210"/>
      <c r="U120" s="404"/>
      <c r="V120" s="441" t="s">
        <v>276</v>
      </c>
    </row>
    <row r="121" spans="1:22" s="385" customFormat="1" ht="17.45" customHeight="1">
      <c r="A121" s="436" t="s">
        <v>95</v>
      </c>
      <c r="B121" s="213">
        <f t="shared" si="73"/>
        <v>0</v>
      </c>
      <c r="C121" s="213">
        <f t="shared" si="74"/>
        <v>0</v>
      </c>
      <c r="D121" s="213">
        <f t="shared" si="75"/>
        <v>0</v>
      </c>
      <c r="E121" s="213">
        <f t="shared" si="75"/>
        <v>0</v>
      </c>
      <c r="F121" s="297"/>
      <c r="G121" s="213">
        <f t="shared" si="76"/>
        <v>0</v>
      </c>
      <c r="H121" s="297"/>
      <c r="I121" s="297"/>
      <c r="J121" s="297"/>
      <c r="K121" s="209">
        <f t="shared" si="77"/>
        <v>0</v>
      </c>
      <c r="L121" s="212"/>
      <c r="M121" s="212"/>
      <c r="N121" s="212"/>
      <c r="O121" s="209">
        <f t="shared" si="78"/>
        <v>0</v>
      </c>
      <c r="P121" s="212"/>
      <c r="Q121" s="212"/>
      <c r="R121" s="210"/>
      <c r="S121" s="403">
        <f t="shared" si="79"/>
        <v>0</v>
      </c>
      <c r="T121" s="210"/>
      <c r="U121" s="404"/>
      <c r="V121" s="441" t="s">
        <v>277</v>
      </c>
    </row>
    <row r="122" spans="1:22" s="385" customFormat="1" ht="17.45" customHeight="1">
      <c r="A122" s="436" t="s">
        <v>96</v>
      </c>
      <c r="B122" s="213">
        <f t="shared" si="73"/>
        <v>0</v>
      </c>
      <c r="C122" s="213">
        <f t="shared" si="74"/>
        <v>0</v>
      </c>
      <c r="D122" s="213">
        <f t="shared" si="75"/>
        <v>0</v>
      </c>
      <c r="E122" s="213">
        <f t="shared" si="75"/>
        <v>0</v>
      </c>
      <c r="F122" s="297"/>
      <c r="G122" s="213">
        <f t="shared" si="76"/>
        <v>0</v>
      </c>
      <c r="H122" s="297"/>
      <c r="I122" s="297"/>
      <c r="J122" s="297"/>
      <c r="K122" s="209">
        <f t="shared" si="77"/>
        <v>0</v>
      </c>
      <c r="L122" s="212"/>
      <c r="M122" s="212"/>
      <c r="N122" s="212"/>
      <c r="O122" s="209">
        <f t="shared" si="78"/>
        <v>0</v>
      </c>
      <c r="P122" s="212"/>
      <c r="Q122" s="212"/>
      <c r="R122" s="210"/>
      <c r="S122" s="403">
        <f t="shared" si="79"/>
        <v>0</v>
      </c>
      <c r="T122" s="210"/>
      <c r="U122" s="404"/>
      <c r="V122" s="441" t="s">
        <v>278</v>
      </c>
    </row>
    <row r="123" spans="1:22" s="385" customFormat="1" ht="17.45" customHeight="1">
      <c r="A123" s="436" t="s">
        <v>97</v>
      </c>
      <c r="B123" s="213">
        <f t="shared" si="73"/>
        <v>3</v>
      </c>
      <c r="C123" s="213">
        <f t="shared" si="74"/>
        <v>261</v>
      </c>
      <c r="D123" s="213">
        <f t="shared" si="75"/>
        <v>260</v>
      </c>
      <c r="E123" s="213">
        <f t="shared" si="75"/>
        <v>1</v>
      </c>
      <c r="F123" s="297"/>
      <c r="G123" s="213">
        <f t="shared" si="76"/>
        <v>0</v>
      </c>
      <c r="H123" s="297"/>
      <c r="I123" s="297"/>
      <c r="J123" s="297">
        <v>3</v>
      </c>
      <c r="K123" s="209">
        <f t="shared" si="77"/>
        <v>261</v>
      </c>
      <c r="L123" s="212">
        <v>260</v>
      </c>
      <c r="M123" s="212">
        <v>1</v>
      </c>
      <c r="N123" s="212"/>
      <c r="O123" s="209">
        <f t="shared" si="78"/>
        <v>0</v>
      </c>
      <c r="P123" s="212"/>
      <c r="Q123" s="212"/>
      <c r="R123" s="210"/>
      <c r="S123" s="403">
        <f t="shared" si="79"/>
        <v>0</v>
      </c>
      <c r="T123" s="210"/>
      <c r="U123" s="404"/>
      <c r="V123" s="441" t="s">
        <v>279</v>
      </c>
    </row>
    <row r="124" spans="1:22" s="385" customFormat="1" ht="17.45" customHeight="1">
      <c r="A124" s="436" t="s">
        <v>98</v>
      </c>
      <c r="B124" s="213">
        <f t="shared" si="73"/>
        <v>3</v>
      </c>
      <c r="C124" s="213">
        <f t="shared" si="74"/>
        <v>183</v>
      </c>
      <c r="D124" s="213">
        <f t="shared" si="75"/>
        <v>181</v>
      </c>
      <c r="E124" s="213">
        <f t="shared" si="75"/>
        <v>2</v>
      </c>
      <c r="F124" s="297">
        <v>3</v>
      </c>
      <c r="G124" s="213">
        <f t="shared" si="76"/>
        <v>183</v>
      </c>
      <c r="H124" s="297">
        <v>181</v>
      </c>
      <c r="I124" s="297">
        <v>2</v>
      </c>
      <c r="J124" s="297"/>
      <c r="K124" s="209">
        <f t="shared" si="77"/>
        <v>0</v>
      </c>
      <c r="L124" s="212"/>
      <c r="M124" s="212"/>
      <c r="N124" s="212"/>
      <c r="O124" s="209">
        <f t="shared" si="78"/>
        <v>0</v>
      </c>
      <c r="P124" s="212"/>
      <c r="Q124" s="212"/>
      <c r="R124" s="210"/>
      <c r="S124" s="403">
        <f t="shared" si="79"/>
        <v>0</v>
      </c>
      <c r="T124" s="210"/>
      <c r="U124" s="404"/>
      <c r="V124" s="441" t="s">
        <v>280</v>
      </c>
    </row>
    <row r="125" spans="1:22" s="385" customFormat="1" ht="17.45" customHeight="1">
      <c r="A125" s="442" t="s">
        <v>281</v>
      </c>
      <c r="B125" s="213">
        <f t="shared" si="73"/>
        <v>1</v>
      </c>
      <c r="C125" s="213">
        <f t="shared" si="74"/>
        <v>113</v>
      </c>
      <c r="D125" s="213">
        <f t="shared" si="75"/>
        <v>60</v>
      </c>
      <c r="E125" s="213">
        <f t="shared" si="75"/>
        <v>53</v>
      </c>
      <c r="F125" s="297">
        <v>1</v>
      </c>
      <c r="G125" s="213">
        <f t="shared" si="76"/>
        <v>113</v>
      </c>
      <c r="H125" s="297">
        <v>60</v>
      </c>
      <c r="I125" s="297">
        <v>53</v>
      </c>
      <c r="J125" s="297"/>
      <c r="K125" s="209">
        <f t="shared" si="77"/>
        <v>0</v>
      </c>
      <c r="L125" s="212"/>
      <c r="M125" s="212"/>
      <c r="N125" s="212"/>
      <c r="O125" s="209">
        <f t="shared" si="78"/>
        <v>0</v>
      </c>
      <c r="P125" s="212"/>
      <c r="Q125" s="212"/>
      <c r="R125" s="210"/>
      <c r="S125" s="403">
        <f t="shared" si="79"/>
        <v>0</v>
      </c>
      <c r="T125" s="210"/>
      <c r="U125" s="404"/>
      <c r="V125" s="441" t="s">
        <v>282</v>
      </c>
    </row>
    <row r="126" spans="1:22" s="385" customFormat="1" ht="17.45" customHeight="1">
      <c r="A126" s="436" t="s">
        <v>283</v>
      </c>
      <c r="B126" s="213">
        <f t="shared" si="73"/>
        <v>1</v>
      </c>
      <c r="C126" s="213">
        <f t="shared" si="74"/>
        <v>92</v>
      </c>
      <c r="D126" s="213">
        <f t="shared" si="75"/>
        <v>92</v>
      </c>
      <c r="E126" s="213">
        <f t="shared" si="75"/>
        <v>0</v>
      </c>
      <c r="F126" s="297">
        <v>1</v>
      </c>
      <c r="G126" s="213">
        <f t="shared" si="76"/>
        <v>92</v>
      </c>
      <c r="H126" s="297">
        <v>92</v>
      </c>
      <c r="I126" s="297"/>
      <c r="J126" s="297"/>
      <c r="K126" s="209">
        <f t="shared" si="77"/>
        <v>0</v>
      </c>
      <c r="L126" s="212"/>
      <c r="M126" s="212"/>
      <c r="N126" s="212"/>
      <c r="O126" s="209">
        <f t="shared" si="78"/>
        <v>0</v>
      </c>
      <c r="P126" s="212"/>
      <c r="Q126" s="212"/>
      <c r="R126" s="210"/>
      <c r="S126" s="403">
        <f t="shared" si="79"/>
        <v>0</v>
      </c>
      <c r="T126" s="210"/>
      <c r="U126" s="404"/>
      <c r="V126" s="441" t="s">
        <v>284</v>
      </c>
    </row>
    <row r="127" spans="1:22" s="385" customFormat="1" ht="17.45" customHeight="1">
      <c r="A127" s="436" t="s">
        <v>99</v>
      </c>
      <c r="B127" s="213">
        <f t="shared" si="73"/>
        <v>0</v>
      </c>
      <c r="C127" s="213">
        <f t="shared" si="74"/>
        <v>0</v>
      </c>
      <c r="D127" s="213">
        <f t="shared" si="75"/>
        <v>0</v>
      </c>
      <c r="E127" s="213">
        <f t="shared" si="75"/>
        <v>0</v>
      </c>
      <c r="F127" s="297"/>
      <c r="G127" s="213">
        <f t="shared" si="76"/>
        <v>0</v>
      </c>
      <c r="H127" s="297"/>
      <c r="I127" s="297"/>
      <c r="J127" s="297"/>
      <c r="K127" s="209">
        <f t="shared" si="77"/>
        <v>0</v>
      </c>
      <c r="L127" s="212"/>
      <c r="M127" s="212"/>
      <c r="N127" s="212"/>
      <c r="O127" s="209">
        <f t="shared" si="78"/>
        <v>0</v>
      </c>
      <c r="P127" s="212"/>
      <c r="Q127" s="212"/>
      <c r="R127" s="210"/>
      <c r="S127" s="403">
        <f t="shared" si="79"/>
        <v>0</v>
      </c>
      <c r="T127" s="210"/>
      <c r="U127" s="404"/>
      <c r="V127" s="441" t="s">
        <v>285</v>
      </c>
    </row>
    <row r="128" spans="1:22" s="385" customFormat="1" ht="17.45" customHeight="1">
      <c r="A128" s="436" t="s">
        <v>100</v>
      </c>
      <c r="B128" s="213">
        <f t="shared" si="73"/>
        <v>5</v>
      </c>
      <c r="C128" s="213">
        <f t="shared" si="74"/>
        <v>209</v>
      </c>
      <c r="D128" s="213">
        <f t="shared" si="75"/>
        <v>206</v>
      </c>
      <c r="E128" s="213">
        <f t="shared" si="75"/>
        <v>3</v>
      </c>
      <c r="F128" s="297">
        <v>4</v>
      </c>
      <c r="G128" s="213">
        <f t="shared" si="76"/>
        <v>203</v>
      </c>
      <c r="H128" s="297">
        <v>200</v>
      </c>
      <c r="I128" s="297">
        <v>3</v>
      </c>
      <c r="J128" s="297"/>
      <c r="K128" s="209">
        <f t="shared" si="77"/>
        <v>0</v>
      </c>
      <c r="L128" s="212"/>
      <c r="M128" s="212"/>
      <c r="N128" s="212"/>
      <c r="O128" s="209">
        <f t="shared" si="78"/>
        <v>0</v>
      </c>
      <c r="P128" s="212"/>
      <c r="Q128" s="212"/>
      <c r="R128" s="210">
        <v>1</v>
      </c>
      <c r="S128" s="403">
        <f t="shared" si="79"/>
        <v>6</v>
      </c>
      <c r="T128" s="210">
        <v>6</v>
      </c>
      <c r="U128" s="404"/>
      <c r="V128" s="441" t="s">
        <v>286</v>
      </c>
    </row>
    <row r="129" spans="1:22" s="385" customFormat="1" ht="17.45" customHeight="1">
      <c r="A129" s="442" t="s">
        <v>101</v>
      </c>
      <c r="B129" s="213">
        <f t="shared" si="73"/>
        <v>0</v>
      </c>
      <c r="C129" s="213">
        <f t="shared" si="74"/>
        <v>0</v>
      </c>
      <c r="D129" s="213">
        <f t="shared" si="75"/>
        <v>0</v>
      </c>
      <c r="E129" s="213">
        <f t="shared" si="75"/>
        <v>0</v>
      </c>
      <c r="F129" s="297"/>
      <c r="G129" s="213">
        <f t="shared" si="76"/>
        <v>0</v>
      </c>
      <c r="H129" s="297"/>
      <c r="I129" s="297"/>
      <c r="J129" s="297"/>
      <c r="K129" s="209">
        <f t="shared" si="77"/>
        <v>0</v>
      </c>
      <c r="L129" s="212"/>
      <c r="M129" s="212"/>
      <c r="N129" s="212"/>
      <c r="O129" s="209">
        <f t="shared" si="78"/>
        <v>0</v>
      </c>
      <c r="P129" s="212"/>
      <c r="Q129" s="212"/>
      <c r="R129" s="210"/>
      <c r="S129" s="403">
        <f t="shared" si="79"/>
        <v>0</v>
      </c>
      <c r="T129" s="210"/>
      <c r="U129" s="404"/>
      <c r="V129" s="441" t="s">
        <v>287</v>
      </c>
    </row>
    <row r="130" spans="1:22" s="385" customFormat="1" ht="17.45" customHeight="1">
      <c r="A130" s="442" t="s">
        <v>288</v>
      </c>
      <c r="B130" s="213">
        <f t="shared" si="73"/>
        <v>0</v>
      </c>
      <c r="C130" s="213">
        <f t="shared" si="74"/>
        <v>0</v>
      </c>
      <c r="D130" s="213">
        <f t="shared" si="75"/>
        <v>0</v>
      </c>
      <c r="E130" s="213">
        <f t="shared" si="75"/>
        <v>0</v>
      </c>
      <c r="F130" s="297"/>
      <c r="G130" s="213">
        <f t="shared" si="76"/>
        <v>0</v>
      </c>
      <c r="H130" s="297"/>
      <c r="I130" s="297"/>
      <c r="J130" s="297"/>
      <c r="K130" s="209">
        <f t="shared" si="77"/>
        <v>0</v>
      </c>
      <c r="L130" s="212"/>
      <c r="M130" s="212"/>
      <c r="N130" s="212"/>
      <c r="O130" s="209">
        <f t="shared" si="78"/>
        <v>0</v>
      </c>
      <c r="P130" s="212"/>
      <c r="Q130" s="212"/>
      <c r="R130" s="210"/>
      <c r="S130" s="403">
        <f t="shared" si="79"/>
        <v>0</v>
      </c>
      <c r="T130" s="210"/>
      <c r="U130" s="404"/>
      <c r="V130" s="441" t="s">
        <v>289</v>
      </c>
    </row>
    <row r="131" spans="1:22" s="385" customFormat="1" ht="17.45" customHeight="1">
      <c r="A131" s="436" t="s">
        <v>102</v>
      </c>
      <c r="B131" s="213">
        <f t="shared" si="73"/>
        <v>3</v>
      </c>
      <c r="C131" s="213">
        <f t="shared" si="74"/>
        <v>237</v>
      </c>
      <c r="D131" s="213">
        <f t="shared" si="75"/>
        <v>50</v>
      </c>
      <c r="E131" s="213">
        <f t="shared" si="75"/>
        <v>187</v>
      </c>
      <c r="F131" s="297"/>
      <c r="G131" s="213">
        <f t="shared" si="76"/>
        <v>0</v>
      </c>
      <c r="H131" s="297"/>
      <c r="I131" s="297"/>
      <c r="J131" s="297">
        <v>1</v>
      </c>
      <c r="K131" s="209">
        <f t="shared" si="77"/>
        <v>6</v>
      </c>
      <c r="L131" s="212">
        <v>2</v>
      </c>
      <c r="M131" s="212">
        <v>4</v>
      </c>
      <c r="N131" s="212"/>
      <c r="O131" s="209">
        <f t="shared" si="78"/>
        <v>0</v>
      </c>
      <c r="P131" s="212"/>
      <c r="Q131" s="212"/>
      <c r="R131" s="210">
        <v>2</v>
      </c>
      <c r="S131" s="403">
        <f t="shared" si="79"/>
        <v>231</v>
      </c>
      <c r="T131" s="210">
        <v>48</v>
      </c>
      <c r="U131" s="404">
        <v>183</v>
      </c>
      <c r="V131" s="441" t="s">
        <v>290</v>
      </c>
    </row>
    <row r="132" spans="1:22" s="385" customFormat="1" ht="17.45" customHeight="1">
      <c r="A132" s="436" t="s">
        <v>103</v>
      </c>
      <c r="B132" s="213">
        <f t="shared" si="73"/>
        <v>0</v>
      </c>
      <c r="C132" s="213">
        <f t="shared" si="74"/>
        <v>0</v>
      </c>
      <c r="D132" s="213">
        <f t="shared" si="75"/>
        <v>0</v>
      </c>
      <c r="E132" s="213">
        <f t="shared" si="75"/>
        <v>0</v>
      </c>
      <c r="F132" s="297"/>
      <c r="G132" s="213">
        <f t="shared" si="76"/>
        <v>0</v>
      </c>
      <c r="H132" s="297"/>
      <c r="I132" s="297"/>
      <c r="J132" s="297"/>
      <c r="K132" s="209">
        <f t="shared" si="77"/>
        <v>0</v>
      </c>
      <c r="L132" s="212"/>
      <c r="M132" s="212"/>
      <c r="N132" s="212"/>
      <c r="O132" s="209">
        <f t="shared" si="78"/>
        <v>0</v>
      </c>
      <c r="P132" s="212"/>
      <c r="Q132" s="212"/>
      <c r="R132" s="210"/>
      <c r="S132" s="403">
        <f t="shared" si="79"/>
        <v>0</v>
      </c>
      <c r="T132" s="210"/>
      <c r="U132" s="404"/>
      <c r="V132" s="441" t="s">
        <v>291</v>
      </c>
    </row>
    <row r="133" spans="1:22" s="385" customFormat="1" ht="17.45" customHeight="1">
      <c r="A133" s="436" t="s">
        <v>104</v>
      </c>
      <c r="B133" s="213">
        <f t="shared" si="73"/>
        <v>0</v>
      </c>
      <c r="C133" s="213">
        <f t="shared" si="74"/>
        <v>0</v>
      </c>
      <c r="D133" s="213">
        <f t="shared" si="75"/>
        <v>0</v>
      </c>
      <c r="E133" s="213">
        <f t="shared" si="75"/>
        <v>0</v>
      </c>
      <c r="F133" s="297"/>
      <c r="G133" s="213">
        <f t="shared" si="76"/>
        <v>0</v>
      </c>
      <c r="H133" s="297"/>
      <c r="I133" s="297"/>
      <c r="J133" s="297"/>
      <c r="K133" s="209">
        <f t="shared" si="77"/>
        <v>0</v>
      </c>
      <c r="L133" s="212"/>
      <c r="M133" s="212"/>
      <c r="N133" s="212"/>
      <c r="O133" s="209">
        <f t="shared" si="78"/>
        <v>0</v>
      </c>
      <c r="P133" s="212"/>
      <c r="Q133" s="212"/>
      <c r="R133" s="210"/>
      <c r="S133" s="403">
        <f t="shared" si="79"/>
        <v>0</v>
      </c>
      <c r="T133" s="210"/>
      <c r="U133" s="404"/>
      <c r="V133" s="441" t="s">
        <v>292</v>
      </c>
    </row>
    <row r="134" spans="1:22" s="385" customFormat="1" ht="17.45" customHeight="1">
      <c r="A134" s="436" t="s">
        <v>105</v>
      </c>
      <c r="B134" s="213">
        <f t="shared" si="73"/>
        <v>0</v>
      </c>
      <c r="C134" s="213">
        <f t="shared" si="74"/>
        <v>0</v>
      </c>
      <c r="D134" s="213">
        <f t="shared" si="75"/>
        <v>0</v>
      </c>
      <c r="E134" s="213">
        <f t="shared" si="75"/>
        <v>0</v>
      </c>
      <c r="F134" s="297"/>
      <c r="G134" s="213">
        <f t="shared" si="76"/>
        <v>0</v>
      </c>
      <c r="H134" s="297"/>
      <c r="I134" s="297"/>
      <c r="J134" s="297"/>
      <c r="K134" s="209">
        <f t="shared" si="77"/>
        <v>0</v>
      </c>
      <c r="L134" s="212"/>
      <c r="M134" s="212"/>
      <c r="N134" s="212"/>
      <c r="O134" s="209">
        <f t="shared" si="78"/>
        <v>0</v>
      </c>
      <c r="P134" s="212"/>
      <c r="Q134" s="212"/>
      <c r="R134" s="210"/>
      <c r="S134" s="403">
        <f t="shared" si="79"/>
        <v>0</v>
      </c>
      <c r="T134" s="210"/>
      <c r="U134" s="404"/>
      <c r="V134" s="441" t="s">
        <v>293</v>
      </c>
    </row>
    <row r="135" spans="1:22" s="385" customFormat="1" ht="17.45" customHeight="1">
      <c r="A135" s="436" t="s">
        <v>294</v>
      </c>
      <c r="B135" s="213">
        <f t="shared" si="73"/>
        <v>1</v>
      </c>
      <c r="C135" s="213">
        <f t="shared" si="74"/>
        <v>20</v>
      </c>
      <c r="D135" s="213">
        <f t="shared" si="75"/>
        <v>16</v>
      </c>
      <c r="E135" s="213">
        <f t="shared" si="75"/>
        <v>4</v>
      </c>
      <c r="F135" s="297"/>
      <c r="G135" s="213">
        <f t="shared" si="76"/>
        <v>0</v>
      </c>
      <c r="H135" s="297"/>
      <c r="I135" s="297"/>
      <c r="J135" s="297">
        <v>1</v>
      </c>
      <c r="K135" s="209">
        <f t="shared" si="77"/>
        <v>20</v>
      </c>
      <c r="L135" s="212">
        <v>16</v>
      </c>
      <c r="M135" s="212">
        <v>4</v>
      </c>
      <c r="N135" s="212"/>
      <c r="O135" s="209">
        <f t="shared" si="78"/>
        <v>0</v>
      </c>
      <c r="P135" s="212"/>
      <c r="Q135" s="212"/>
      <c r="R135" s="210"/>
      <c r="S135" s="403">
        <f t="shared" si="79"/>
        <v>0</v>
      </c>
      <c r="T135" s="210"/>
      <c r="U135" s="404"/>
      <c r="V135" s="441" t="s">
        <v>295</v>
      </c>
    </row>
    <row r="136" spans="1:22" s="385" customFormat="1" ht="17.45" customHeight="1">
      <c r="A136" s="442" t="s">
        <v>296</v>
      </c>
      <c r="B136" s="213">
        <f t="shared" si="73"/>
        <v>0</v>
      </c>
      <c r="C136" s="213">
        <f t="shared" si="74"/>
        <v>0</v>
      </c>
      <c r="D136" s="213">
        <f t="shared" si="75"/>
        <v>0</v>
      </c>
      <c r="E136" s="213">
        <f t="shared" si="75"/>
        <v>0</v>
      </c>
      <c r="F136" s="297"/>
      <c r="G136" s="213">
        <f t="shared" si="76"/>
        <v>0</v>
      </c>
      <c r="H136" s="297"/>
      <c r="I136" s="297"/>
      <c r="J136" s="297"/>
      <c r="K136" s="209">
        <f t="shared" si="77"/>
        <v>0</v>
      </c>
      <c r="L136" s="212"/>
      <c r="M136" s="212"/>
      <c r="N136" s="212"/>
      <c r="O136" s="209">
        <f t="shared" si="78"/>
        <v>0</v>
      </c>
      <c r="P136" s="212"/>
      <c r="Q136" s="212"/>
      <c r="R136" s="210"/>
      <c r="S136" s="403">
        <f t="shared" si="79"/>
        <v>0</v>
      </c>
      <c r="T136" s="210"/>
      <c r="U136" s="404"/>
      <c r="V136" s="441" t="s">
        <v>297</v>
      </c>
    </row>
    <row r="137" spans="1:22" s="385" customFormat="1" ht="17.45" customHeight="1" thickBot="1">
      <c r="A137" s="443" t="s">
        <v>298</v>
      </c>
      <c r="B137" s="410">
        <f t="shared" si="73"/>
        <v>8</v>
      </c>
      <c r="C137" s="410">
        <f t="shared" si="74"/>
        <v>1277</v>
      </c>
      <c r="D137" s="410">
        <f t="shared" si="75"/>
        <v>939</v>
      </c>
      <c r="E137" s="410">
        <f t="shared" si="75"/>
        <v>338</v>
      </c>
      <c r="F137" s="433">
        <v>5</v>
      </c>
      <c r="G137" s="410">
        <f t="shared" si="76"/>
        <v>1223</v>
      </c>
      <c r="H137" s="433">
        <v>907</v>
      </c>
      <c r="I137" s="433">
        <v>316</v>
      </c>
      <c r="J137" s="433">
        <v>2</v>
      </c>
      <c r="K137" s="444">
        <f t="shared" si="77"/>
        <v>28</v>
      </c>
      <c r="L137" s="413">
        <v>14</v>
      </c>
      <c r="M137" s="413">
        <v>14</v>
      </c>
      <c r="N137" s="413"/>
      <c r="O137" s="444">
        <f t="shared" si="78"/>
        <v>0</v>
      </c>
      <c r="P137" s="413"/>
      <c r="Q137" s="413"/>
      <c r="R137" s="445">
        <v>1</v>
      </c>
      <c r="S137" s="446">
        <f t="shared" si="79"/>
        <v>26</v>
      </c>
      <c r="T137" s="445">
        <v>18</v>
      </c>
      <c r="U137" s="447">
        <v>8</v>
      </c>
      <c r="V137" s="448" t="s">
        <v>299</v>
      </c>
    </row>
    <row r="138" spans="1:22" s="449" customFormat="1">
      <c r="A138" s="429" t="s">
        <v>301</v>
      </c>
      <c r="B138" s="392">
        <f>SUM(B140:B161)</f>
        <v>12</v>
      </c>
      <c r="C138" s="392">
        <f>IF(SUM(C140:C161)=SUM(D138:E138),SUM(D138:E138),"ERR!!")</f>
        <v>402</v>
      </c>
      <c r="D138" s="392">
        <f t="shared" ref="D138:Q138" si="80">SUM(D140:D161)</f>
        <v>387</v>
      </c>
      <c r="E138" s="392">
        <f>SUM(E140:E161)</f>
        <v>15</v>
      </c>
      <c r="F138" s="393">
        <f t="shared" si="80"/>
        <v>7</v>
      </c>
      <c r="G138" s="392">
        <f>IF(SUM(G140:G161)=SUM(H138:I138),SUM(H138:I138),"ERR!!")</f>
        <v>297</v>
      </c>
      <c r="H138" s="392">
        <f t="shared" si="80"/>
        <v>295</v>
      </c>
      <c r="I138" s="392">
        <f t="shared" si="80"/>
        <v>2</v>
      </c>
      <c r="J138" s="392">
        <f t="shared" si="80"/>
        <v>1</v>
      </c>
      <c r="K138" s="392">
        <f>IF(SUM(K140:K161)=SUM(L138:M138),SUM(L138:M138),"ERR!!")</f>
        <v>33</v>
      </c>
      <c r="L138" s="394">
        <f t="shared" si="80"/>
        <v>26</v>
      </c>
      <c r="M138" s="394">
        <f t="shared" si="80"/>
        <v>7</v>
      </c>
      <c r="N138" s="394">
        <f t="shared" si="80"/>
        <v>0</v>
      </c>
      <c r="O138" s="392">
        <f>IF(SUM(O140:O161)=SUM(P138:Q138),SUM(P138:Q138),"ERR!!")</f>
        <v>0</v>
      </c>
      <c r="P138" s="394">
        <f t="shared" si="80"/>
        <v>0</v>
      </c>
      <c r="Q138" s="394">
        <f t="shared" si="80"/>
        <v>0</v>
      </c>
      <c r="R138" s="394">
        <f>SUM(R140:R161)</f>
        <v>4</v>
      </c>
      <c r="S138" s="392">
        <f>IF(SUM(S140:S161)=SUM(T138:U138),SUM(T138:U138),"ERR!!")</f>
        <v>72</v>
      </c>
      <c r="T138" s="394">
        <f>SUM(T140:T161)</f>
        <v>66</v>
      </c>
      <c r="U138" s="395">
        <f>SUM(U140:U161)</f>
        <v>6</v>
      </c>
      <c r="V138" s="396">
        <v>2014</v>
      </c>
    </row>
    <row r="139" spans="1:22" s="449" customFormat="1">
      <c r="A139" s="398"/>
      <c r="B139" s="399"/>
      <c r="C139" s="399"/>
      <c r="D139" s="399"/>
      <c r="E139" s="399"/>
      <c r="F139" s="399"/>
      <c r="G139" s="399"/>
      <c r="H139" s="399"/>
      <c r="I139" s="399"/>
      <c r="J139" s="399"/>
      <c r="K139" s="400"/>
      <c r="L139" s="400"/>
      <c r="M139" s="400"/>
      <c r="N139" s="400"/>
      <c r="O139" s="400"/>
      <c r="P139" s="400"/>
      <c r="Q139" s="400"/>
      <c r="R139" s="400"/>
      <c r="S139" s="400"/>
      <c r="T139" s="400"/>
      <c r="U139" s="401"/>
      <c r="V139" s="402"/>
    </row>
    <row r="140" spans="1:22" s="449" customFormat="1">
      <c r="A140" s="398" t="s">
        <v>91</v>
      </c>
      <c r="B140" s="213">
        <f>SUM(F140,J140,N140,R140)</f>
        <v>0</v>
      </c>
      <c r="C140" s="213">
        <f>SUM(D140:E140)</f>
        <v>0</v>
      </c>
      <c r="D140" s="213">
        <f>SUM(H140,L140,P140,T140)</f>
        <v>0</v>
      </c>
      <c r="E140" s="213">
        <f>SUM(I140,M140,Q140,U140)</f>
        <v>0</v>
      </c>
      <c r="F140" s="297"/>
      <c r="G140" s="213">
        <f>SUM(H140:I140)</f>
        <v>0</v>
      </c>
      <c r="H140" s="297"/>
      <c r="I140" s="297"/>
      <c r="J140" s="297"/>
      <c r="K140" s="209">
        <f>SUM(L140:M140)</f>
        <v>0</v>
      </c>
      <c r="L140" s="212"/>
      <c r="M140" s="212"/>
      <c r="N140" s="212"/>
      <c r="O140" s="209">
        <f>SUM(P140:Q140)</f>
        <v>0</v>
      </c>
      <c r="P140" s="212"/>
      <c r="Q140" s="212"/>
      <c r="R140" s="210"/>
      <c r="S140" s="403">
        <f>SUM(T140:U140)</f>
        <v>0</v>
      </c>
      <c r="T140" s="210"/>
      <c r="U140" s="404"/>
      <c r="V140" s="405" t="s">
        <v>249</v>
      </c>
    </row>
    <row r="141" spans="1:22" s="449" customFormat="1">
      <c r="A141" s="398" t="s">
        <v>92</v>
      </c>
      <c r="B141" s="213">
        <f t="shared" ref="B141:B161" si="81">SUM(F141,J141,N141,R141)</f>
        <v>1</v>
      </c>
      <c r="C141" s="213">
        <f t="shared" ref="C141:C161" si="82">SUM(D141:E141)</f>
        <v>3</v>
      </c>
      <c r="D141" s="213">
        <f t="shared" ref="D141:E160" si="83">SUM(H141,L141,P141,T141)</f>
        <v>0</v>
      </c>
      <c r="E141" s="213">
        <f t="shared" si="83"/>
        <v>3</v>
      </c>
      <c r="F141" s="297"/>
      <c r="G141" s="213">
        <f>SUM(H141:I141)</f>
        <v>0</v>
      </c>
      <c r="H141" s="297"/>
      <c r="I141" s="297"/>
      <c r="J141" s="297"/>
      <c r="K141" s="209">
        <f>SUM(L141:M141)</f>
        <v>0</v>
      </c>
      <c r="L141" s="212"/>
      <c r="M141" s="212"/>
      <c r="N141" s="212"/>
      <c r="O141" s="209">
        <f>SUM(P141:Q141)</f>
        <v>0</v>
      </c>
      <c r="P141" s="212"/>
      <c r="Q141" s="212"/>
      <c r="R141" s="210">
        <v>1</v>
      </c>
      <c r="S141" s="403">
        <f>SUM(T141:U141)</f>
        <v>3</v>
      </c>
      <c r="T141" s="210"/>
      <c r="U141" s="404">
        <v>3</v>
      </c>
      <c r="V141" s="405" t="s">
        <v>113</v>
      </c>
    </row>
    <row r="142" spans="1:22" s="449" customFormat="1">
      <c r="A142" s="406" t="s">
        <v>114</v>
      </c>
      <c r="B142" s="213">
        <f t="shared" si="81"/>
        <v>0</v>
      </c>
      <c r="C142" s="213">
        <f t="shared" si="82"/>
        <v>0</v>
      </c>
      <c r="D142" s="213">
        <f t="shared" si="83"/>
        <v>0</v>
      </c>
      <c r="E142" s="213">
        <f t="shared" si="83"/>
        <v>0</v>
      </c>
      <c r="F142" s="297"/>
      <c r="G142" s="213">
        <f>SUM(H142:I142)</f>
        <v>0</v>
      </c>
      <c r="H142" s="297"/>
      <c r="I142" s="297"/>
      <c r="J142" s="297"/>
      <c r="K142" s="209">
        <f>SUM(L142:M142)</f>
        <v>0</v>
      </c>
      <c r="L142" s="212"/>
      <c r="M142" s="212"/>
      <c r="N142" s="212"/>
      <c r="O142" s="209">
        <f>SUM(P142:Q142)</f>
        <v>0</v>
      </c>
      <c r="P142" s="212"/>
      <c r="Q142" s="212"/>
      <c r="R142" s="210"/>
      <c r="S142" s="403">
        <f>SUM(T142:U142)</f>
        <v>0</v>
      </c>
      <c r="T142" s="210"/>
      <c r="U142" s="404"/>
      <c r="V142" s="405" t="s">
        <v>115</v>
      </c>
    </row>
    <row r="143" spans="1:22" s="449" customFormat="1">
      <c r="A143" s="398" t="s">
        <v>93</v>
      </c>
      <c r="B143" s="213">
        <f t="shared" si="81"/>
        <v>0</v>
      </c>
      <c r="C143" s="213">
        <f t="shared" si="82"/>
        <v>0</v>
      </c>
      <c r="D143" s="213">
        <f t="shared" si="83"/>
        <v>0</v>
      </c>
      <c r="E143" s="213">
        <f t="shared" si="83"/>
        <v>0</v>
      </c>
      <c r="F143" s="297"/>
      <c r="G143" s="213">
        <f>SUM(H143:I143)</f>
        <v>0</v>
      </c>
      <c r="H143" s="297"/>
      <c r="I143" s="297"/>
      <c r="J143" s="297"/>
      <c r="K143" s="209">
        <f>SUM(L143:M143)</f>
        <v>0</v>
      </c>
      <c r="L143" s="212"/>
      <c r="M143" s="212"/>
      <c r="N143" s="212"/>
      <c r="O143" s="209">
        <f>SUM(P143:Q143)</f>
        <v>0</v>
      </c>
      <c r="P143" s="212"/>
      <c r="Q143" s="212"/>
      <c r="R143" s="210"/>
      <c r="S143" s="403">
        <f>SUM(T143:U143)</f>
        <v>0</v>
      </c>
      <c r="T143" s="210"/>
      <c r="U143" s="404"/>
      <c r="V143" s="405" t="s">
        <v>116</v>
      </c>
    </row>
    <row r="144" spans="1:22" s="449" customFormat="1">
      <c r="A144" s="398" t="s">
        <v>94</v>
      </c>
      <c r="B144" s="213">
        <f t="shared" si="81"/>
        <v>0</v>
      </c>
      <c r="C144" s="213">
        <f t="shared" si="82"/>
        <v>0</v>
      </c>
      <c r="D144" s="213">
        <f t="shared" si="83"/>
        <v>0</v>
      </c>
      <c r="E144" s="213">
        <f t="shared" si="83"/>
        <v>0</v>
      </c>
      <c r="F144" s="297"/>
      <c r="G144" s="213">
        <f t="shared" ref="G144:G161" si="84">SUM(H144:I144)</f>
        <v>0</v>
      </c>
      <c r="H144" s="297"/>
      <c r="I144" s="297"/>
      <c r="J144" s="297"/>
      <c r="K144" s="209">
        <f t="shared" ref="K144:K161" si="85">SUM(L144:M144)</f>
        <v>0</v>
      </c>
      <c r="L144" s="212"/>
      <c r="M144" s="212"/>
      <c r="N144" s="212"/>
      <c r="O144" s="209">
        <f t="shared" ref="O144:O161" si="86">SUM(P144:Q144)</f>
        <v>0</v>
      </c>
      <c r="P144" s="212"/>
      <c r="Q144" s="212"/>
      <c r="R144" s="210"/>
      <c r="S144" s="403">
        <f t="shared" ref="S144:S161" si="87">SUM(T144:U144)</f>
        <v>0</v>
      </c>
      <c r="T144" s="210"/>
      <c r="U144" s="404"/>
      <c r="V144" s="405" t="s">
        <v>117</v>
      </c>
    </row>
    <row r="145" spans="1:22" s="449" customFormat="1">
      <c r="A145" s="398" t="s">
        <v>95</v>
      </c>
      <c r="B145" s="213">
        <f t="shared" si="81"/>
        <v>0</v>
      </c>
      <c r="C145" s="213">
        <f t="shared" si="82"/>
        <v>0</v>
      </c>
      <c r="D145" s="213">
        <f t="shared" si="83"/>
        <v>0</v>
      </c>
      <c r="E145" s="213">
        <f t="shared" si="83"/>
        <v>0</v>
      </c>
      <c r="F145" s="297"/>
      <c r="G145" s="213">
        <f t="shared" si="84"/>
        <v>0</v>
      </c>
      <c r="H145" s="297"/>
      <c r="I145" s="297"/>
      <c r="J145" s="297"/>
      <c r="K145" s="209">
        <f t="shared" si="85"/>
        <v>0</v>
      </c>
      <c r="L145" s="212"/>
      <c r="M145" s="212"/>
      <c r="N145" s="212"/>
      <c r="O145" s="209">
        <f t="shared" si="86"/>
        <v>0</v>
      </c>
      <c r="P145" s="212"/>
      <c r="Q145" s="212"/>
      <c r="R145" s="210"/>
      <c r="S145" s="403">
        <f t="shared" si="87"/>
        <v>0</v>
      </c>
      <c r="T145" s="210"/>
      <c r="U145" s="404"/>
      <c r="V145" s="405" t="s">
        <v>118</v>
      </c>
    </row>
    <row r="146" spans="1:22" s="449" customFormat="1">
      <c r="A146" s="398" t="s">
        <v>96</v>
      </c>
      <c r="B146" s="213">
        <f t="shared" si="81"/>
        <v>1</v>
      </c>
      <c r="C146" s="213">
        <f t="shared" si="82"/>
        <v>5</v>
      </c>
      <c r="D146" s="213">
        <f t="shared" si="83"/>
        <v>5</v>
      </c>
      <c r="E146" s="213">
        <f t="shared" si="83"/>
        <v>0</v>
      </c>
      <c r="F146" s="297">
        <v>1</v>
      </c>
      <c r="G146" s="213">
        <f t="shared" si="84"/>
        <v>5</v>
      </c>
      <c r="H146" s="297">
        <v>5</v>
      </c>
      <c r="I146" s="297"/>
      <c r="J146" s="297"/>
      <c r="K146" s="209">
        <f t="shared" si="85"/>
        <v>0</v>
      </c>
      <c r="L146" s="212"/>
      <c r="M146" s="212"/>
      <c r="N146" s="212"/>
      <c r="O146" s="209">
        <f t="shared" si="86"/>
        <v>0</v>
      </c>
      <c r="P146" s="212"/>
      <c r="Q146" s="212"/>
      <c r="R146" s="210"/>
      <c r="S146" s="403">
        <f t="shared" si="87"/>
        <v>0</v>
      </c>
      <c r="T146" s="210"/>
      <c r="U146" s="404"/>
      <c r="V146" s="405" t="s">
        <v>119</v>
      </c>
    </row>
    <row r="147" spans="1:22" s="449" customFormat="1">
      <c r="A147" s="398" t="s">
        <v>97</v>
      </c>
      <c r="B147" s="213">
        <f t="shared" si="81"/>
        <v>0</v>
      </c>
      <c r="C147" s="213">
        <f t="shared" si="82"/>
        <v>0</v>
      </c>
      <c r="D147" s="213">
        <f t="shared" si="83"/>
        <v>0</v>
      </c>
      <c r="E147" s="213">
        <f t="shared" si="83"/>
        <v>0</v>
      </c>
      <c r="F147" s="297"/>
      <c r="G147" s="213">
        <f t="shared" si="84"/>
        <v>0</v>
      </c>
      <c r="H147" s="297"/>
      <c r="I147" s="297"/>
      <c r="J147" s="297"/>
      <c r="K147" s="209">
        <f t="shared" si="85"/>
        <v>0</v>
      </c>
      <c r="L147" s="212"/>
      <c r="M147" s="212"/>
      <c r="N147" s="212"/>
      <c r="O147" s="209">
        <f t="shared" si="86"/>
        <v>0</v>
      </c>
      <c r="P147" s="212"/>
      <c r="Q147" s="212"/>
      <c r="R147" s="210"/>
      <c r="S147" s="403">
        <f t="shared" si="87"/>
        <v>0</v>
      </c>
      <c r="T147" s="210"/>
      <c r="U147" s="404"/>
      <c r="V147" s="405" t="s">
        <v>120</v>
      </c>
    </row>
    <row r="148" spans="1:22" s="449" customFormat="1">
      <c r="A148" s="398" t="s">
        <v>98</v>
      </c>
      <c r="B148" s="213">
        <f t="shared" si="81"/>
        <v>1</v>
      </c>
      <c r="C148" s="213">
        <f t="shared" si="82"/>
        <v>50</v>
      </c>
      <c r="D148" s="213">
        <f t="shared" si="83"/>
        <v>48</v>
      </c>
      <c r="E148" s="213">
        <f t="shared" si="83"/>
        <v>2</v>
      </c>
      <c r="F148" s="297">
        <v>1</v>
      </c>
      <c r="G148" s="213">
        <f t="shared" si="84"/>
        <v>50</v>
      </c>
      <c r="H148" s="297">
        <v>48</v>
      </c>
      <c r="I148" s="297">
        <v>2</v>
      </c>
      <c r="J148" s="297"/>
      <c r="K148" s="209">
        <f t="shared" si="85"/>
        <v>0</v>
      </c>
      <c r="L148" s="212"/>
      <c r="M148" s="212"/>
      <c r="N148" s="212"/>
      <c r="O148" s="209">
        <f t="shared" si="86"/>
        <v>0</v>
      </c>
      <c r="P148" s="212"/>
      <c r="Q148" s="212"/>
      <c r="R148" s="210"/>
      <c r="S148" s="403">
        <f t="shared" si="87"/>
        <v>0</v>
      </c>
      <c r="T148" s="210"/>
      <c r="U148" s="404"/>
      <c r="V148" s="405" t="s">
        <v>121</v>
      </c>
    </row>
    <row r="149" spans="1:22" s="449" customFormat="1">
      <c r="A149" s="406" t="s">
        <v>122</v>
      </c>
      <c r="B149" s="213">
        <f t="shared" si="81"/>
        <v>0</v>
      </c>
      <c r="C149" s="213">
        <f t="shared" si="82"/>
        <v>0</v>
      </c>
      <c r="D149" s="213">
        <f t="shared" si="83"/>
        <v>0</v>
      </c>
      <c r="E149" s="213">
        <f t="shared" si="83"/>
        <v>0</v>
      </c>
      <c r="F149" s="297"/>
      <c r="G149" s="213">
        <f t="shared" si="84"/>
        <v>0</v>
      </c>
      <c r="H149" s="297"/>
      <c r="I149" s="297"/>
      <c r="J149" s="297"/>
      <c r="K149" s="209">
        <f t="shared" si="85"/>
        <v>0</v>
      </c>
      <c r="L149" s="212"/>
      <c r="M149" s="212"/>
      <c r="N149" s="212"/>
      <c r="O149" s="209">
        <f t="shared" si="86"/>
        <v>0</v>
      </c>
      <c r="P149" s="212"/>
      <c r="Q149" s="212"/>
      <c r="R149" s="210"/>
      <c r="S149" s="403">
        <f t="shared" si="87"/>
        <v>0</v>
      </c>
      <c r="T149" s="210"/>
      <c r="U149" s="404"/>
      <c r="V149" s="405" t="s">
        <v>123</v>
      </c>
    </row>
    <row r="150" spans="1:22" s="449" customFormat="1">
      <c r="A150" s="398" t="s">
        <v>124</v>
      </c>
      <c r="B150" s="213">
        <f t="shared" si="81"/>
        <v>3</v>
      </c>
      <c r="C150" s="213">
        <f t="shared" si="82"/>
        <v>164</v>
      </c>
      <c r="D150" s="213">
        <f t="shared" si="83"/>
        <v>164</v>
      </c>
      <c r="E150" s="213">
        <f t="shared" si="83"/>
        <v>0</v>
      </c>
      <c r="F150" s="297">
        <v>3</v>
      </c>
      <c r="G150" s="213">
        <f t="shared" si="84"/>
        <v>164</v>
      </c>
      <c r="H150" s="297">
        <v>164</v>
      </c>
      <c r="I150" s="297"/>
      <c r="J150" s="297"/>
      <c r="K150" s="209">
        <f t="shared" si="85"/>
        <v>0</v>
      </c>
      <c r="L150" s="212"/>
      <c r="M150" s="212"/>
      <c r="N150" s="212"/>
      <c r="O150" s="209">
        <f t="shared" si="86"/>
        <v>0</v>
      </c>
      <c r="P150" s="212"/>
      <c r="Q150" s="212"/>
      <c r="R150" s="210"/>
      <c r="S150" s="403">
        <f t="shared" si="87"/>
        <v>0</v>
      </c>
      <c r="T150" s="210"/>
      <c r="U150" s="404"/>
      <c r="V150" s="405" t="s">
        <v>125</v>
      </c>
    </row>
    <row r="151" spans="1:22" s="449" customFormat="1">
      <c r="A151" s="398" t="s">
        <v>99</v>
      </c>
      <c r="B151" s="213">
        <f t="shared" si="81"/>
        <v>0</v>
      </c>
      <c r="C151" s="213">
        <f t="shared" si="82"/>
        <v>0</v>
      </c>
      <c r="D151" s="213">
        <f t="shared" si="83"/>
        <v>0</v>
      </c>
      <c r="E151" s="213">
        <f t="shared" si="83"/>
        <v>0</v>
      </c>
      <c r="F151" s="297"/>
      <c r="G151" s="213">
        <f t="shared" si="84"/>
        <v>0</v>
      </c>
      <c r="H151" s="297"/>
      <c r="I151" s="297"/>
      <c r="J151" s="297"/>
      <c r="K151" s="209">
        <f t="shared" si="85"/>
        <v>0</v>
      </c>
      <c r="L151" s="212"/>
      <c r="M151" s="212"/>
      <c r="N151" s="212"/>
      <c r="O151" s="209">
        <f t="shared" si="86"/>
        <v>0</v>
      </c>
      <c r="P151" s="212"/>
      <c r="Q151" s="212"/>
      <c r="R151" s="210"/>
      <c r="S151" s="403">
        <f t="shared" si="87"/>
        <v>0</v>
      </c>
      <c r="T151" s="210"/>
      <c r="U151" s="404"/>
      <c r="V151" s="405" t="s">
        <v>126</v>
      </c>
    </row>
    <row r="152" spans="1:22" s="449" customFormat="1">
      <c r="A152" s="398" t="s">
        <v>100</v>
      </c>
      <c r="B152" s="213">
        <f t="shared" si="81"/>
        <v>2</v>
      </c>
      <c r="C152" s="213">
        <f t="shared" si="82"/>
        <v>78</v>
      </c>
      <c r="D152" s="213">
        <f t="shared" si="83"/>
        <v>78</v>
      </c>
      <c r="E152" s="213">
        <f t="shared" si="83"/>
        <v>0</v>
      </c>
      <c r="F152" s="297">
        <v>2</v>
      </c>
      <c r="G152" s="213">
        <f t="shared" si="84"/>
        <v>78</v>
      </c>
      <c r="H152" s="297">
        <v>78</v>
      </c>
      <c r="I152" s="297"/>
      <c r="J152" s="297"/>
      <c r="K152" s="209">
        <f t="shared" si="85"/>
        <v>0</v>
      </c>
      <c r="L152" s="212"/>
      <c r="M152" s="212"/>
      <c r="N152" s="212"/>
      <c r="O152" s="209">
        <f t="shared" si="86"/>
        <v>0</v>
      </c>
      <c r="P152" s="212"/>
      <c r="Q152" s="212"/>
      <c r="R152" s="210"/>
      <c r="S152" s="403">
        <f t="shared" si="87"/>
        <v>0</v>
      </c>
      <c r="T152" s="210"/>
      <c r="U152" s="404"/>
      <c r="V152" s="405" t="s">
        <v>127</v>
      </c>
    </row>
    <row r="153" spans="1:22" s="449" customFormat="1">
      <c r="A153" s="406" t="s">
        <v>101</v>
      </c>
      <c r="B153" s="213">
        <f t="shared" si="81"/>
        <v>0</v>
      </c>
      <c r="C153" s="213">
        <f t="shared" si="82"/>
        <v>0</v>
      </c>
      <c r="D153" s="213">
        <f t="shared" si="83"/>
        <v>0</v>
      </c>
      <c r="E153" s="213">
        <f t="shared" si="83"/>
        <v>0</v>
      </c>
      <c r="F153" s="297"/>
      <c r="G153" s="213">
        <f t="shared" si="84"/>
        <v>0</v>
      </c>
      <c r="H153" s="297"/>
      <c r="I153" s="297"/>
      <c r="J153" s="297"/>
      <c r="K153" s="209">
        <f t="shared" si="85"/>
        <v>0</v>
      </c>
      <c r="L153" s="212"/>
      <c r="M153" s="212"/>
      <c r="N153" s="212"/>
      <c r="O153" s="209">
        <f t="shared" si="86"/>
        <v>0</v>
      </c>
      <c r="P153" s="212"/>
      <c r="Q153" s="212"/>
      <c r="R153" s="210"/>
      <c r="S153" s="403">
        <f t="shared" si="87"/>
        <v>0</v>
      </c>
      <c r="T153" s="210"/>
      <c r="U153" s="404"/>
      <c r="V153" s="405" t="s">
        <v>128</v>
      </c>
    </row>
    <row r="154" spans="1:22" s="449" customFormat="1">
      <c r="A154" s="406" t="s">
        <v>129</v>
      </c>
      <c r="B154" s="213">
        <f t="shared" si="81"/>
        <v>0</v>
      </c>
      <c r="C154" s="213">
        <f t="shared" si="82"/>
        <v>0</v>
      </c>
      <c r="D154" s="213">
        <f t="shared" si="83"/>
        <v>0</v>
      </c>
      <c r="E154" s="213">
        <f t="shared" si="83"/>
        <v>0</v>
      </c>
      <c r="F154" s="297"/>
      <c r="G154" s="213">
        <f t="shared" si="84"/>
        <v>0</v>
      </c>
      <c r="H154" s="297"/>
      <c r="I154" s="297"/>
      <c r="J154" s="297"/>
      <c r="K154" s="209">
        <f t="shared" si="85"/>
        <v>0</v>
      </c>
      <c r="L154" s="212"/>
      <c r="M154" s="212"/>
      <c r="N154" s="212"/>
      <c r="O154" s="209">
        <f t="shared" si="86"/>
        <v>0</v>
      </c>
      <c r="P154" s="212"/>
      <c r="Q154" s="212"/>
      <c r="R154" s="210"/>
      <c r="S154" s="403">
        <f t="shared" si="87"/>
        <v>0</v>
      </c>
      <c r="T154" s="210"/>
      <c r="U154" s="404"/>
      <c r="V154" s="405" t="s">
        <v>130</v>
      </c>
    </row>
    <row r="155" spans="1:22" s="449" customFormat="1">
      <c r="A155" s="398" t="s">
        <v>102</v>
      </c>
      <c r="B155" s="213">
        <f t="shared" si="81"/>
        <v>2</v>
      </c>
      <c r="C155" s="213">
        <f t="shared" si="82"/>
        <v>36</v>
      </c>
      <c r="D155" s="213">
        <f t="shared" si="83"/>
        <v>29</v>
      </c>
      <c r="E155" s="213">
        <f t="shared" si="83"/>
        <v>7</v>
      </c>
      <c r="F155" s="297"/>
      <c r="G155" s="213">
        <f t="shared" si="84"/>
        <v>0</v>
      </c>
      <c r="H155" s="297"/>
      <c r="I155" s="297"/>
      <c r="J155" s="297">
        <v>1</v>
      </c>
      <c r="K155" s="209">
        <f t="shared" si="85"/>
        <v>33</v>
      </c>
      <c r="L155" s="212">
        <v>26</v>
      </c>
      <c r="M155" s="212">
        <v>7</v>
      </c>
      <c r="N155" s="212"/>
      <c r="O155" s="209">
        <f t="shared" si="86"/>
        <v>0</v>
      </c>
      <c r="P155" s="212"/>
      <c r="Q155" s="212"/>
      <c r="R155" s="210">
        <v>1</v>
      </c>
      <c r="S155" s="403">
        <f t="shared" si="87"/>
        <v>3</v>
      </c>
      <c r="T155" s="210">
        <v>3</v>
      </c>
      <c r="U155" s="404"/>
      <c r="V155" s="405" t="s">
        <v>131</v>
      </c>
    </row>
    <row r="156" spans="1:22" s="449" customFormat="1">
      <c r="A156" s="398" t="s">
        <v>103</v>
      </c>
      <c r="B156" s="213">
        <f t="shared" si="81"/>
        <v>0</v>
      </c>
      <c r="C156" s="213">
        <f t="shared" si="82"/>
        <v>0</v>
      </c>
      <c r="D156" s="213">
        <f t="shared" si="83"/>
        <v>0</v>
      </c>
      <c r="E156" s="213">
        <f t="shared" si="83"/>
        <v>0</v>
      </c>
      <c r="F156" s="297"/>
      <c r="G156" s="213">
        <f t="shared" si="84"/>
        <v>0</v>
      </c>
      <c r="H156" s="297"/>
      <c r="I156" s="297"/>
      <c r="J156" s="297"/>
      <c r="K156" s="209">
        <f t="shared" si="85"/>
        <v>0</v>
      </c>
      <c r="L156" s="212"/>
      <c r="M156" s="212"/>
      <c r="N156" s="212"/>
      <c r="O156" s="209">
        <f t="shared" si="86"/>
        <v>0</v>
      </c>
      <c r="P156" s="212"/>
      <c r="Q156" s="212"/>
      <c r="R156" s="210"/>
      <c r="S156" s="403">
        <f t="shared" si="87"/>
        <v>0</v>
      </c>
      <c r="T156" s="210"/>
      <c r="U156" s="404"/>
      <c r="V156" s="405" t="s">
        <v>132</v>
      </c>
    </row>
    <row r="157" spans="1:22" s="449" customFormat="1">
      <c r="A157" s="398" t="s">
        <v>104</v>
      </c>
      <c r="B157" s="213">
        <f t="shared" si="81"/>
        <v>1</v>
      </c>
      <c r="C157" s="213">
        <f t="shared" si="82"/>
        <v>20</v>
      </c>
      <c r="D157" s="213">
        <f t="shared" si="83"/>
        <v>20</v>
      </c>
      <c r="E157" s="213">
        <f t="shared" si="83"/>
        <v>0</v>
      </c>
      <c r="F157" s="297"/>
      <c r="G157" s="213">
        <f t="shared" si="84"/>
        <v>0</v>
      </c>
      <c r="H157" s="297"/>
      <c r="I157" s="297"/>
      <c r="J157" s="297"/>
      <c r="K157" s="209">
        <f t="shared" si="85"/>
        <v>0</v>
      </c>
      <c r="L157" s="212"/>
      <c r="M157" s="212"/>
      <c r="N157" s="212"/>
      <c r="O157" s="209">
        <f t="shared" si="86"/>
        <v>0</v>
      </c>
      <c r="P157" s="212"/>
      <c r="Q157" s="212"/>
      <c r="R157" s="210">
        <v>1</v>
      </c>
      <c r="S157" s="403">
        <f t="shared" si="87"/>
        <v>20</v>
      </c>
      <c r="T157" s="210">
        <v>20</v>
      </c>
      <c r="U157" s="404"/>
      <c r="V157" s="405" t="s">
        <v>133</v>
      </c>
    </row>
    <row r="158" spans="1:22" s="449" customFormat="1">
      <c r="A158" s="398" t="s">
        <v>105</v>
      </c>
      <c r="B158" s="213">
        <f t="shared" si="81"/>
        <v>0</v>
      </c>
      <c r="C158" s="213">
        <f t="shared" si="82"/>
        <v>0</v>
      </c>
      <c r="D158" s="213">
        <f t="shared" si="83"/>
        <v>0</v>
      </c>
      <c r="E158" s="213">
        <f t="shared" si="83"/>
        <v>0</v>
      </c>
      <c r="F158" s="297"/>
      <c r="G158" s="213">
        <f t="shared" si="84"/>
        <v>0</v>
      </c>
      <c r="H158" s="297"/>
      <c r="I158" s="297"/>
      <c r="J158" s="297"/>
      <c r="K158" s="209">
        <f t="shared" si="85"/>
        <v>0</v>
      </c>
      <c r="L158" s="212"/>
      <c r="M158" s="212"/>
      <c r="N158" s="212"/>
      <c r="O158" s="209">
        <f t="shared" si="86"/>
        <v>0</v>
      </c>
      <c r="P158" s="212"/>
      <c r="Q158" s="212"/>
      <c r="R158" s="210"/>
      <c r="S158" s="403">
        <f t="shared" si="87"/>
        <v>0</v>
      </c>
      <c r="T158" s="210"/>
      <c r="U158" s="404"/>
      <c r="V158" s="405" t="s">
        <v>134</v>
      </c>
    </row>
    <row r="159" spans="1:22" s="449" customFormat="1">
      <c r="A159" s="398" t="s">
        <v>135</v>
      </c>
      <c r="B159" s="213">
        <f t="shared" si="81"/>
        <v>0</v>
      </c>
      <c r="C159" s="213">
        <f t="shared" si="82"/>
        <v>0</v>
      </c>
      <c r="D159" s="213">
        <f t="shared" si="83"/>
        <v>0</v>
      </c>
      <c r="E159" s="213">
        <f t="shared" si="83"/>
        <v>0</v>
      </c>
      <c r="F159" s="297"/>
      <c r="G159" s="213">
        <f t="shared" si="84"/>
        <v>0</v>
      </c>
      <c r="H159" s="297"/>
      <c r="I159" s="297"/>
      <c r="J159" s="297"/>
      <c r="K159" s="209">
        <f t="shared" si="85"/>
        <v>0</v>
      </c>
      <c r="L159" s="212"/>
      <c r="M159" s="212"/>
      <c r="N159" s="212"/>
      <c r="O159" s="209">
        <f t="shared" si="86"/>
        <v>0</v>
      </c>
      <c r="P159" s="212"/>
      <c r="Q159" s="212"/>
      <c r="R159" s="210"/>
      <c r="S159" s="403">
        <f t="shared" si="87"/>
        <v>0</v>
      </c>
      <c r="T159" s="210"/>
      <c r="U159" s="404"/>
      <c r="V159" s="405" t="s">
        <v>136</v>
      </c>
    </row>
    <row r="160" spans="1:22" s="449" customFormat="1">
      <c r="A160" s="406" t="s">
        <v>137</v>
      </c>
      <c r="B160" s="213">
        <f t="shared" si="81"/>
        <v>0</v>
      </c>
      <c r="C160" s="213">
        <f t="shared" si="82"/>
        <v>0</v>
      </c>
      <c r="D160" s="213">
        <f t="shared" si="83"/>
        <v>0</v>
      </c>
      <c r="E160" s="213">
        <f t="shared" si="83"/>
        <v>0</v>
      </c>
      <c r="F160" s="297"/>
      <c r="G160" s="213">
        <f t="shared" si="84"/>
        <v>0</v>
      </c>
      <c r="H160" s="297"/>
      <c r="I160" s="297"/>
      <c r="J160" s="297"/>
      <c r="K160" s="209">
        <f t="shared" si="85"/>
        <v>0</v>
      </c>
      <c r="L160" s="212"/>
      <c r="M160" s="212"/>
      <c r="N160" s="212"/>
      <c r="O160" s="209">
        <f t="shared" si="86"/>
        <v>0</v>
      </c>
      <c r="P160" s="212"/>
      <c r="Q160" s="212"/>
      <c r="R160" s="210"/>
      <c r="S160" s="403">
        <f t="shared" si="87"/>
        <v>0</v>
      </c>
      <c r="T160" s="210"/>
      <c r="U160" s="404"/>
      <c r="V160" s="405" t="s">
        <v>138</v>
      </c>
    </row>
    <row r="161" spans="1:22" s="449" customFormat="1" ht="15" thickBot="1">
      <c r="A161" s="407" t="s">
        <v>139</v>
      </c>
      <c r="B161" s="410">
        <f t="shared" si="81"/>
        <v>1</v>
      </c>
      <c r="C161" s="410">
        <f t="shared" si="82"/>
        <v>46</v>
      </c>
      <c r="D161" s="410">
        <f>SUM(H161,L161,P161,T161)</f>
        <v>43</v>
      </c>
      <c r="E161" s="410">
        <f>SUM(I161,M161,Q161,U161)</f>
        <v>3</v>
      </c>
      <c r="F161" s="433"/>
      <c r="G161" s="410">
        <f t="shared" si="84"/>
        <v>0</v>
      </c>
      <c r="H161" s="433"/>
      <c r="I161" s="433"/>
      <c r="J161" s="433"/>
      <c r="K161" s="444">
        <f t="shared" si="85"/>
        <v>0</v>
      </c>
      <c r="L161" s="413"/>
      <c r="M161" s="413"/>
      <c r="N161" s="413"/>
      <c r="O161" s="444">
        <f t="shared" si="86"/>
        <v>0</v>
      </c>
      <c r="P161" s="413"/>
      <c r="Q161" s="413"/>
      <c r="R161" s="445">
        <v>1</v>
      </c>
      <c r="S161" s="446">
        <f t="shared" si="87"/>
        <v>46</v>
      </c>
      <c r="T161" s="445">
        <v>43</v>
      </c>
      <c r="U161" s="447">
        <v>3</v>
      </c>
      <c r="V161" s="417" t="s">
        <v>140</v>
      </c>
    </row>
    <row r="162" spans="1:22" s="397" customFormat="1" ht="18.95" customHeight="1">
      <c r="A162" s="429" t="s">
        <v>302</v>
      </c>
      <c r="B162" s="392">
        <f>SUM(B164:B185)</f>
        <v>81</v>
      </c>
      <c r="C162" s="392">
        <f>IF(SUM(C164:C185)=SUM(D162:E162),SUM(D162:E162),"ERR!!")</f>
        <v>29849</v>
      </c>
      <c r="D162" s="392">
        <f t="shared" ref="D162:Q162" si="88">SUM(D164:D185)</f>
        <v>24219</v>
      </c>
      <c r="E162" s="392">
        <f>SUM(E164:E185)</f>
        <v>5630</v>
      </c>
      <c r="F162" s="393">
        <f t="shared" si="88"/>
        <v>44</v>
      </c>
      <c r="G162" s="392">
        <f>IF(SUM(G164:G185)=SUM(H162:I162),SUM(H162:I162),"ERR!!")</f>
        <v>25056</v>
      </c>
      <c r="H162" s="392">
        <f t="shared" si="88"/>
        <v>20794</v>
      </c>
      <c r="I162" s="392">
        <f t="shared" si="88"/>
        <v>4262</v>
      </c>
      <c r="J162" s="392">
        <f t="shared" si="88"/>
        <v>5</v>
      </c>
      <c r="K162" s="392">
        <f>IF(SUM(K164:K185)=SUM(L162:M162),SUM(L162:M162),"ERR!!")</f>
        <v>552</v>
      </c>
      <c r="L162" s="394">
        <f t="shared" si="88"/>
        <v>451</v>
      </c>
      <c r="M162" s="394">
        <f t="shared" si="88"/>
        <v>101</v>
      </c>
      <c r="N162" s="394">
        <f t="shared" si="88"/>
        <v>2</v>
      </c>
      <c r="O162" s="392">
        <f>IF(SUM(O164:O185)=SUM(P162:Q162),SUM(P162:Q162),"ERR!!")</f>
        <v>405</v>
      </c>
      <c r="P162" s="394">
        <f t="shared" si="88"/>
        <v>324</v>
      </c>
      <c r="Q162" s="394">
        <f t="shared" si="88"/>
        <v>81</v>
      </c>
      <c r="R162" s="394">
        <f>SUM(R164:R185)</f>
        <v>30</v>
      </c>
      <c r="S162" s="392">
        <f>IF(SUM(S164:S185)=SUM(T162:U162),SUM(T162:U162),"ERR!!")</f>
        <v>3836</v>
      </c>
      <c r="T162" s="394">
        <f>SUM(T164:T185)</f>
        <v>2650</v>
      </c>
      <c r="U162" s="395">
        <f>SUM(U164:U185)</f>
        <v>1186</v>
      </c>
      <c r="V162" s="396">
        <v>2014</v>
      </c>
    </row>
    <row r="163" spans="1:22" s="385" customFormat="1" ht="12.2" customHeight="1">
      <c r="A163" s="398"/>
      <c r="B163" s="399"/>
      <c r="C163" s="399"/>
      <c r="D163" s="399"/>
      <c r="E163" s="399"/>
      <c r="F163" s="399"/>
      <c r="G163" s="399"/>
      <c r="H163" s="399"/>
      <c r="I163" s="399"/>
      <c r="J163" s="399"/>
      <c r="K163" s="400"/>
      <c r="L163" s="400"/>
      <c r="M163" s="400"/>
      <c r="N163" s="400"/>
      <c r="O163" s="400"/>
      <c r="P163" s="400"/>
      <c r="Q163" s="400"/>
      <c r="R163" s="400"/>
      <c r="S163" s="400"/>
      <c r="T163" s="400"/>
      <c r="U163" s="401"/>
      <c r="V163" s="402"/>
    </row>
    <row r="164" spans="1:22" s="385" customFormat="1" ht="17.45" customHeight="1">
      <c r="A164" s="398" t="s">
        <v>91</v>
      </c>
      <c r="B164" s="213">
        <v>8</v>
      </c>
      <c r="C164" s="213">
        <v>3521</v>
      </c>
      <c r="D164" s="213">
        <v>2464</v>
      </c>
      <c r="E164" s="213">
        <v>1057</v>
      </c>
      <c r="F164" s="297">
        <v>6</v>
      </c>
      <c r="G164" s="213">
        <v>2711</v>
      </c>
      <c r="H164" s="297">
        <v>1897</v>
      </c>
      <c r="I164" s="297">
        <v>814</v>
      </c>
      <c r="J164" s="297"/>
      <c r="K164" s="209">
        <v>0</v>
      </c>
      <c r="L164" s="212"/>
      <c r="M164" s="212"/>
      <c r="N164" s="212"/>
      <c r="O164" s="209">
        <v>0</v>
      </c>
      <c r="P164" s="212"/>
      <c r="Q164" s="212"/>
      <c r="R164" s="210">
        <v>2</v>
      </c>
      <c r="S164" s="403">
        <v>810</v>
      </c>
      <c r="T164" s="210">
        <v>567</v>
      </c>
      <c r="U164" s="404">
        <v>243</v>
      </c>
      <c r="V164" s="405" t="s">
        <v>249</v>
      </c>
    </row>
    <row r="165" spans="1:22" s="385" customFormat="1" ht="17.45" customHeight="1">
      <c r="A165" s="398" t="s">
        <v>92</v>
      </c>
      <c r="B165" s="213">
        <v>0</v>
      </c>
      <c r="C165" s="213">
        <v>0</v>
      </c>
      <c r="D165" s="213">
        <v>0</v>
      </c>
      <c r="E165" s="213">
        <v>0</v>
      </c>
      <c r="F165" s="297"/>
      <c r="G165" s="213">
        <v>0</v>
      </c>
      <c r="H165" s="297"/>
      <c r="I165" s="297"/>
      <c r="J165" s="297"/>
      <c r="K165" s="209">
        <v>0</v>
      </c>
      <c r="L165" s="212"/>
      <c r="M165" s="212"/>
      <c r="N165" s="212"/>
      <c r="O165" s="209">
        <v>0</v>
      </c>
      <c r="P165" s="212"/>
      <c r="Q165" s="212"/>
      <c r="R165" s="210"/>
      <c r="S165" s="403">
        <v>0</v>
      </c>
      <c r="T165" s="210"/>
      <c r="U165" s="404"/>
      <c r="V165" s="405" t="s">
        <v>113</v>
      </c>
    </row>
    <row r="166" spans="1:22" s="385" customFormat="1" ht="17.45" customHeight="1">
      <c r="A166" s="406" t="s">
        <v>114</v>
      </c>
      <c r="B166" s="213">
        <v>0</v>
      </c>
      <c r="C166" s="213">
        <v>0</v>
      </c>
      <c r="D166" s="213">
        <v>0</v>
      </c>
      <c r="E166" s="213">
        <v>0</v>
      </c>
      <c r="F166" s="297"/>
      <c r="G166" s="213">
        <v>0</v>
      </c>
      <c r="H166" s="297"/>
      <c r="I166" s="297"/>
      <c r="J166" s="297"/>
      <c r="K166" s="209">
        <v>0</v>
      </c>
      <c r="L166" s="212"/>
      <c r="M166" s="212"/>
      <c r="N166" s="212"/>
      <c r="O166" s="209">
        <v>0</v>
      </c>
      <c r="P166" s="212"/>
      <c r="Q166" s="212"/>
      <c r="R166" s="210"/>
      <c r="S166" s="403">
        <v>0</v>
      </c>
      <c r="T166" s="210"/>
      <c r="U166" s="404"/>
      <c r="V166" s="405" t="s">
        <v>115</v>
      </c>
    </row>
    <row r="167" spans="1:22" s="385" customFormat="1" ht="17.45" customHeight="1">
      <c r="A167" s="398" t="s">
        <v>93</v>
      </c>
      <c r="B167" s="213">
        <v>1</v>
      </c>
      <c r="C167" s="213">
        <v>86</v>
      </c>
      <c r="D167" s="213">
        <v>52</v>
      </c>
      <c r="E167" s="213">
        <v>34</v>
      </c>
      <c r="F167" s="297"/>
      <c r="G167" s="213">
        <v>0</v>
      </c>
      <c r="H167" s="297"/>
      <c r="I167" s="297"/>
      <c r="J167" s="297"/>
      <c r="K167" s="209">
        <v>0</v>
      </c>
      <c r="L167" s="212"/>
      <c r="M167" s="212"/>
      <c r="N167" s="212"/>
      <c r="O167" s="209">
        <v>0</v>
      </c>
      <c r="P167" s="212"/>
      <c r="Q167" s="212"/>
      <c r="R167" s="210">
        <v>1</v>
      </c>
      <c r="S167" s="403">
        <v>86</v>
      </c>
      <c r="T167" s="210">
        <v>52</v>
      </c>
      <c r="U167" s="404">
        <v>34</v>
      </c>
      <c r="V167" s="405" t="s">
        <v>116</v>
      </c>
    </row>
    <row r="168" spans="1:22" s="385" customFormat="1" ht="17.45" customHeight="1">
      <c r="A168" s="398" t="s">
        <v>94</v>
      </c>
      <c r="B168" s="213">
        <v>0</v>
      </c>
      <c r="C168" s="213">
        <v>0</v>
      </c>
      <c r="D168" s="213">
        <v>0</v>
      </c>
      <c r="E168" s="213">
        <v>0</v>
      </c>
      <c r="F168" s="297"/>
      <c r="G168" s="213">
        <v>0</v>
      </c>
      <c r="H168" s="297"/>
      <c r="I168" s="297"/>
      <c r="J168" s="297"/>
      <c r="K168" s="209">
        <v>0</v>
      </c>
      <c r="L168" s="212"/>
      <c r="M168" s="212"/>
      <c r="N168" s="212"/>
      <c r="O168" s="209">
        <v>0</v>
      </c>
      <c r="P168" s="212"/>
      <c r="Q168" s="212"/>
      <c r="R168" s="210"/>
      <c r="S168" s="403">
        <v>0</v>
      </c>
      <c r="T168" s="210"/>
      <c r="U168" s="404"/>
      <c r="V168" s="405" t="s">
        <v>117</v>
      </c>
    </row>
    <row r="169" spans="1:22" s="385" customFormat="1" ht="17.45" customHeight="1">
      <c r="A169" s="398" t="s">
        <v>95</v>
      </c>
      <c r="B169" s="213">
        <v>0</v>
      </c>
      <c r="C169" s="213">
        <v>0</v>
      </c>
      <c r="D169" s="213">
        <v>0</v>
      </c>
      <c r="E169" s="213">
        <v>0</v>
      </c>
      <c r="F169" s="297"/>
      <c r="G169" s="213">
        <v>0</v>
      </c>
      <c r="H169" s="297"/>
      <c r="I169" s="297"/>
      <c r="J169" s="297"/>
      <c r="K169" s="209">
        <v>0</v>
      </c>
      <c r="L169" s="212"/>
      <c r="M169" s="212"/>
      <c r="N169" s="212"/>
      <c r="O169" s="209">
        <v>0</v>
      </c>
      <c r="P169" s="212"/>
      <c r="Q169" s="212"/>
      <c r="R169" s="210"/>
      <c r="S169" s="403">
        <v>0</v>
      </c>
      <c r="T169" s="210"/>
      <c r="U169" s="404"/>
      <c r="V169" s="405" t="s">
        <v>118</v>
      </c>
    </row>
    <row r="170" spans="1:22" s="385" customFormat="1" ht="17.45" customHeight="1">
      <c r="A170" s="398" t="s">
        <v>96</v>
      </c>
      <c r="B170" s="213">
        <v>12</v>
      </c>
      <c r="C170" s="213">
        <v>1403</v>
      </c>
      <c r="D170" s="213">
        <v>1123</v>
      </c>
      <c r="E170" s="213">
        <v>280</v>
      </c>
      <c r="F170" s="297">
        <v>10</v>
      </c>
      <c r="G170" s="213">
        <v>1399</v>
      </c>
      <c r="H170" s="297">
        <v>1119</v>
      </c>
      <c r="I170" s="297">
        <v>280</v>
      </c>
      <c r="J170" s="297"/>
      <c r="K170" s="209">
        <v>0</v>
      </c>
      <c r="L170" s="212"/>
      <c r="M170" s="212"/>
      <c r="N170" s="212"/>
      <c r="O170" s="209">
        <v>0</v>
      </c>
      <c r="P170" s="212"/>
      <c r="Q170" s="212"/>
      <c r="R170" s="210">
        <v>2</v>
      </c>
      <c r="S170" s="403">
        <v>4</v>
      </c>
      <c r="T170" s="210">
        <v>4</v>
      </c>
      <c r="U170" s="404"/>
      <c r="V170" s="405" t="s">
        <v>119</v>
      </c>
    </row>
    <row r="171" spans="1:22" s="385" customFormat="1" ht="17.45" customHeight="1">
      <c r="A171" s="398" t="s">
        <v>97</v>
      </c>
      <c r="B171" s="213">
        <v>24</v>
      </c>
      <c r="C171" s="213">
        <v>20928</v>
      </c>
      <c r="D171" s="213">
        <v>17749</v>
      </c>
      <c r="E171" s="213">
        <v>3179</v>
      </c>
      <c r="F171" s="297">
        <v>15</v>
      </c>
      <c r="G171" s="213">
        <v>19552</v>
      </c>
      <c r="H171" s="297">
        <v>16630</v>
      </c>
      <c r="I171" s="297">
        <v>2922</v>
      </c>
      <c r="J171" s="297">
        <v>2</v>
      </c>
      <c r="K171" s="209">
        <v>378</v>
      </c>
      <c r="L171" s="212">
        <v>321</v>
      </c>
      <c r="M171" s="212">
        <v>57</v>
      </c>
      <c r="N171" s="212"/>
      <c r="O171" s="209">
        <v>0</v>
      </c>
      <c r="P171" s="212"/>
      <c r="Q171" s="212"/>
      <c r="R171" s="210">
        <v>7</v>
      </c>
      <c r="S171" s="403">
        <v>998</v>
      </c>
      <c r="T171" s="210">
        <v>798</v>
      </c>
      <c r="U171" s="404">
        <v>200</v>
      </c>
      <c r="V171" s="405" t="s">
        <v>120</v>
      </c>
    </row>
    <row r="172" spans="1:22" s="385" customFormat="1" ht="17.45" customHeight="1">
      <c r="A172" s="398" t="s">
        <v>98</v>
      </c>
      <c r="B172" s="213">
        <v>0</v>
      </c>
      <c r="C172" s="213">
        <v>0</v>
      </c>
      <c r="D172" s="213">
        <v>0</v>
      </c>
      <c r="E172" s="213">
        <v>0</v>
      </c>
      <c r="F172" s="297"/>
      <c r="G172" s="213">
        <v>0</v>
      </c>
      <c r="H172" s="297"/>
      <c r="I172" s="297"/>
      <c r="J172" s="297"/>
      <c r="K172" s="209">
        <v>0</v>
      </c>
      <c r="L172" s="212"/>
      <c r="M172" s="212"/>
      <c r="N172" s="212"/>
      <c r="O172" s="209">
        <v>0</v>
      </c>
      <c r="P172" s="212"/>
      <c r="Q172" s="212"/>
      <c r="R172" s="210"/>
      <c r="S172" s="403">
        <v>0</v>
      </c>
      <c r="T172" s="210"/>
      <c r="U172" s="404"/>
      <c r="V172" s="405" t="s">
        <v>121</v>
      </c>
    </row>
    <row r="173" spans="1:22" s="385" customFormat="1" ht="17.45" customHeight="1">
      <c r="A173" s="406" t="s">
        <v>122</v>
      </c>
      <c r="B173" s="213">
        <v>0</v>
      </c>
      <c r="C173" s="213">
        <v>0</v>
      </c>
      <c r="D173" s="213">
        <v>0</v>
      </c>
      <c r="E173" s="213">
        <v>0</v>
      </c>
      <c r="F173" s="297"/>
      <c r="G173" s="213">
        <v>0</v>
      </c>
      <c r="H173" s="297"/>
      <c r="I173" s="297"/>
      <c r="J173" s="297"/>
      <c r="K173" s="209">
        <v>0</v>
      </c>
      <c r="L173" s="212"/>
      <c r="M173" s="212"/>
      <c r="N173" s="212"/>
      <c r="O173" s="209">
        <v>0</v>
      </c>
      <c r="P173" s="212"/>
      <c r="Q173" s="212"/>
      <c r="R173" s="210"/>
      <c r="S173" s="403">
        <v>0</v>
      </c>
      <c r="T173" s="210"/>
      <c r="U173" s="404"/>
      <c r="V173" s="405" t="s">
        <v>123</v>
      </c>
    </row>
    <row r="174" spans="1:22" s="385" customFormat="1" ht="17.45" customHeight="1">
      <c r="A174" s="398" t="s">
        <v>124</v>
      </c>
      <c r="B174" s="213">
        <v>3</v>
      </c>
      <c r="C174" s="213">
        <v>398</v>
      </c>
      <c r="D174" s="213">
        <v>398</v>
      </c>
      <c r="E174" s="213">
        <v>0</v>
      </c>
      <c r="F174" s="297">
        <v>3</v>
      </c>
      <c r="G174" s="213">
        <v>398</v>
      </c>
      <c r="H174" s="297">
        <v>398</v>
      </c>
      <c r="I174" s="297"/>
      <c r="J174" s="297"/>
      <c r="K174" s="209">
        <v>0</v>
      </c>
      <c r="L174" s="212"/>
      <c r="M174" s="212"/>
      <c r="N174" s="212"/>
      <c r="O174" s="209">
        <v>0</v>
      </c>
      <c r="P174" s="212"/>
      <c r="Q174" s="212"/>
      <c r="R174" s="210"/>
      <c r="S174" s="403">
        <v>0</v>
      </c>
      <c r="T174" s="210"/>
      <c r="U174" s="404"/>
      <c r="V174" s="405" t="s">
        <v>125</v>
      </c>
    </row>
    <row r="175" spans="1:22" s="385" customFormat="1" ht="17.45" customHeight="1">
      <c r="A175" s="398" t="s">
        <v>99</v>
      </c>
      <c r="B175" s="213">
        <v>0</v>
      </c>
      <c r="C175" s="213">
        <v>0</v>
      </c>
      <c r="D175" s="213">
        <v>0</v>
      </c>
      <c r="E175" s="213">
        <v>0</v>
      </c>
      <c r="F175" s="297"/>
      <c r="G175" s="213">
        <v>0</v>
      </c>
      <c r="H175" s="297"/>
      <c r="I175" s="297"/>
      <c r="J175" s="297"/>
      <c r="K175" s="209">
        <v>0</v>
      </c>
      <c r="L175" s="212"/>
      <c r="M175" s="212"/>
      <c r="N175" s="212"/>
      <c r="O175" s="209">
        <v>0</v>
      </c>
      <c r="P175" s="212"/>
      <c r="Q175" s="212"/>
      <c r="R175" s="210"/>
      <c r="S175" s="403">
        <v>0</v>
      </c>
      <c r="T175" s="210"/>
      <c r="U175" s="404"/>
      <c r="V175" s="405" t="s">
        <v>126</v>
      </c>
    </row>
    <row r="176" spans="1:22" s="385" customFormat="1" ht="17.45" customHeight="1">
      <c r="A176" s="398" t="s">
        <v>100</v>
      </c>
      <c r="B176" s="213">
        <v>8</v>
      </c>
      <c r="C176" s="213">
        <v>576</v>
      </c>
      <c r="D176" s="213">
        <v>549</v>
      </c>
      <c r="E176" s="213">
        <v>27</v>
      </c>
      <c r="F176" s="297">
        <v>4</v>
      </c>
      <c r="G176" s="213">
        <v>343</v>
      </c>
      <c r="H176" s="297">
        <v>324</v>
      </c>
      <c r="I176" s="297">
        <v>19</v>
      </c>
      <c r="J176" s="297">
        <v>1</v>
      </c>
      <c r="K176" s="209">
        <v>120</v>
      </c>
      <c r="L176" s="212">
        <v>115</v>
      </c>
      <c r="M176" s="212">
        <v>5</v>
      </c>
      <c r="N176" s="212"/>
      <c r="O176" s="209">
        <v>0</v>
      </c>
      <c r="P176" s="212"/>
      <c r="Q176" s="212"/>
      <c r="R176" s="210">
        <v>3</v>
      </c>
      <c r="S176" s="403">
        <v>113</v>
      </c>
      <c r="T176" s="210">
        <v>110</v>
      </c>
      <c r="U176" s="404">
        <v>3</v>
      </c>
      <c r="V176" s="405" t="s">
        <v>127</v>
      </c>
    </row>
    <row r="177" spans="1:22" s="385" customFormat="1" ht="17.45" customHeight="1">
      <c r="A177" s="406" t="s">
        <v>101</v>
      </c>
      <c r="B177" s="213">
        <v>0</v>
      </c>
      <c r="C177" s="213">
        <v>0</v>
      </c>
      <c r="D177" s="213">
        <v>0</v>
      </c>
      <c r="E177" s="213">
        <v>0</v>
      </c>
      <c r="F177" s="297"/>
      <c r="G177" s="213">
        <v>0</v>
      </c>
      <c r="H177" s="297"/>
      <c r="I177" s="297"/>
      <c r="J177" s="297"/>
      <c r="K177" s="209">
        <v>0</v>
      </c>
      <c r="L177" s="212"/>
      <c r="M177" s="212"/>
      <c r="N177" s="212"/>
      <c r="O177" s="209">
        <v>0</v>
      </c>
      <c r="P177" s="212"/>
      <c r="Q177" s="212"/>
      <c r="R177" s="210"/>
      <c r="S177" s="403">
        <v>0</v>
      </c>
      <c r="T177" s="210"/>
      <c r="U177" s="404"/>
      <c r="V177" s="405" t="s">
        <v>128</v>
      </c>
    </row>
    <row r="178" spans="1:22" s="385" customFormat="1" ht="17.45" customHeight="1">
      <c r="A178" s="406" t="s">
        <v>129</v>
      </c>
      <c r="B178" s="213">
        <v>1</v>
      </c>
      <c r="C178" s="213">
        <v>10</v>
      </c>
      <c r="D178" s="213">
        <v>10</v>
      </c>
      <c r="E178" s="213">
        <v>0</v>
      </c>
      <c r="F178" s="297"/>
      <c r="G178" s="213">
        <v>0</v>
      </c>
      <c r="H178" s="297"/>
      <c r="I178" s="297"/>
      <c r="J178" s="297"/>
      <c r="K178" s="209">
        <v>0</v>
      </c>
      <c r="L178" s="212"/>
      <c r="M178" s="212"/>
      <c r="N178" s="212"/>
      <c r="O178" s="209">
        <v>0</v>
      </c>
      <c r="P178" s="212"/>
      <c r="Q178" s="212"/>
      <c r="R178" s="210">
        <v>1</v>
      </c>
      <c r="S178" s="403">
        <v>10</v>
      </c>
      <c r="T178" s="210">
        <v>10</v>
      </c>
      <c r="U178" s="404"/>
      <c r="V178" s="405" t="s">
        <v>130</v>
      </c>
    </row>
    <row r="179" spans="1:22" s="385" customFormat="1" ht="17.45" customHeight="1">
      <c r="A179" s="398" t="s">
        <v>102</v>
      </c>
      <c r="B179" s="213">
        <v>3</v>
      </c>
      <c r="C179" s="213">
        <v>523</v>
      </c>
      <c r="D179" s="213">
        <v>155</v>
      </c>
      <c r="E179" s="213">
        <v>368</v>
      </c>
      <c r="F179" s="297">
        <v>1</v>
      </c>
      <c r="G179" s="213">
        <v>72</v>
      </c>
      <c r="H179" s="297">
        <v>20</v>
      </c>
      <c r="I179" s="297">
        <v>52</v>
      </c>
      <c r="J179" s="297">
        <v>1</v>
      </c>
      <c r="K179" s="209">
        <v>50</v>
      </c>
      <c r="L179" s="212">
        <v>15</v>
      </c>
      <c r="M179" s="212">
        <v>35</v>
      </c>
      <c r="N179" s="212"/>
      <c r="O179" s="209">
        <v>0</v>
      </c>
      <c r="P179" s="212"/>
      <c r="Q179" s="212"/>
      <c r="R179" s="210">
        <v>1</v>
      </c>
      <c r="S179" s="403">
        <v>401</v>
      </c>
      <c r="T179" s="210">
        <v>120</v>
      </c>
      <c r="U179" s="404">
        <v>281</v>
      </c>
      <c r="V179" s="405" t="s">
        <v>131</v>
      </c>
    </row>
    <row r="180" spans="1:22" s="385" customFormat="1" ht="17.45" customHeight="1">
      <c r="A180" s="398" t="s">
        <v>103</v>
      </c>
      <c r="B180" s="213">
        <v>0</v>
      </c>
      <c r="C180" s="213">
        <v>0</v>
      </c>
      <c r="D180" s="213">
        <v>0</v>
      </c>
      <c r="E180" s="213">
        <v>0</v>
      </c>
      <c r="F180" s="297"/>
      <c r="G180" s="213">
        <v>0</v>
      </c>
      <c r="H180" s="297"/>
      <c r="I180" s="297"/>
      <c r="J180" s="297"/>
      <c r="K180" s="209">
        <v>0</v>
      </c>
      <c r="L180" s="212"/>
      <c r="M180" s="212"/>
      <c r="N180" s="212"/>
      <c r="O180" s="209">
        <v>0</v>
      </c>
      <c r="P180" s="212"/>
      <c r="Q180" s="212"/>
      <c r="R180" s="210"/>
      <c r="S180" s="403">
        <v>0</v>
      </c>
      <c r="T180" s="210"/>
      <c r="U180" s="404"/>
      <c r="V180" s="405" t="s">
        <v>132</v>
      </c>
    </row>
    <row r="181" spans="1:22" s="385" customFormat="1" ht="17.45" customHeight="1">
      <c r="A181" s="398" t="s">
        <v>104</v>
      </c>
      <c r="B181" s="213">
        <v>0</v>
      </c>
      <c r="C181" s="213">
        <v>0</v>
      </c>
      <c r="D181" s="213">
        <v>0</v>
      </c>
      <c r="E181" s="213">
        <v>0</v>
      </c>
      <c r="F181" s="297"/>
      <c r="G181" s="213">
        <v>0</v>
      </c>
      <c r="H181" s="297"/>
      <c r="I181" s="297"/>
      <c r="J181" s="297"/>
      <c r="K181" s="209">
        <v>0</v>
      </c>
      <c r="L181" s="212"/>
      <c r="M181" s="212"/>
      <c r="N181" s="212"/>
      <c r="O181" s="209">
        <v>0</v>
      </c>
      <c r="P181" s="212"/>
      <c r="Q181" s="212"/>
      <c r="R181" s="210"/>
      <c r="S181" s="403">
        <v>0</v>
      </c>
      <c r="T181" s="210"/>
      <c r="U181" s="404"/>
      <c r="V181" s="405" t="s">
        <v>133</v>
      </c>
    </row>
    <row r="182" spans="1:22" s="385" customFormat="1" ht="17.45" customHeight="1">
      <c r="A182" s="398" t="s">
        <v>105</v>
      </c>
      <c r="B182" s="213">
        <v>0</v>
      </c>
      <c r="C182" s="213">
        <v>0</v>
      </c>
      <c r="D182" s="213">
        <v>0</v>
      </c>
      <c r="E182" s="213">
        <v>0</v>
      </c>
      <c r="F182" s="297"/>
      <c r="G182" s="213">
        <v>0</v>
      </c>
      <c r="H182" s="297"/>
      <c r="I182" s="297"/>
      <c r="J182" s="297"/>
      <c r="K182" s="209">
        <v>0</v>
      </c>
      <c r="L182" s="212"/>
      <c r="M182" s="212"/>
      <c r="N182" s="212"/>
      <c r="O182" s="209">
        <v>0</v>
      </c>
      <c r="P182" s="212"/>
      <c r="Q182" s="212"/>
      <c r="R182" s="210"/>
      <c r="S182" s="403">
        <v>0</v>
      </c>
      <c r="T182" s="210"/>
      <c r="U182" s="404"/>
      <c r="V182" s="405" t="s">
        <v>134</v>
      </c>
    </row>
    <row r="183" spans="1:22" s="385" customFormat="1" ht="17.45" customHeight="1">
      <c r="A183" s="398" t="s">
        <v>135</v>
      </c>
      <c r="B183" s="213">
        <v>0</v>
      </c>
      <c r="C183" s="213">
        <v>0</v>
      </c>
      <c r="D183" s="213">
        <v>0</v>
      </c>
      <c r="E183" s="213">
        <v>0</v>
      </c>
      <c r="F183" s="297"/>
      <c r="G183" s="213">
        <v>0</v>
      </c>
      <c r="H183" s="297"/>
      <c r="I183" s="297"/>
      <c r="J183" s="297"/>
      <c r="K183" s="209">
        <v>0</v>
      </c>
      <c r="L183" s="212"/>
      <c r="M183" s="212"/>
      <c r="N183" s="212"/>
      <c r="O183" s="209">
        <v>0</v>
      </c>
      <c r="P183" s="212"/>
      <c r="Q183" s="212"/>
      <c r="R183" s="210"/>
      <c r="S183" s="403">
        <v>0</v>
      </c>
      <c r="T183" s="210"/>
      <c r="U183" s="404"/>
      <c r="V183" s="405" t="s">
        <v>136</v>
      </c>
    </row>
    <row r="184" spans="1:22" s="385" customFormat="1" ht="17.45" customHeight="1">
      <c r="A184" s="406" t="s">
        <v>137</v>
      </c>
      <c r="B184" s="213">
        <v>0</v>
      </c>
      <c r="C184" s="213">
        <v>0</v>
      </c>
      <c r="D184" s="213">
        <v>0</v>
      </c>
      <c r="E184" s="213">
        <v>0</v>
      </c>
      <c r="F184" s="297"/>
      <c r="G184" s="213">
        <v>0</v>
      </c>
      <c r="H184" s="297"/>
      <c r="I184" s="297"/>
      <c r="J184" s="297"/>
      <c r="K184" s="209">
        <v>0</v>
      </c>
      <c r="L184" s="212"/>
      <c r="M184" s="212"/>
      <c r="N184" s="212"/>
      <c r="O184" s="209">
        <v>0</v>
      </c>
      <c r="P184" s="212"/>
      <c r="Q184" s="212"/>
      <c r="R184" s="210"/>
      <c r="S184" s="403">
        <v>0</v>
      </c>
      <c r="T184" s="210"/>
      <c r="U184" s="404"/>
      <c r="V184" s="405" t="s">
        <v>138</v>
      </c>
    </row>
    <row r="185" spans="1:22" s="385" customFormat="1" ht="17.45" customHeight="1" thickBot="1">
      <c r="A185" s="407" t="s">
        <v>139</v>
      </c>
      <c r="B185" s="410">
        <v>21</v>
      </c>
      <c r="C185" s="410">
        <v>2404</v>
      </c>
      <c r="D185" s="410">
        <v>1719</v>
      </c>
      <c r="E185" s="410">
        <v>685</v>
      </c>
      <c r="F185" s="433">
        <v>5</v>
      </c>
      <c r="G185" s="410">
        <v>581</v>
      </c>
      <c r="H185" s="433">
        <v>406</v>
      </c>
      <c r="I185" s="433">
        <v>175</v>
      </c>
      <c r="J185" s="433">
        <v>1</v>
      </c>
      <c r="K185" s="444">
        <v>4</v>
      </c>
      <c r="L185" s="413"/>
      <c r="M185" s="413">
        <v>4</v>
      </c>
      <c r="N185" s="413">
        <v>2</v>
      </c>
      <c r="O185" s="444">
        <v>405</v>
      </c>
      <c r="P185" s="413">
        <v>324</v>
      </c>
      <c r="Q185" s="413">
        <v>81</v>
      </c>
      <c r="R185" s="445">
        <v>13</v>
      </c>
      <c r="S185" s="446">
        <v>1414</v>
      </c>
      <c r="T185" s="445">
        <v>989</v>
      </c>
      <c r="U185" s="447">
        <v>425</v>
      </c>
      <c r="V185" s="417" t="s">
        <v>140</v>
      </c>
    </row>
    <row r="186" spans="1:22" s="454" customFormat="1" ht="18.95" customHeight="1">
      <c r="A186" s="429" t="s">
        <v>303</v>
      </c>
      <c r="B186" s="450">
        <v>25</v>
      </c>
      <c r="C186" s="451">
        <v>3350</v>
      </c>
      <c r="D186" s="451">
        <v>2464</v>
      </c>
      <c r="E186" s="451">
        <v>886</v>
      </c>
      <c r="F186" s="393">
        <v>15</v>
      </c>
      <c r="G186" s="451">
        <v>1537</v>
      </c>
      <c r="H186" s="392">
        <v>1400</v>
      </c>
      <c r="I186" s="392">
        <v>137</v>
      </c>
      <c r="J186" s="392">
        <v>9</v>
      </c>
      <c r="K186" s="452">
        <v>952</v>
      </c>
      <c r="L186" s="394">
        <v>500</v>
      </c>
      <c r="M186" s="394">
        <v>452</v>
      </c>
      <c r="N186" s="394">
        <v>0</v>
      </c>
      <c r="O186" s="452">
        <v>0</v>
      </c>
      <c r="P186" s="394">
        <v>0</v>
      </c>
      <c r="Q186" s="394">
        <v>0</v>
      </c>
      <c r="R186" s="394">
        <v>1</v>
      </c>
      <c r="S186" s="453">
        <v>861</v>
      </c>
      <c r="T186" s="394">
        <v>564</v>
      </c>
      <c r="U186" s="395">
        <v>297</v>
      </c>
      <c r="V186" s="396">
        <v>2014</v>
      </c>
    </row>
    <row r="187" spans="1:22" s="385" customFormat="1" ht="12.2" customHeight="1">
      <c r="A187" s="398"/>
      <c r="B187" s="399"/>
      <c r="C187" s="399"/>
      <c r="D187" s="399"/>
      <c r="E187" s="399"/>
      <c r="F187" s="399"/>
      <c r="G187" s="399"/>
      <c r="H187" s="399"/>
      <c r="I187" s="399"/>
      <c r="J187" s="399"/>
      <c r="K187" s="400"/>
      <c r="L187" s="400"/>
      <c r="M187" s="400"/>
      <c r="N187" s="400"/>
      <c r="O187" s="400"/>
      <c r="P187" s="400"/>
      <c r="Q187" s="400"/>
      <c r="R187" s="400"/>
      <c r="S187" s="400"/>
      <c r="T187" s="400"/>
      <c r="U187" s="401"/>
      <c r="V187" s="402"/>
    </row>
    <row r="188" spans="1:22" s="385" customFormat="1" ht="17.45" customHeight="1">
      <c r="A188" s="398" t="s">
        <v>91</v>
      </c>
      <c r="B188" s="213">
        <v>0</v>
      </c>
      <c r="C188" s="213">
        <v>0</v>
      </c>
      <c r="D188" s="213">
        <v>0</v>
      </c>
      <c r="E188" s="213">
        <v>0</v>
      </c>
      <c r="F188" s="297"/>
      <c r="G188" s="213">
        <v>0</v>
      </c>
      <c r="H188" s="297"/>
      <c r="I188" s="297"/>
      <c r="J188" s="297"/>
      <c r="K188" s="209">
        <v>0</v>
      </c>
      <c r="L188" s="212"/>
      <c r="M188" s="212"/>
      <c r="N188" s="212"/>
      <c r="O188" s="209">
        <v>0</v>
      </c>
      <c r="P188" s="212"/>
      <c r="Q188" s="212"/>
      <c r="R188" s="210"/>
      <c r="S188" s="403">
        <v>0</v>
      </c>
      <c r="T188" s="210"/>
      <c r="U188" s="404"/>
      <c r="V188" s="405" t="s">
        <v>249</v>
      </c>
    </row>
    <row r="189" spans="1:22" s="385" customFormat="1" ht="17.45" customHeight="1">
      <c r="A189" s="398" t="s">
        <v>92</v>
      </c>
      <c r="B189" s="213">
        <v>0</v>
      </c>
      <c r="C189" s="213">
        <v>0</v>
      </c>
      <c r="D189" s="213">
        <v>0</v>
      </c>
      <c r="E189" s="213">
        <v>0</v>
      </c>
      <c r="F189" s="297"/>
      <c r="G189" s="213">
        <v>0</v>
      </c>
      <c r="H189" s="297"/>
      <c r="I189" s="297"/>
      <c r="J189" s="297"/>
      <c r="K189" s="209">
        <v>0</v>
      </c>
      <c r="L189" s="212"/>
      <c r="M189" s="212"/>
      <c r="N189" s="212"/>
      <c r="O189" s="209">
        <v>0</v>
      </c>
      <c r="P189" s="212"/>
      <c r="Q189" s="212"/>
      <c r="R189" s="210"/>
      <c r="S189" s="403">
        <v>0</v>
      </c>
      <c r="T189" s="210"/>
      <c r="U189" s="404"/>
      <c r="V189" s="405" t="s">
        <v>113</v>
      </c>
    </row>
    <row r="190" spans="1:22" s="385" customFormat="1" ht="17.45" customHeight="1">
      <c r="A190" s="406" t="s">
        <v>114</v>
      </c>
      <c r="B190" s="213">
        <v>0</v>
      </c>
      <c r="C190" s="213">
        <v>0</v>
      </c>
      <c r="D190" s="213">
        <v>0</v>
      </c>
      <c r="E190" s="213">
        <v>0</v>
      </c>
      <c r="F190" s="297"/>
      <c r="G190" s="213">
        <v>0</v>
      </c>
      <c r="H190" s="297"/>
      <c r="I190" s="297"/>
      <c r="J190" s="297"/>
      <c r="K190" s="209">
        <v>0</v>
      </c>
      <c r="L190" s="212"/>
      <c r="M190" s="212"/>
      <c r="N190" s="212"/>
      <c r="O190" s="209">
        <v>0</v>
      </c>
      <c r="P190" s="212"/>
      <c r="Q190" s="212"/>
      <c r="R190" s="210"/>
      <c r="S190" s="403">
        <v>0</v>
      </c>
      <c r="T190" s="210"/>
      <c r="U190" s="404"/>
      <c r="V190" s="405" t="s">
        <v>115</v>
      </c>
    </row>
    <row r="191" spans="1:22" s="385" customFormat="1" ht="17.45" customHeight="1">
      <c r="A191" s="398" t="s">
        <v>93</v>
      </c>
      <c r="B191" s="213">
        <v>1</v>
      </c>
      <c r="C191" s="213">
        <v>0</v>
      </c>
      <c r="D191" s="213">
        <v>0</v>
      </c>
      <c r="E191" s="213">
        <v>0</v>
      </c>
      <c r="F191" s="297">
        <v>1</v>
      </c>
      <c r="G191" s="213">
        <v>0</v>
      </c>
      <c r="H191" s="297"/>
      <c r="I191" s="297"/>
      <c r="J191" s="297"/>
      <c r="K191" s="209">
        <v>0</v>
      </c>
      <c r="L191" s="212"/>
      <c r="M191" s="212"/>
      <c r="N191" s="212"/>
      <c r="O191" s="209">
        <v>0</v>
      </c>
      <c r="P191" s="212"/>
      <c r="Q191" s="212"/>
      <c r="R191" s="210"/>
      <c r="S191" s="403">
        <v>0</v>
      </c>
      <c r="T191" s="210"/>
      <c r="U191" s="404"/>
      <c r="V191" s="405" t="s">
        <v>116</v>
      </c>
    </row>
    <row r="192" spans="1:22" s="385" customFormat="1" ht="17.45" customHeight="1">
      <c r="A192" s="398" t="s">
        <v>94</v>
      </c>
      <c r="B192" s="213">
        <v>1</v>
      </c>
      <c r="C192" s="213">
        <v>0</v>
      </c>
      <c r="D192" s="213">
        <v>0</v>
      </c>
      <c r="E192" s="213">
        <v>0</v>
      </c>
      <c r="F192" s="297">
        <v>1</v>
      </c>
      <c r="G192" s="213">
        <v>0</v>
      </c>
      <c r="H192" s="297"/>
      <c r="I192" s="297"/>
      <c r="J192" s="297"/>
      <c r="K192" s="209">
        <v>0</v>
      </c>
      <c r="L192" s="212"/>
      <c r="M192" s="212"/>
      <c r="N192" s="212"/>
      <c r="O192" s="209">
        <v>0</v>
      </c>
      <c r="P192" s="212"/>
      <c r="Q192" s="212"/>
      <c r="R192" s="210"/>
      <c r="S192" s="403">
        <v>0</v>
      </c>
      <c r="T192" s="210"/>
      <c r="U192" s="404"/>
      <c r="V192" s="405" t="s">
        <v>117</v>
      </c>
    </row>
    <row r="193" spans="1:22" s="385" customFormat="1" ht="17.45" customHeight="1">
      <c r="A193" s="398" t="s">
        <v>95</v>
      </c>
      <c r="B193" s="213">
        <v>1</v>
      </c>
      <c r="C193" s="213">
        <v>0</v>
      </c>
      <c r="D193" s="213">
        <v>0</v>
      </c>
      <c r="E193" s="213">
        <v>0</v>
      </c>
      <c r="F193" s="297">
        <v>1</v>
      </c>
      <c r="G193" s="213">
        <v>0</v>
      </c>
      <c r="H193" s="297"/>
      <c r="I193" s="297"/>
      <c r="J193" s="297"/>
      <c r="K193" s="209">
        <v>0</v>
      </c>
      <c r="L193" s="212"/>
      <c r="M193" s="212"/>
      <c r="N193" s="212"/>
      <c r="O193" s="209">
        <v>0</v>
      </c>
      <c r="P193" s="212"/>
      <c r="Q193" s="212"/>
      <c r="R193" s="210"/>
      <c r="S193" s="403">
        <v>0</v>
      </c>
      <c r="T193" s="210"/>
      <c r="U193" s="404"/>
      <c r="V193" s="405" t="s">
        <v>118</v>
      </c>
    </row>
    <row r="194" spans="1:22" s="385" customFormat="1" ht="17.45" customHeight="1">
      <c r="A194" s="398" t="s">
        <v>96</v>
      </c>
      <c r="B194" s="213">
        <v>0</v>
      </c>
      <c r="C194" s="213">
        <v>0</v>
      </c>
      <c r="D194" s="213">
        <v>0</v>
      </c>
      <c r="E194" s="213">
        <v>0</v>
      </c>
      <c r="F194" s="297"/>
      <c r="G194" s="213">
        <v>0</v>
      </c>
      <c r="H194" s="297"/>
      <c r="I194" s="297"/>
      <c r="J194" s="297"/>
      <c r="K194" s="209">
        <v>0</v>
      </c>
      <c r="L194" s="212"/>
      <c r="M194" s="212"/>
      <c r="N194" s="212"/>
      <c r="O194" s="209">
        <v>0</v>
      </c>
      <c r="P194" s="212"/>
      <c r="Q194" s="212"/>
      <c r="R194" s="210"/>
      <c r="S194" s="403">
        <v>0</v>
      </c>
      <c r="T194" s="210"/>
      <c r="U194" s="404"/>
      <c r="V194" s="405" t="s">
        <v>119</v>
      </c>
    </row>
    <row r="195" spans="1:22" s="385" customFormat="1" ht="17.45" customHeight="1">
      <c r="A195" s="398" t="s">
        <v>97</v>
      </c>
      <c r="B195" s="213">
        <v>1</v>
      </c>
      <c r="C195" s="213">
        <v>0</v>
      </c>
      <c r="D195" s="213">
        <v>0</v>
      </c>
      <c r="E195" s="213">
        <v>0</v>
      </c>
      <c r="F195" s="297">
        <v>1</v>
      </c>
      <c r="G195" s="213">
        <v>0</v>
      </c>
      <c r="H195" s="297"/>
      <c r="I195" s="297"/>
      <c r="J195" s="297"/>
      <c r="K195" s="209">
        <v>0</v>
      </c>
      <c r="L195" s="212"/>
      <c r="M195" s="212"/>
      <c r="N195" s="212"/>
      <c r="O195" s="209">
        <v>0</v>
      </c>
      <c r="P195" s="212"/>
      <c r="Q195" s="212"/>
      <c r="R195" s="210"/>
      <c r="S195" s="403">
        <v>0</v>
      </c>
      <c r="T195" s="210"/>
      <c r="U195" s="404"/>
      <c r="V195" s="405" t="s">
        <v>120</v>
      </c>
    </row>
    <row r="196" spans="1:22" s="385" customFormat="1" ht="17.45" customHeight="1">
      <c r="A196" s="398" t="s">
        <v>98</v>
      </c>
      <c r="B196" s="213">
        <v>0</v>
      </c>
      <c r="C196" s="213">
        <v>0</v>
      </c>
      <c r="D196" s="213">
        <v>0</v>
      </c>
      <c r="E196" s="213">
        <v>0</v>
      </c>
      <c r="F196" s="297"/>
      <c r="G196" s="213">
        <v>0</v>
      </c>
      <c r="H196" s="297"/>
      <c r="I196" s="297"/>
      <c r="J196" s="297"/>
      <c r="K196" s="209">
        <v>0</v>
      </c>
      <c r="L196" s="212"/>
      <c r="M196" s="212"/>
      <c r="N196" s="212"/>
      <c r="O196" s="209">
        <v>0</v>
      </c>
      <c r="P196" s="212"/>
      <c r="Q196" s="212"/>
      <c r="R196" s="210"/>
      <c r="S196" s="403">
        <v>0</v>
      </c>
      <c r="T196" s="210"/>
      <c r="U196" s="404"/>
      <c r="V196" s="405" t="s">
        <v>121</v>
      </c>
    </row>
    <row r="197" spans="1:22" s="385" customFormat="1" ht="17.45" customHeight="1">
      <c r="A197" s="406" t="s">
        <v>122</v>
      </c>
      <c r="B197" s="213">
        <v>0</v>
      </c>
      <c r="C197" s="213">
        <v>0</v>
      </c>
      <c r="D197" s="213">
        <v>0</v>
      </c>
      <c r="E197" s="213">
        <v>0</v>
      </c>
      <c r="F197" s="297"/>
      <c r="G197" s="213">
        <v>0</v>
      </c>
      <c r="H197" s="297"/>
      <c r="I197" s="297"/>
      <c r="J197" s="297"/>
      <c r="K197" s="209">
        <v>0</v>
      </c>
      <c r="L197" s="212"/>
      <c r="M197" s="212"/>
      <c r="N197" s="212"/>
      <c r="O197" s="209">
        <v>0</v>
      </c>
      <c r="P197" s="212"/>
      <c r="Q197" s="212"/>
      <c r="R197" s="210"/>
      <c r="S197" s="403">
        <v>0</v>
      </c>
      <c r="T197" s="210"/>
      <c r="U197" s="404"/>
      <c r="V197" s="405" t="s">
        <v>123</v>
      </c>
    </row>
    <row r="198" spans="1:22" s="385" customFormat="1" ht="17.45" customHeight="1">
      <c r="A198" s="398" t="s">
        <v>124</v>
      </c>
      <c r="B198" s="213">
        <v>0</v>
      </c>
      <c r="C198" s="213">
        <v>0</v>
      </c>
      <c r="D198" s="213">
        <v>0</v>
      </c>
      <c r="E198" s="213">
        <v>0</v>
      </c>
      <c r="F198" s="297"/>
      <c r="G198" s="213">
        <v>0</v>
      </c>
      <c r="H198" s="297"/>
      <c r="I198" s="297"/>
      <c r="J198" s="297"/>
      <c r="K198" s="209">
        <v>0</v>
      </c>
      <c r="L198" s="212"/>
      <c r="M198" s="212"/>
      <c r="N198" s="212"/>
      <c r="O198" s="209">
        <v>0</v>
      </c>
      <c r="P198" s="212"/>
      <c r="Q198" s="212"/>
      <c r="R198" s="210"/>
      <c r="S198" s="403">
        <v>0</v>
      </c>
      <c r="T198" s="210"/>
      <c r="U198" s="404"/>
      <c r="V198" s="405" t="s">
        <v>125</v>
      </c>
    </row>
    <row r="199" spans="1:22" s="385" customFormat="1" ht="17.45" customHeight="1">
      <c r="A199" s="398" t="s">
        <v>99</v>
      </c>
      <c r="B199" s="213">
        <v>0</v>
      </c>
      <c r="C199" s="213">
        <v>0</v>
      </c>
      <c r="D199" s="213">
        <v>0</v>
      </c>
      <c r="E199" s="213">
        <v>0</v>
      </c>
      <c r="F199" s="297"/>
      <c r="G199" s="213">
        <v>0</v>
      </c>
      <c r="H199" s="297"/>
      <c r="I199" s="297"/>
      <c r="J199" s="297"/>
      <c r="K199" s="209">
        <v>0</v>
      </c>
      <c r="L199" s="212"/>
      <c r="M199" s="212"/>
      <c r="N199" s="212"/>
      <c r="O199" s="209">
        <v>0</v>
      </c>
      <c r="P199" s="212"/>
      <c r="Q199" s="212"/>
      <c r="R199" s="210"/>
      <c r="S199" s="403">
        <v>0</v>
      </c>
      <c r="T199" s="210"/>
      <c r="U199" s="404"/>
      <c r="V199" s="405" t="s">
        <v>126</v>
      </c>
    </row>
    <row r="200" spans="1:22" s="385" customFormat="1" ht="17.45" customHeight="1">
      <c r="A200" s="398" t="s">
        <v>100</v>
      </c>
      <c r="B200" s="213">
        <v>3</v>
      </c>
      <c r="C200" s="213">
        <v>0</v>
      </c>
      <c r="D200" s="213">
        <v>0</v>
      </c>
      <c r="E200" s="213">
        <v>0</v>
      </c>
      <c r="F200" s="297">
        <v>3</v>
      </c>
      <c r="G200" s="213">
        <v>0</v>
      </c>
      <c r="H200" s="297"/>
      <c r="I200" s="297"/>
      <c r="J200" s="297"/>
      <c r="K200" s="209">
        <v>0</v>
      </c>
      <c r="L200" s="212"/>
      <c r="M200" s="212"/>
      <c r="N200" s="212"/>
      <c r="O200" s="209">
        <v>0</v>
      </c>
      <c r="P200" s="212"/>
      <c r="Q200" s="212"/>
      <c r="R200" s="210"/>
      <c r="S200" s="403">
        <v>0</v>
      </c>
      <c r="T200" s="210"/>
      <c r="U200" s="404"/>
      <c r="V200" s="405" t="s">
        <v>127</v>
      </c>
    </row>
    <row r="201" spans="1:22" s="385" customFormat="1" ht="17.45" customHeight="1">
      <c r="A201" s="406" t="s">
        <v>101</v>
      </c>
      <c r="B201" s="213">
        <v>3</v>
      </c>
      <c r="C201" s="213">
        <v>60</v>
      </c>
      <c r="D201" s="213">
        <v>30</v>
      </c>
      <c r="E201" s="213">
        <v>30</v>
      </c>
      <c r="F201" s="297">
        <v>1</v>
      </c>
      <c r="G201" s="213">
        <v>0</v>
      </c>
      <c r="H201" s="297"/>
      <c r="I201" s="297"/>
      <c r="J201" s="297">
        <v>2</v>
      </c>
      <c r="K201" s="209">
        <v>60</v>
      </c>
      <c r="L201" s="212">
        <v>30</v>
      </c>
      <c r="M201" s="212">
        <v>30</v>
      </c>
      <c r="N201" s="212"/>
      <c r="O201" s="209">
        <v>0</v>
      </c>
      <c r="P201" s="212"/>
      <c r="Q201" s="212"/>
      <c r="R201" s="210"/>
      <c r="S201" s="403">
        <v>0</v>
      </c>
      <c r="T201" s="210"/>
      <c r="U201" s="404"/>
      <c r="V201" s="405" t="s">
        <v>128</v>
      </c>
    </row>
    <row r="202" spans="1:22" s="385" customFormat="1" ht="17.45" customHeight="1">
      <c r="A202" s="406" t="s">
        <v>129</v>
      </c>
      <c r="B202" s="213">
        <v>0</v>
      </c>
      <c r="C202" s="213">
        <v>0</v>
      </c>
      <c r="D202" s="213">
        <v>0</v>
      </c>
      <c r="E202" s="213">
        <v>0</v>
      </c>
      <c r="F202" s="297"/>
      <c r="G202" s="213">
        <v>0</v>
      </c>
      <c r="H202" s="297"/>
      <c r="I202" s="297"/>
      <c r="J202" s="297"/>
      <c r="K202" s="209">
        <v>0</v>
      </c>
      <c r="L202" s="212"/>
      <c r="M202" s="212"/>
      <c r="N202" s="212"/>
      <c r="O202" s="209">
        <v>0</v>
      </c>
      <c r="P202" s="212"/>
      <c r="Q202" s="212"/>
      <c r="R202" s="210"/>
      <c r="S202" s="403">
        <v>0</v>
      </c>
      <c r="T202" s="210"/>
      <c r="U202" s="404"/>
      <c r="V202" s="405" t="s">
        <v>130</v>
      </c>
    </row>
    <row r="203" spans="1:22" s="385" customFormat="1" ht="17.45" customHeight="1">
      <c r="A203" s="398" t="s">
        <v>102</v>
      </c>
      <c r="B203" s="213">
        <v>0</v>
      </c>
      <c r="C203" s="213">
        <v>0</v>
      </c>
      <c r="D203" s="213">
        <v>0</v>
      </c>
      <c r="E203" s="213">
        <v>0</v>
      </c>
      <c r="F203" s="297"/>
      <c r="G203" s="213">
        <v>0</v>
      </c>
      <c r="H203" s="297"/>
      <c r="I203" s="297"/>
      <c r="J203" s="297"/>
      <c r="K203" s="209">
        <v>0</v>
      </c>
      <c r="L203" s="212"/>
      <c r="M203" s="212"/>
      <c r="N203" s="212"/>
      <c r="O203" s="209">
        <v>0</v>
      </c>
      <c r="P203" s="212"/>
      <c r="Q203" s="212"/>
      <c r="R203" s="210"/>
      <c r="S203" s="403">
        <v>0</v>
      </c>
      <c r="T203" s="210"/>
      <c r="U203" s="404"/>
      <c r="V203" s="405" t="s">
        <v>131</v>
      </c>
    </row>
    <row r="204" spans="1:22" s="385" customFormat="1" ht="17.45" customHeight="1">
      <c r="A204" s="398" t="s">
        <v>103</v>
      </c>
      <c r="B204" s="213">
        <v>0</v>
      </c>
      <c r="C204" s="213">
        <v>0</v>
      </c>
      <c r="D204" s="213">
        <v>0</v>
      </c>
      <c r="E204" s="213">
        <v>0</v>
      </c>
      <c r="F204" s="297"/>
      <c r="G204" s="213">
        <v>0</v>
      </c>
      <c r="H204" s="297"/>
      <c r="I204" s="297"/>
      <c r="J204" s="297"/>
      <c r="K204" s="209">
        <v>0</v>
      </c>
      <c r="L204" s="212"/>
      <c r="M204" s="212"/>
      <c r="N204" s="212"/>
      <c r="O204" s="209">
        <v>0</v>
      </c>
      <c r="P204" s="212"/>
      <c r="Q204" s="212"/>
      <c r="R204" s="210"/>
      <c r="S204" s="403">
        <v>0</v>
      </c>
      <c r="T204" s="210"/>
      <c r="U204" s="404"/>
      <c r="V204" s="405" t="s">
        <v>132</v>
      </c>
    </row>
    <row r="205" spans="1:22" s="385" customFormat="1" ht="17.45" customHeight="1">
      <c r="A205" s="398" t="s">
        <v>104</v>
      </c>
      <c r="B205" s="213">
        <v>0</v>
      </c>
      <c r="C205" s="213">
        <v>0</v>
      </c>
      <c r="D205" s="213">
        <v>0</v>
      </c>
      <c r="E205" s="213">
        <v>0</v>
      </c>
      <c r="F205" s="297"/>
      <c r="G205" s="213">
        <v>0</v>
      </c>
      <c r="H205" s="297"/>
      <c r="I205" s="297"/>
      <c r="J205" s="297"/>
      <c r="K205" s="209">
        <v>0</v>
      </c>
      <c r="L205" s="212"/>
      <c r="M205" s="212"/>
      <c r="N205" s="212"/>
      <c r="O205" s="209">
        <v>0</v>
      </c>
      <c r="P205" s="212"/>
      <c r="Q205" s="212"/>
      <c r="R205" s="210"/>
      <c r="S205" s="403">
        <v>0</v>
      </c>
      <c r="T205" s="210"/>
      <c r="U205" s="404"/>
      <c r="V205" s="405" t="s">
        <v>133</v>
      </c>
    </row>
    <row r="206" spans="1:22" s="385" customFormat="1" ht="17.45" customHeight="1">
      <c r="A206" s="398" t="s">
        <v>105</v>
      </c>
      <c r="B206" s="213">
        <v>0</v>
      </c>
      <c r="C206" s="213">
        <v>0</v>
      </c>
      <c r="D206" s="213">
        <v>0</v>
      </c>
      <c r="E206" s="213">
        <v>0</v>
      </c>
      <c r="F206" s="297"/>
      <c r="G206" s="213">
        <v>0</v>
      </c>
      <c r="H206" s="297"/>
      <c r="I206" s="297"/>
      <c r="J206" s="297"/>
      <c r="K206" s="209">
        <v>0</v>
      </c>
      <c r="L206" s="212"/>
      <c r="M206" s="212"/>
      <c r="N206" s="212"/>
      <c r="O206" s="209">
        <v>0</v>
      </c>
      <c r="P206" s="212"/>
      <c r="Q206" s="212"/>
      <c r="R206" s="210"/>
      <c r="S206" s="403">
        <v>0</v>
      </c>
      <c r="T206" s="210"/>
      <c r="U206" s="404"/>
      <c r="V206" s="405" t="s">
        <v>134</v>
      </c>
    </row>
    <row r="207" spans="1:22" s="385" customFormat="1" ht="17.45" customHeight="1">
      <c r="A207" s="398" t="s">
        <v>135</v>
      </c>
      <c r="B207" s="213">
        <v>0</v>
      </c>
      <c r="C207" s="213">
        <v>0</v>
      </c>
      <c r="D207" s="213">
        <v>0</v>
      </c>
      <c r="E207" s="213">
        <v>0</v>
      </c>
      <c r="F207" s="297"/>
      <c r="G207" s="213">
        <v>0</v>
      </c>
      <c r="H207" s="297"/>
      <c r="I207" s="297"/>
      <c r="J207" s="297"/>
      <c r="K207" s="209">
        <v>0</v>
      </c>
      <c r="L207" s="212"/>
      <c r="M207" s="212"/>
      <c r="N207" s="212"/>
      <c r="O207" s="209">
        <v>0</v>
      </c>
      <c r="P207" s="212"/>
      <c r="Q207" s="212"/>
      <c r="R207" s="210"/>
      <c r="S207" s="403">
        <v>0</v>
      </c>
      <c r="T207" s="210"/>
      <c r="U207" s="404"/>
      <c r="V207" s="405" t="s">
        <v>136</v>
      </c>
    </row>
    <row r="208" spans="1:22" s="385" customFormat="1" ht="17.45" customHeight="1">
      <c r="A208" s="406" t="s">
        <v>137</v>
      </c>
      <c r="B208" s="213">
        <v>5</v>
      </c>
      <c r="C208" s="213">
        <v>389</v>
      </c>
      <c r="D208" s="213">
        <v>100</v>
      </c>
      <c r="E208" s="213">
        <v>289</v>
      </c>
      <c r="F208" s="297">
        <v>3</v>
      </c>
      <c r="G208" s="213">
        <v>0</v>
      </c>
      <c r="H208" s="297"/>
      <c r="I208" s="297"/>
      <c r="J208" s="297">
        <v>2</v>
      </c>
      <c r="K208" s="209">
        <v>389</v>
      </c>
      <c r="L208" s="212">
        <v>100</v>
      </c>
      <c r="M208" s="212">
        <v>289</v>
      </c>
      <c r="N208" s="212"/>
      <c r="O208" s="209">
        <v>0</v>
      </c>
      <c r="P208" s="212"/>
      <c r="Q208" s="212"/>
      <c r="R208" s="210"/>
      <c r="S208" s="403">
        <v>0</v>
      </c>
      <c r="T208" s="210"/>
      <c r="U208" s="404"/>
      <c r="V208" s="405" t="s">
        <v>138</v>
      </c>
    </row>
    <row r="209" spans="1:22" s="385" customFormat="1" ht="17.45" customHeight="1" thickBot="1">
      <c r="A209" s="407" t="s">
        <v>139</v>
      </c>
      <c r="B209" s="408">
        <v>10</v>
      </c>
      <c r="C209" s="408">
        <v>2901</v>
      </c>
      <c r="D209" s="408">
        <v>2334</v>
      </c>
      <c r="E209" s="408">
        <v>567</v>
      </c>
      <c r="F209" s="409">
        <v>4</v>
      </c>
      <c r="G209" s="408">
        <v>1537</v>
      </c>
      <c r="H209" s="409">
        <v>1400</v>
      </c>
      <c r="I209" s="409">
        <v>137</v>
      </c>
      <c r="J209" s="409">
        <v>5</v>
      </c>
      <c r="K209" s="411">
        <v>503</v>
      </c>
      <c r="L209" s="412">
        <v>370</v>
      </c>
      <c r="M209" s="412">
        <v>133</v>
      </c>
      <c r="N209" s="412"/>
      <c r="O209" s="411">
        <v>0</v>
      </c>
      <c r="P209" s="412"/>
      <c r="Q209" s="412"/>
      <c r="R209" s="414">
        <v>1</v>
      </c>
      <c r="S209" s="415">
        <v>861</v>
      </c>
      <c r="T209" s="414">
        <v>564</v>
      </c>
      <c r="U209" s="416">
        <v>297</v>
      </c>
      <c r="V209" s="417" t="s">
        <v>140</v>
      </c>
    </row>
    <row r="210" spans="1:22">
      <c r="A210" s="455" t="s">
        <v>304</v>
      </c>
      <c r="B210" s="456">
        <f>SUM(B212:B233)</f>
        <v>23</v>
      </c>
      <c r="C210" s="392">
        <f>IF(SUM(C212:C233)=SUM(D210:E210),SUM(D210:E210),"ERR!!")</f>
        <v>3020</v>
      </c>
      <c r="D210" s="456">
        <f t="shared" ref="D210:Q210" si="89">SUM(D212:D233)</f>
        <v>2744</v>
      </c>
      <c r="E210" s="456">
        <f t="shared" si="89"/>
        <v>276</v>
      </c>
      <c r="F210" s="457">
        <f t="shared" si="89"/>
        <v>17</v>
      </c>
      <c r="G210" s="392">
        <f>IF(SUM(G212:G233)=SUM(H210:I210),SUM(H210:I210),"ERR!!")</f>
        <v>2881</v>
      </c>
      <c r="H210" s="456">
        <f t="shared" si="89"/>
        <v>2617</v>
      </c>
      <c r="I210" s="456">
        <f t="shared" si="89"/>
        <v>264</v>
      </c>
      <c r="J210" s="456">
        <f t="shared" si="89"/>
        <v>1</v>
      </c>
      <c r="K210" s="392">
        <f>IF(SUM(K212:K233)=SUM(L210:M210),SUM(L210:M210),"ERR!!")</f>
        <v>9</v>
      </c>
      <c r="L210" s="458">
        <f t="shared" si="89"/>
        <v>9</v>
      </c>
      <c r="M210" s="458">
        <f t="shared" si="89"/>
        <v>0</v>
      </c>
      <c r="N210" s="458">
        <f t="shared" si="89"/>
        <v>0</v>
      </c>
      <c r="O210" s="392">
        <f>IF(SUM(O212:O233)=SUM(P210:Q210),SUM(P210:Q210),"ERR!!")</f>
        <v>0</v>
      </c>
      <c r="P210" s="458">
        <f t="shared" si="89"/>
        <v>0</v>
      </c>
      <c r="Q210" s="458">
        <f t="shared" si="89"/>
        <v>0</v>
      </c>
      <c r="R210" s="458">
        <f>SUM(R212:R233)</f>
        <v>5</v>
      </c>
      <c r="S210" s="392">
        <f>IF(SUM(S212:S233)=SUM(T210:U210),SUM(T210:U210),"ERR!!")</f>
        <v>130</v>
      </c>
      <c r="T210" s="458">
        <f>SUM(T212:T233)</f>
        <v>118</v>
      </c>
      <c r="U210" s="459">
        <f>SUM(U212:U233)</f>
        <v>12</v>
      </c>
      <c r="V210" s="460">
        <v>2014</v>
      </c>
    </row>
    <row r="211" spans="1:22">
      <c r="A211" s="398"/>
      <c r="B211" s="399"/>
      <c r="C211" s="399"/>
      <c r="D211" s="399"/>
      <c r="E211" s="399"/>
      <c r="F211" s="399"/>
      <c r="G211" s="399"/>
      <c r="H211" s="399"/>
      <c r="I211" s="399"/>
      <c r="J211" s="399"/>
      <c r="K211" s="400"/>
      <c r="L211" s="400"/>
      <c r="M211" s="400"/>
      <c r="N211" s="400"/>
      <c r="O211" s="400"/>
      <c r="P211" s="400"/>
      <c r="Q211" s="400"/>
      <c r="R211" s="400"/>
      <c r="S211" s="400"/>
      <c r="T211" s="400"/>
      <c r="U211" s="401"/>
      <c r="V211" s="402"/>
    </row>
    <row r="212" spans="1:22">
      <c r="A212" s="462" t="s">
        <v>91</v>
      </c>
      <c r="B212" s="213">
        <v>0</v>
      </c>
      <c r="C212" s="213">
        <v>0</v>
      </c>
      <c r="D212" s="213">
        <v>0</v>
      </c>
      <c r="E212" s="213">
        <v>0</v>
      </c>
      <c r="F212" s="297">
        <v>0</v>
      </c>
      <c r="G212" s="213">
        <v>0</v>
      </c>
      <c r="H212" s="297">
        <v>0</v>
      </c>
      <c r="I212" s="297">
        <v>0</v>
      </c>
      <c r="J212" s="297">
        <v>0</v>
      </c>
      <c r="K212" s="209">
        <v>0</v>
      </c>
      <c r="L212" s="212">
        <v>0</v>
      </c>
      <c r="M212" s="212">
        <v>0</v>
      </c>
      <c r="N212" s="212">
        <v>0</v>
      </c>
      <c r="O212" s="209">
        <v>0</v>
      </c>
      <c r="P212" s="212">
        <v>0</v>
      </c>
      <c r="Q212" s="212">
        <v>0</v>
      </c>
      <c r="R212" s="210">
        <v>0</v>
      </c>
      <c r="S212" s="403">
        <v>0</v>
      </c>
      <c r="T212" s="210">
        <v>0</v>
      </c>
      <c r="U212" s="404">
        <v>0</v>
      </c>
      <c r="V212" s="405" t="s">
        <v>249</v>
      </c>
    </row>
    <row r="213" spans="1:22">
      <c r="A213" s="462" t="s">
        <v>92</v>
      </c>
      <c r="B213" s="213">
        <v>0</v>
      </c>
      <c r="C213" s="213">
        <v>0</v>
      </c>
      <c r="D213" s="213">
        <v>0</v>
      </c>
      <c r="E213" s="213">
        <v>0</v>
      </c>
      <c r="F213" s="297">
        <v>0</v>
      </c>
      <c r="G213" s="213">
        <v>0</v>
      </c>
      <c r="H213" s="297">
        <v>0</v>
      </c>
      <c r="I213" s="297">
        <v>0</v>
      </c>
      <c r="J213" s="297">
        <v>0</v>
      </c>
      <c r="K213" s="209">
        <v>0</v>
      </c>
      <c r="L213" s="212">
        <v>0</v>
      </c>
      <c r="M213" s="212">
        <v>0</v>
      </c>
      <c r="N213" s="212">
        <v>0</v>
      </c>
      <c r="O213" s="209">
        <v>0</v>
      </c>
      <c r="P213" s="212">
        <v>0</v>
      </c>
      <c r="Q213" s="212">
        <v>0</v>
      </c>
      <c r="R213" s="210">
        <v>0</v>
      </c>
      <c r="S213" s="403">
        <v>0</v>
      </c>
      <c r="T213" s="210">
        <v>0</v>
      </c>
      <c r="U213" s="404">
        <v>0</v>
      </c>
      <c r="V213" s="405" t="s">
        <v>113</v>
      </c>
    </row>
    <row r="214" spans="1:22">
      <c r="A214" s="463" t="s">
        <v>114</v>
      </c>
      <c r="B214" s="213">
        <v>0</v>
      </c>
      <c r="C214" s="213">
        <v>0</v>
      </c>
      <c r="D214" s="213">
        <v>0</v>
      </c>
      <c r="E214" s="213">
        <v>0</v>
      </c>
      <c r="F214" s="297">
        <v>0</v>
      </c>
      <c r="G214" s="213">
        <v>0</v>
      </c>
      <c r="H214" s="297">
        <v>0</v>
      </c>
      <c r="I214" s="297">
        <v>0</v>
      </c>
      <c r="J214" s="297">
        <v>0</v>
      </c>
      <c r="K214" s="209">
        <v>0</v>
      </c>
      <c r="L214" s="212">
        <v>0</v>
      </c>
      <c r="M214" s="212">
        <v>0</v>
      </c>
      <c r="N214" s="212">
        <v>0</v>
      </c>
      <c r="O214" s="209">
        <v>0</v>
      </c>
      <c r="P214" s="212">
        <v>0</v>
      </c>
      <c r="Q214" s="212">
        <v>0</v>
      </c>
      <c r="R214" s="210">
        <v>0</v>
      </c>
      <c r="S214" s="403">
        <v>0</v>
      </c>
      <c r="T214" s="210">
        <v>0</v>
      </c>
      <c r="U214" s="404">
        <v>0</v>
      </c>
      <c r="V214" s="405" t="s">
        <v>115</v>
      </c>
    </row>
    <row r="215" spans="1:22">
      <c r="A215" s="462" t="s">
        <v>93</v>
      </c>
      <c r="B215" s="213">
        <v>1</v>
      </c>
      <c r="C215" s="213">
        <v>66</v>
      </c>
      <c r="D215" s="213">
        <v>56</v>
      </c>
      <c r="E215" s="213">
        <v>10</v>
      </c>
      <c r="F215" s="297">
        <v>1</v>
      </c>
      <c r="G215" s="213">
        <v>66</v>
      </c>
      <c r="H215" s="297">
        <v>56</v>
      </c>
      <c r="I215" s="297">
        <v>10</v>
      </c>
      <c r="J215" s="297">
        <v>0</v>
      </c>
      <c r="K215" s="209">
        <v>0</v>
      </c>
      <c r="L215" s="212">
        <v>0</v>
      </c>
      <c r="M215" s="212">
        <v>0</v>
      </c>
      <c r="N215" s="212">
        <v>0</v>
      </c>
      <c r="O215" s="209">
        <v>0</v>
      </c>
      <c r="P215" s="212">
        <v>0</v>
      </c>
      <c r="Q215" s="212">
        <v>0</v>
      </c>
      <c r="R215" s="210">
        <v>0</v>
      </c>
      <c r="S215" s="403">
        <v>0</v>
      </c>
      <c r="T215" s="210">
        <v>0</v>
      </c>
      <c r="U215" s="404">
        <v>0</v>
      </c>
      <c r="V215" s="405" t="s">
        <v>116</v>
      </c>
    </row>
    <row r="216" spans="1:22">
      <c r="A216" s="462" t="s">
        <v>94</v>
      </c>
      <c r="B216" s="213">
        <v>0</v>
      </c>
      <c r="C216" s="213">
        <v>0</v>
      </c>
      <c r="D216" s="213">
        <v>0</v>
      </c>
      <c r="E216" s="213">
        <v>0</v>
      </c>
      <c r="F216" s="297">
        <v>0</v>
      </c>
      <c r="G216" s="213">
        <v>0</v>
      </c>
      <c r="H216" s="297">
        <v>0</v>
      </c>
      <c r="I216" s="297">
        <v>0</v>
      </c>
      <c r="J216" s="297">
        <v>0</v>
      </c>
      <c r="K216" s="209">
        <v>0</v>
      </c>
      <c r="L216" s="212">
        <v>0</v>
      </c>
      <c r="M216" s="212">
        <v>0</v>
      </c>
      <c r="N216" s="212">
        <v>0</v>
      </c>
      <c r="O216" s="209">
        <v>0</v>
      </c>
      <c r="P216" s="212">
        <v>0</v>
      </c>
      <c r="Q216" s="212">
        <v>0</v>
      </c>
      <c r="R216" s="210">
        <v>0</v>
      </c>
      <c r="S216" s="403">
        <v>0</v>
      </c>
      <c r="T216" s="210">
        <v>0</v>
      </c>
      <c r="U216" s="404">
        <v>0</v>
      </c>
      <c r="V216" s="405" t="s">
        <v>117</v>
      </c>
    </row>
    <row r="217" spans="1:22">
      <c r="A217" s="462" t="s">
        <v>95</v>
      </c>
      <c r="B217" s="213">
        <v>0</v>
      </c>
      <c r="C217" s="213">
        <v>0</v>
      </c>
      <c r="D217" s="213">
        <v>0</v>
      </c>
      <c r="E217" s="213">
        <v>0</v>
      </c>
      <c r="F217" s="297">
        <v>0</v>
      </c>
      <c r="G217" s="213">
        <v>0</v>
      </c>
      <c r="H217" s="297">
        <v>0</v>
      </c>
      <c r="I217" s="297">
        <v>0</v>
      </c>
      <c r="J217" s="297">
        <v>0</v>
      </c>
      <c r="K217" s="209">
        <v>0</v>
      </c>
      <c r="L217" s="212">
        <v>0</v>
      </c>
      <c r="M217" s="212">
        <v>0</v>
      </c>
      <c r="N217" s="212">
        <v>0</v>
      </c>
      <c r="O217" s="209">
        <v>0</v>
      </c>
      <c r="P217" s="212">
        <v>0</v>
      </c>
      <c r="Q217" s="212">
        <v>0</v>
      </c>
      <c r="R217" s="210">
        <v>0</v>
      </c>
      <c r="S217" s="403">
        <v>0</v>
      </c>
      <c r="T217" s="210">
        <v>0</v>
      </c>
      <c r="U217" s="404">
        <v>0</v>
      </c>
      <c r="V217" s="405" t="s">
        <v>118</v>
      </c>
    </row>
    <row r="218" spans="1:22">
      <c r="A218" s="462" t="s">
        <v>96</v>
      </c>
      <c r="B218" s="213">
        <v>0</v>
      </c>
      <c r="C218" s="213">
        <v>0</v>
      </c>
      <c r="D218" s="213">
        <v>0</v>
      </c>
      <c r="E218" s="213">
        <v>0</v>
      </c>
      <c r="F218" s="297">
        <v>0</v>
      </c>
      <c r="G218" s="213">
        <v>0</v>
      </c>
      <c r="H218" s="297">
        <v>0</v>
      </c>
      <c r="I218" s="297">
        <v>0</v>
      </c>
      <c r="J218" s="297">
        <v>0</v>
      </c>
      <c r="K218" s="209">
        <v>0</v>
      </c>
      <c r="L218" s="212">
        <v>0</v>
      </c>
      <c r="M218" s="212">
        <v>0</v>
      </c>
      <c r="N218" s="212">
        <v>0</v>
      </c>
      <c r="O218" s="209">
        <v>0</v>
      </c>
      <c r="P218" s="212">
        <v>0</v>
      </c>
      <c r="Q218" s="212">
        <v>0</v>
      </c>
      <c r="R218" s="210">
        <v>0</v>
      </c>
      <c r="S218" s="403">
        <v>0</v>
      </c>
      <c r="T218" s="210">
        <v>0</v>
      </c>
      <c r="U218" s="404">
        <v>0</v>
      </c>
      <c r="V218" s="405" t="s">
        <v>119</v>
      </c>
    </row>
    <row r="219" spans="1:22">
      <c r="A219" s="462" t="s">
        <v>97</v>
      </c>
      <c r="B219" s="213">
        <v>1</v>
      </c>
      <c r="C219" s="213">
        <v>78</v>
      </c>
      <c r="D219" s="213">
        <v>64</v>
      </c>
      <c r="E219" s="213">
        <v>14</v>
      </c>
      <c r="F219" s="297">
        <v>1</v>
      </c>
      <c r="G219" s="213">
        <v>78</v>
      </c>
      <c r="H219" s="297">
        <v>64</v>
      </c>
      <c r="I219" s="297">
        <v>14</v>
      </c>
      <c r="J219" s="297">
        <v>0</v>
      </c>
      <c r="K219" s="209">
        <v>0</v>
      </c>
      <c r="L219" s="212">
        <v>0</v>
      </c>
      <c r="M219" s="212">
        <v>0</v>
      </c>
      <c r="N219" s="212">
        <v>0</v>
      </c>
      <c r="O219" s="209">
        <v>0</v>
      </c>
      <c r="P219" s="212">
        <v>0</v>
      </c>
      <c r="Q219" s="212">
        <v>0</v>
      </c>
      <c r="R219" s="210">
        <v>0</v>
      </c>
      <c r="S219" s="403">
        <v>0</v>
      </c>
      <c r="T219" s="210">
        <v>0</v>
      </c>
      <c r="U219" s="404">
        <v>0</v>
      </c>
      <c r="V219" s="405" t="s">
        <v>120</v>
      </c>
    </row>
    <row r="220" spans="1:22">
      <c r="A220" s="462" t="s">
        <v>98</v>
      </c>
      <c r="B220" s="213">
        <v>0</v>
      </c>
      <c r="C220" s="213">
        <v>0</v>
      </c>
      <c r="D220" s="213">
        <v>0</v>
      </c>
      <c r="E220" s="213">
        <v>0</v>
      </c>
      <c r="F220" s="297">
        <v>0</v>
      </c>
      <c r="G220" s="213">
        <v>0</v>
      </c>
      <c r="H220" s="297">
        <v>0</v>
      </c>
      <c r="I220" s="297">
        <v>0</v>
      </c>
      <c r="J220" s="297">
        <v>0</v>
      </c>
      <c r="K220" s="209">
        <v>0</v>
      </c>
      <c r="L220" s="212">
        <v>0</v>
      </c>
      <c r="M220" s="212">
        <v>0</v>
      </c>
      <c r="N220" s="212">
        <v>0</v>
      </c>
      <c r="O220" s="209">
        <v>0</v>
      </c>
      <c r="P220" s="212">
        <v>0</v>
      </c>
      <c r="Q220" s="212">
        <v>0</v>
      </c>
      <c r="R220" s="210">
        <v>0</v>
      </c>
      <c r="S220" s="403">
        <v>0</v>
      </c>
      <c r="T220" s="210">
        <v>0</v>
      </c>
      <c r="U220" s="404">
        <v>0</v>
      </c>
      <c r="V220" s="405" t="s">
        <v>121</v>
      </c>
    </row>
    <row r="221" spans="1:22">
      <c r="A221" s="463" t="s">
        <v>122</v>
      </c>
      <c r="B221" s="213">
        <v>1</v>
      </c>
      <c r="C221" s="213">
        <v>9</v>
      </c>
      <c r="D221" s="213">
        <v>9</v>
      </c>
      <c r="E221" s="213">
        <v>0</v>
      </c>
      <c r="F221" s="297">
        <v>0</v>
      </c>
      <c r="G221" s="213">
        <v>0</v>
      </c>
      <c r="H221" s="297">
        <v>0</v>
      </c>
      <c r="I221" s="297">
        <v>0</v>
      </c>
      <c r="J221" s="297">
        <v>1</v>
      </c>
      <c r="K221" s="209">
        <v>9</v>
      </c>
      <c r="L221" s="212">
        <v>9</v>
      </c>
      <c r="M221" s="212">
        <v>0</v>
      </c>
      <c r="N221" s="212">
        <v>0</v>
      </c>
      <c r="O221" s="209">
        <v>0</v>
      </c>
      <c r="P221" s="212">
        <v>0</v>
      </c>
      <c r="Q221" s="212">
        <v>0</v>
      </c>
      <c r="R221" s="210">
        <v>0</v>
      </c>
      <c r="S221" s="403">
        <v>0</v>
      </c>
      <c r="T221" s="210">
        <v>0</v>
      </c>
      <c r="U221" s="404">
        <v>0</v>
      </c>
      <c r="V221" s="405" t="s">
        <v>123</v>
      </c>
    </row>
    <row r="222" spans="1:22">
      <c r="A222" s="462" t="s">
        <v>124</v>
      </c>
      <c r="B222" s="213">
        <v>10</v>
      </c>
      <c r="C222" s="213">
        <v>2236</v>
      </c>
      <c r="D222" s="213">
        <v>2044</v>
      </c>
      <c r="E222" s="213">
        <v>192</v>
      </c>
      <c r="F222" s="297">
        <v>10</v>
      </c>
      <c r="G222" s="213">
        <v>2236</v>
      </c>
      <c r="H222" s="297">
        <v>2044</v>
      </c>
      <c r="I222" s="297">
        <v>192</v>
      </c>
      <c r="J222" s="297">
        <v>0</v>
      </c>
      <c r="K222" s="209">
        <v>0</v>
      </c>
      <c r="L222" s="212">
        <v>0</v>
      </c>
      <c r="M222" s="212">
        <v>0</v>
      </c>
      <c r="N222" s="212">
        <v>0</v>
      </c>
      <c r="O222" s="209">
        <v>0</v>
      </c>
      <c r="P222" s="212">
        <v>0</v>
      </c>
      <c r="Q222" s="212">
        <v>0</v>
      </c>
      <c r="R222" s="210">
        <v>0</v>
      </c>
      <c r="S222" s="403">
        <v>0</v>
      </c>
      <c r="T222" s="210">
        <v>0</v>
      </c>
      <c r="U222" s="404">
        <v>0</v>
      </c>
      <c r="V222" s="405" t="s">
        <v>125</v>
      </c>
    </row>
    <row r="223" spans="1:22">
      <c r="A223" s="462" t="s">
        <v>99</v>
      </c>
      <c r="B223" s="213">
        <v>0</v>
      </c>
      <c r="C223" s="213">
        <v>0</v>
      </c>
      <c r="D223" s="213">
        <v>0</v>
      </c>
      <c r="E223" s="213">
        <v>0</v>
      </c>
      <c r="F223" s="297">
        <v>0</v>
      </c>
      <c r="G223" s="213">
        <v>0</v>
      </c>
      <c r="H223" s="297">
        <v>0</v>
      </c>
      <c r="I223" s="297">
        <v>0</v>
      </c>
      <c r="J223" s="297">
        <v>0</v>
      </c>
      <c r="K223" s="209">
        <v>0</v>
      </c>
      <c r="L223" s="212">
        <v>0</v>
      </c>
      <c r="M223" s="212">
        <v>0</v>
      </c>
      <c r="N223" s="212">
        <v>0</v>
      </c>
      <c r="O223" s="209">
        <v>0</v>
      </c>
      <c r="P223" s="212">
        <v>0</v>
      </c>
      <c r="Q223" s="212">
        <v>0</v>
      </c>
      <c r="R223" s="210">
        <v>0</v>
      </c>
      <c r="S223" s="403">
        <v>0</v>
      </c>
      <c r="T223" s="210">
        <v>0</v>
      </c>
      <c r="U223" s="404">
        <v>0</v>
      </c>
      <c r="V223" s="405" t="s">
        <v>126</v>
      </c>
    </row>
    <row r="224" spans="1:22">
      <c r="A224" s="462" t="s">
        <v>100</v>
      </c>
      <c r="B224" s="213">
        <v>3</v>
      </c>
      <c r="C224" s="213">
        <v>176</v>
      </c>
      <c r="D224" s="213">
        <v>173</v>
      </c>
      <c r="E224" s="213">
        <v>3</v>
      </c>
      <c r="F224" s="297">
        <v>1</v>
      </c>
      <c r="G224" s="213">
        <v>101</v>
      </c>
      <c r="H224" s="297">
        <v>101</v>
      </c>
      <c r="I224" s="297">
        <v>0</v>
      </c>
      <c r="J224" s="297">
        <v>0</v>
      </c>
      <c r="K224" s="209">
        <v>0</v>
      </c>
      <c r="L224" s="212">
        <v>0</v>
      </c>
      <c r="M224" s="212">
        <v>0</v>
      </c>
      <c r="N224" s="212">
        <v>0</v>
      </c>
      <c r="O224" s="209">
        <v>0</v>
      </c>
      <c r="P224" s="212">
        <v>0</v>
      </c>
      <c r="Q224" s="212">
        <v>0</v>
      </c>
      <c r="R224" s="210">
        <v>2</v>
      </c>
      <c r="S224" s="403">
        <v>75</v>
      </c>
      <c r="T224" s="210">
        <v>72</v>
      </c>
      <c r="U224" s="404">
        <v>3</v>
      </c>
      <c r="V224" s="405" t="s">
        <v>127</v>
      </c>
    </row>
    <row r="225" spans="1:22">
      <c r="A225" s="463" t="s">
        <v>101</v>
      </c>
      <c r="B225" s="213">
        <v>0</v>
      </c>
      <c r="C225" s="213">
        <v>0</v>
      </c>
      <c r="D225" s="213">
        <v>0</v>
      </c>
      <c r="E225" s="213">
        <v>0</v>
      </c>
      <c r="F225" s="297">
        <v>0</v>
      </c>
      <c r="G225" s="213">
        <v>0</v>
      </c>
      <c r="H225" s="297">
        <v>0</v>
      </c>
      <c r="I225" s="297">
        <v>0</v>
      </c>
      <c r="J225" s="297">
        <v>0</v>
      </c>
      <c r="K225" s="209">
        <v>0</v>
      </c>
      <c r="L225" s="212">
        <v>0</v>
      </c>
      <c r="M225" s="212">
        <v>0</v>
      </c>
      <c r="N225" s="212">
        <v>0</v>
      </c>
      <c r="O225" s="209">
        <v>0</v>
      </c>
      <c r="P225" s="212">
        <v>0</v>
      </c>
      <c r="Q225" s="212">
        <v>0</v>
      </c>
      <c r="R225" s="210">
        <v>0</v>
      </c>
      <c r="S225" s="403">
        <v>0</v>
      </c>
      <c r="T225" s="210">
        <v>0</v>
      </c>
      <c r="U225" s="404">
        <v>0</v>
      </c>
      <c r="V225" s="405" t="s">
        <v>128</v>
      </c>
    </row>
    <row r="226" spans="1:22">
      <c r="A226" s="463" t="s">
        <v>129</v>
      </c>
      <c r="B226" s="213">
        <v>0</v>
      </c>
      <c r="C226" s="213">
        <v>0</v>
      </c>
      <c r="D226" s="213">
        <v>0</v>
      </c>
      <c r="E226" s="213">
        <v>0</v>
      </c>
      <c r="F226" s="297">
        <v>0</v>
      </c>
      <c r="G226" s="213">
        <v>0</v>
      </c>
      <c r="H226" s="297">
        <v>0</v>
      </c>
      <c r="I226" s="297">
        <v>0</v>
      </c>
      <c r="J226" s="297">
        <v>0</v>
      </c>
      <c r="K226" s="209">
        <v>0</v>
      </c>
      <c r="L226" s="212">
        <v>0</v>
      </c>
      <c r="M226" s="212">
        <v>0</v>
      </c>
      <c r="N226" s="212">
        <v>0</v>
      </c>
      <c r="O226" s="209">
        <v>0</v>
      </c>
      <c r="P226" s="212">
        <v>0</v>
      </c>
      <c r="Q226" s="212">
        <v>0</v>
      </c>
      <c r="R226" s="210">
        <v>0</v>
      </c>
      <c r="S226" s="403">
        <v>0</v>
      </c>
      <c r="T226" s="210">
        <v>0</v>
      </c>
      <c r="U226" s="404">
        <v>0</v>
      </c>
      <c r="V226" s="405" t="s">
        <v>130</v>
      </c>
    </row>
    <row r="227" spans="1:22">
      <c r="A227" s="462" t="s">
        <v>102</v>
      </c>
      <c r="B227" s="213">
        <v>0</v>
      </c>
      <c r="C227" s="213">
        <v>0</v>
      </c>
      <c r="D227" s="213">
        <v>0</v>
      </c>
      <c r="E227" s="213">
        <v>0</v>
      </c>
      <c r="F227" s="297">
        <v>0</v>
      </c>
      <c r="G227" s="213">
        <v>0</v>
      </c>
      <c r="H227" s="297">
        <v>0</v>
      </c>
      <c r="I227" s="297">
        <v>0</v>
      </c>
      <c r="J227" s="297">
        <v>0</v>
      </c>
      <c r="K227" s="209">
        <v>0</v>
      </c>
      <c r="L227" s="212">
        <v>0</v>
      </c>
      <c r="M227" s="212">
        <v>0</v>
      </c>
      <c r="N227" s="212">
        <v>0</v>
      </c>
      <c r="O227" s="209">
        <v>0</v>
      </c>
      <c r="P227" s="212">
        <v>0</v>
      </c>
      <c r="Q227" s="212">
        <v>0</v>
      </c>
      <c r="R227" s="210">
        <v>0</v>
      </c>
      <c r="S227" s="403">
        <v>0</v>
      </c>
      <c r="T227" s="210">
        <v>0</v>
      </c>
      <c r="U227" s="404">
        <v>0</v>
      </c>
      <c r="V227" s="405" t="s">
        <v>131</v>
      </c>
    </row>
    <row r="228" spans="1:22">
      <c r="A228" s="462" t="s">
        <v>103</v>
      </c>
      <c r="B228" s="213">
        <v>0</v>
      </c>
      <c r="C228" s="213">
        <v>0</v>
      </c>
      <c r="D228" s="213">
        <v>0</v>
      </c>
      <c r="E228" s="213">
        <v>0</v>
      </c>
      <c r="F228" s="297">
        <v>0</v>
      </c>
      <c r="G228" s="213">
        <v>0</v>
      </c>
      <c r="H228" s="297">
        <v>0</v>
      </c>
      <c r="I228" s="297">
        <v>0</v>
      </c>
      <c r="J228" s="297">
        <v>0</v>
      </c>
      <c r="K228" s="209">
        <v>0</v>
      </c>
      <c r="L228" s="212">
        <v>0</v>
      </c>
      <c r="M228" s="212">
        <v>0</v>
      </c>
      <c r="N228" s="212">
        <v>0</v>
      </c>
      <c r="O228" s="209">
        <v>0</v>
      </c>
      <c r="P228" s="212">
        <v>0</v>
      </c>
      <c r="Q228" s="212">
        <v>0</v>
      </c>
      <c r="R228" s="210">
        <v>0</v>
      </c>
      <c r="S228" s="403">
        <v>0</v>
      </c>
      <c r="T228" s="210">
        <v>0</v>
      </c>
      <c r="U228" s="404">
        <v>0</v>
      </c>
      <c r="V228" s="405" t="s">
        <v>132</v>
      </c>
    </row>
    <row r="229" spans="1:22">
      <c r="A229" s="462" t="s">
        <v>104</v>
      </c>
      <c r="B229" s="213">
        <v>0</v>
      </c>
      <c r="C229" s="213">
        <v>0</v>
      </c>
      <c r="D229" s="213">
        <v>0</v>
      </c>
      <c r="E229" s="213">
        <v>0</v>
      </c>
      <c r="F229" s="297">
        <v>0</v>
      </c>
      <c r="G229" s="213">
        <v>0</v>
      </c>
      <c r="H229" s="297">
        <v>0</v>
      </c>
      <c r="I229" s="297">
        <v>0</v>
      </c>
      <c r="J229" s="297">
        <v>0</v>
      </c>
      <c r="K229" s="209">
        <v>0</v>
      </c>
      <c r="L229" s="212">
        <v>0</v>
      </c>
      <c r="M229" s="212">
        <v>0</v>
      </c>
      <c r="N229" s="212">
        <v>0</v>
      </c>
      <c r="O229" s="209">
        <v>0</v>
      </c>
      <c r="P229" s="212">
        <v>0</v>
      </c>
      <c r="Q229" s="212">
        <v>0</v>
      </c>
      <c r="R229" s="210">
        <v>0</v>
      </c>
      <c r="S229" s="403">
        <v>0</v>
      </c>
      <c r="T229" s="210">
        <v>0</v>
      </c>
      <c r="U229" s="404">
        <v>0</v>
      </c>
      <c r="V229" s="405" t="s">
        <v>133</v>
      </c>
    </row>
    <row r="230" spans="1:22">
      <c r="A230" s="462" t="s">
        <v>105</v>
      </c>
      <c r="B230" s="213">
        <v>0</v>
      </c>
      <c r="C230" s="213">
        <v>0</v>
      </c>
      <c r="D230" s="213">
        <v>0</v>
      </c>
      <c r="E230" s="213">
        <v>0</v>
      </c>
      <c r="F230" s="297">
        <v>0</v>
      </c>
      <c r="G230" s="213">
        <v>0</v>
      </c>
      <c r="H230" s="297">
        <v>0</v>
      </c>
      <c r="I230" s="297">
        <v>0</v>
      </c>
      <c r="J230" s="297">
        <v>0</v>
      </c>
      <c r="K230" s="209">
        <v>0</v>
      </c>
      <c r="L230" s="212">
        <v>0</v>
      </c>
      <c r="M230" s="212">
        <v>0</v>
      </c>
      <c r="N230" s="212">
        <v>0</v>
      </c>
      <c r="O230" s="209">
        <v>0</v>
      </c>
      <c r="P230" s="212">
        <v>0</v>
      </c>
      <c r="Q230" s="212">
        <v>0</v>
      </c>
      <c r="R230" s="210">
        <v>0</v>
      </c>
      <c r="S230" s="403">
        <v>0</v>
      </c>
      <c r="T230" s="210">
        <v>0</v>
      </c>
      <c r="U230" s="404">
        <v>0</v>
      </c>
      <c r="V230" s="405" t="s">
        <v>134</v>
      </c>
    </row>
    <row r="231" spans="1:22">
      <c r="A231" s="462" t="s">
        <v>135</v>
      </c>
      <c r="B231" s="213">
        <v>0</v>
      </c>
      <c r="C231" s="213">
        <v>0</v>
      </c>
      <c r="D231" s="213">
        <v>0</v>
      </c>
      <c r="E231" s="213">
        <v>0</v>
      </c>
      <c r="F231" s="297">
        <v>0</v>
      </c>
      <c r="G231" s="213">
        <v>0</v>
      </c>
      <c r="H231" s="297">
        <v>0</v>
      </c>
      <c r="I231" s="297">
        <v>0</v>
      </c>
      <c r="J231" s="297">
        <v>0</v>
      </c>
      <c r="K231" s="209">
        <v>0</v>
      </c>
      <c r="L231" s="212">
        <v>0</v>
      </c>
      <c r="M231" s="212">
        <v>0</v>
      </c>
      <c r="N231" s="212">
        <v>0</v>
      </c>
      <c r="O231" s="209">
        <v>0</v>
      </c>
      <c r="P231" s="212">
        <v>0</v>
      </c>
      <c r="Q231" s="212">
        <v>0</v>
      </c>
      <c r="R231" s="210">
        <v>0</v>
      </c>
      <c r="S231" s="403">
        <v>0</v>
      </c>
      <c r="T231" s="210">
        <v>0</v>
      </c>
      <c r="U231" s="404">
        <v>0</v>
      </c>
      <c r="V231" s="405" t="s">
        <v>136</v>
      </c>
    </row>
    <row r="232" spans="1:22">
      <c r="A232" s="463" t="s">
        <v>137</v>
      </c>
      <c r="B232" s="213">
        <v>2</v>
      </c>
      <c r="C232" s="213">
        <v>121</v>
      </c>
      <c r="D232" s="213">
        <v>79</v>
      </c>
      <c r="E232" s="213">
        <v>42</v>
      </c>
      <c r="F232" s="297">
        <v>2</v>
      </c>
      <c r="G232" s="213">
        <v>121</v>
      </c>
      <c r="H232" s="297">
        <v>79</v>
      </c>
      <c r="I232" s="297">
        <v>42</v>
      </c>
      <c r="J232" s="297">
        <v>0</v>
      </c>
      <c r="K232" s="209">
        <v>0</v>
      </c>
      <c r="L232" s="212">
        <v>0</v>
      </c>
      <c r="M232" s="212">
        <v>0</v>
      </c>
      <c r="N232" s="212">
        <v>0</v>
      </c>
      <c r="O232" s="209">
        <v>0</v>
      </c>
      <c r="P232" s="212">
        <v>0</v>
      </c>
      <c r="Q232" s="212">
        <v>0</v>
      </c>
      <c r="R232" s="210">
        <v>0</v>
      </c>
      <c r="S232" s="403">
        <v>0</v>
      </c>
      <c r="T232" s="210">
        <v>0</v>
      </c>
      <c r="U232" s="404">
        <v>0</v>
      </c>
      <c r="V232" s="405" t="s">
        <v>138</v>
      </c>
    </row>
    <row r="233" spans="1:22" ht="15" thickBot="1">
      <c r="A233" s="464" t="s">
        <v>139</v>
      </c>
      <c r="B233" s="410">
        <v>5</v>
      </c>
      <c r="C233" s="410">
        <v>334</v>
      </c>
      <c r="D233" s="410">
        <v>319</v>
      </c>
      <c r="E233" s="410">
        <v>15</v>
      </c>
      <c r="F233" s="433">
        <v>2</v>
      </c>
      <c r="G233" s="410">
        <v>279</v>
      </c>
      <c r="H233" s="433">
        <v>273</v>
      </c>
      <c r="I233" s="433">
        <v>6</v>
      </c>
      <c r="J233" s="433">
        <v>0</v>
      </c>
      <c r="K233" s="444">
        <v>0</v>
      </c>
      <c r="L233" s="413">
        <v>0</v>
      </c>
      <c r="M233" s="413">
        <v>0</v>
      </c>
      <c r="N233" s="413">
        <v>0</v>
      </c>
      <c r="O233" s="444">
        <v>0</v>
      </c>
      <c r="P233" s="413">
        <v>0</v>
      </c>
      <c r="Q233" s="413">
        <v>0</v>
      </c>
      <c r="R233" s="445">
        <v>3</v>
      </c>
      <c r="S233" s="446">
        <v>55</v>
      </c>
      <c r="T233" s="445">
        <v>46</v>
      </c>
      <c r="U233" s="447">
        <v>9</v>
      </c>
      <c r="V233" s="417" t="s">
        <v>140</v>
      </c>
    </row>
    <row r="234" spans="1:22">
      <c r="A234" s="434" t="s">
        <v>305</v>
      </c>
      <c r="B234" s="392">
        <f>SUM(B236:B257)</f>
        <v>7</v>
      </c>
      <c r="C234" s="392">
        <f>IF(SUM(C236:C257)=SUM(D234:E234),SUM(D234:E234),"ERR!!")</f>
        <v>384</v>
      </c>
      <c r="D234" s="392">
        <f t="shared" ref="D234:Q234" si="90">SUM(D236:D257)</f>
        <v>187</v>
      </c>
      <c r="E234" s="392">
        <f t="shared" si="90"/>
        <v>197</v>
      </c>
      <c r="F234" s="393">
        <f t="shared" si="90"/>
        <v>2</v>
      </c>
      <c r="G234" s="392">
        <f>IF(SUM(G236:G257)=SUM(H234:I234),SUM(H234:I234),"ERR!!")</f>
        <v>321</v>
      </c>
      <c r="H234" s="392">
        <f t="shared" si="90"/>
        <v>127</v>
      </c>
      <c r="I234" s="392">
        <f t="shared" si="90"/>
        <v>194</v>
      </c>
      <c r="J234" s="392">
        <f t="shared" si="90"/>
        <v>1</v>
      </c>
      <c r="K234" s="392">
        <f>IF(SUM(K236:K257)=SUM(L234:M234),SUM(L234:M234),"ERR!!")</f>
        <v>8</v>
      </c>
      <c r="L234" s="394">
        <f t="shared" si="90"/>
        <v>8</v>
      </c>
      <c r="M234" s="394">
        <f t="shared" si="90"/>
        <v>0</v>
      </c>
      <c r="N234" s="394">
        <f t="shared" si="90"/>
        <v>0</v>
      </c>
      <c r="O234" s="392">
        <f>IF(SUM(O236:O257)=SUM(P234:Q234),SUM(P234:Q234),"ERR!!")</f>
        <v>0</v>
      </c>
      <c r="P234" s="394">
        <f t="shared" si="90"/>
        <v>0</v>
      </c>
      <c r="Q234" s="394">
        <f t="shared" si="90"/>
        <v>0</v>
      </c>
      <c r="R234" s="394">
        <f>SUM(R236:R257)</f>
        <v>4</v>
      </c>
      <c r="S234" s="392">
        <f>IF(SUM(S236:S257)=SUM(T234:U234),SUM(T234:U234),"ERR!!")</f>
        <v>55</v>
      </c>
      <c r="T234" s="394">
        <f>SUM(T236:T257)</f>
        <v>52</v>
      </c>
      <c r="U234" s="395">
        <f>SUM(U236:U257)</f>
        <v>3</v>
      </c>
      <c r="V234" s="435">
        <v>2014</v>
      </c>
    </row>
    <row r="235" spans="1:22">
      <c r="A235" s="436"/>
      <c r="B235" s="437"/>
      <c r="C235" s="437"/>
      <c r="D235" s="437"/>
      <c r="E235" s="437"/>
      <c r="F235" s="437"/>
      <c r="G235" s="437"/>
      <c r="H235" s="437"/>
      <c r="I235" s="437"/>
      <c r="J235" s="437"/>
      <c r="K235" s="438"/>
      <c r="L235" s="438"/>
      <c r="M235" s="438"/>
      <c r="N235" s="438"/>
      <c r="O235" s="438"/>
      <c r="P235" s="438"/>
      <c r="Q235" s="438"/>
      <c r="R235" s="438"/>
      <c r="S235" s="438"/>
      <c r="T235" s="438"/>
      <c r="U235" s="439"/>
      <c r="V235" s="440"/>
    </row>
    <row r="236" spans="1:22">
      <c r="A236" s="436" t="s">
        <v>91</v>
      </c>
      <c r="B236" s="213">
        <f>SUM(F236,J236,N236,R236)</f>
        <v>0</v>
      </c>
      <c r="C236" s="213">
        <f>SUM(D236:E236)</f>
        <v>0</v>
      </c>
      <c r="D236" s="213">
        <f>SUM(H236,L236,P236,T236)</f>
        <v>0</v>
      </c>
      <c r="E236" s="213">
        <f>SUM(I236,M236,Q236,U236)</f>
        <v>0</v>
      </c>
      <c r="F236" s="297">
        <v>0</v>
      </c>
      <c r="G236" s="213">
        <f>SUM(H236:I236)</f>
        <v>0</v>
      </c>
      <c r="H236" s="297">
        <v>0</v>
      </c>
      <c r="I236" s="297">
        <v>0</v>
      </c>
      <c r="J236" s="297">
        <v>0</v>
      </c>
      <c r="K236" s="209">
        <f>SUM(L236:M236)</f>
        <v>0</v>
      </c>
      <c r="L236" s="212">
        <v>0</v>
      </c>
      <c r="M236" s="212">
        <v>0</v>
      </c>
      <c r="N236" s="212">
        <v>0</v>
      </c>
      <c r="O236" s="209">
        <f>SUM(P236:Q236)</f>
        <v>0</v>
      </c>
      <c r="P236" s="212">
        <v>0</v>
      </c>
      <c r="Q236" s="212">
        <v>0</v>
      </c>
      <c r="R236" s="210">
        <v>0</v>
      </c>
      <c r="S236" s="403">
        <f>SUM(T236:U236)</f>
        <v>0</v>
      </c>
      <c r="T236" s="210">
        <v>0</v>
      </c>
      <c r="U236" s="404">
        <v>0</v>
      </c>
      <c r="V236" s="441" t="s">
        <v>249</v>
      </c>
    </row>
    <row r="237" spans="1:22">
      <c r="A237" s="436" t="s">
        <v>92</v>
      </c>
      <c r="B237" s="213">
        <f t="shared" ref="B237:B257" si="91">SUM(F237,J237,N237,R237)</f>
        <v>0</v>
      </c>
      <c r="C237" s="213">
        <f t="shared" ref="C237:C257" si="92">SUM(D237:E237)</f>
        <v>0</v>
      </c>
      <c r="D237" s="213">
        <f t="shared" ref="D237:E256" si="93">SUM(H237,L237,P237,T237)</f>
        <v>0</v>
      </c>
      <c r="E237" s="213">
        <f t="shared" si="93"/>
        <v>0</v>
      </c>
      <c r="F237" s="297">
        <v>0</v>
      </c>
      <c r="G237" s="213">
        <f>SUM(H237:I237)</f>
        <v>0</v>
      </c>
      <c r="H237" s="297">
        <v>0</v>
      </c>
      <c r="I237" s="297">
        <v>0</v>
      </c>
      <c r="J237" s="297">
        <v>0</v>
      </c>
      <c r="K237" s="209">
        <f>SUM(L237:M237)</f>
        <v>0</v>
      </c>
      <c r="L237" s="212">
        <v>0</v>
      </c>
      <c r="M237" s="212">
        <v>0</v>
      </c>
      <c r="N237" s="212">
        <v>0</v>
      </c>
      <c r="O237" s="209">
        <f>SUM(P237:Q237)</f>
        <v>0</v>
      </c>
      <c r="P237" s="212">
        <v>0</v>
      </c>
      <c r="Q237" s="212">
        <v>0</v>
      </c>
      <c r="R237" s="210">
        <v>0</v>
      </c>
      <c r="S237" s="403">
        <f>SUM(T237:U237)</f>
        <v>0</v>
      </c>
      <c r="T237" s="210">
        <v>0</v>
      </c>
      <c r="U237" s="404">
        <v>0</v>
      </c>
      <c r="V237" s="441" t="s">
        <v>113</v>
      </c>
    </row>
    <row r="238" spans="1:22">
      <c r="A238" s="442" t="s">
        <v>114</v>
      </c>
      <c r="B238" s="213">
        <f t="shared" si="91"/>
        <v>0</v>
      </c>
      <c r="C238" s="213">
        <f t="shared" si="92"/>
        <v>0</v>
      </c>
      <c r="D238" s="213">
        <f t="shared" si="93"/>
        <v>0</v>
      </c>
      <c r="E238" s="213">
        <f t="shared" si="93"/>
        <v>0</v>
      </c>
      <c r="F238" s="297">
        <v>0</v>
      </c>
      <c r="G238" s="213">
        <f>SUM(H238:I238)</f>
        <v>0</v>
      </c>
      <c r="H238" s="297">
        <v>0</v>
      </c>
      <c r="I238" s="297">
        <v>0</v>
      </c>
      <c r="J238" s="297">
        <v>0</v>
      </c>
      <c r="K238" s="209">
        <f>SUM(L238:M238)</f>
        <v>0</v>
      </c>
      <c r="L238" s="212">
        <v>0</v>
      </c>
      <c r="M238" s="212">
        <v>0</v>
      </c>
      <c r="N238" s="212">
        <v>0</v>
      </c>
      <c r="O238" s="209">
        <f>SUM(P238:Q238)</f>
        <v>0</v>
      </c>
      <c r="P238" s="212">
        <v>0</v>
      </c>
      <c r="Q238" s="212">
        <v>0</v>
      </c>
      <c r="R238" s="210">
        <v>0</v>
      </c>
      <c r="S238" s="403">
        <f>SUM(T238:U238)</f>
        <v>0</v>
      </c>
      <c r="T238" s="210">
        <v>0</v>
      </c>
      <c r="U238" s="404">
        <v>0</v>
      </c>
      <c r="V238" s="441" t="s">
        <v>115</v>
      </c>
    </row>
    <row r="239" spans="1:22">
      <c r="A239" s="436" t="s">
        <v>93</v>
      </c>
      <c r="B239" s="213">
        <f t="shared" si="91"/>
        <v>0</v>
      </c>
      <c r="C239" s="213">
        <f t="shared" si="92"/>
        <v>0</v>
      </c>
      <c r="D239" s="213">
        <f t="shared" si="93"/>
        <v>0</v>
      </c>
      <c r="E239" s="213">
        <f t="shared" si="93"/>
        <v>0</v>
      </c>
      <c r="F239" s="297">
        <v>0</v>
      </c>
      <c r="G239" s="213">
        <f>SUM(H239:I239)</f>
        <v>0</v>
      </c>
      <c r="H239" s="297">
        <v>0</v>
      </c>
      <c r="I239" s="297">
        <v>0</v>
      </c>
      <c r="J239" s="297">
        <v>0</v>
      </c>
      <c r="K239" s="209">
        <f>SUM(L239:M239)</f>
        <v>0</v>
      </c>
      <c r="L239" s="212">
        <v>0</v>
      </c>
      <c r="M239" s="212">
        <v>0</v>
      </c>
      <c r="N239" s="212">
        <v>0</v>
      </c>
      <c r="O239" s="209">
        <f>SUM(P239:Q239)</f>
        <v>0</v>
      </c>
      <c r="P239" s="212">
        <v>0</v>
      </c>
      <c r="Q239" s="212">
        <v>0</v>
      </c>
      <c r="R239" s="210">
        <v>0</v>
      </c>
      <c r="S239" s="403">
        <f>SUM(T239:U239)</f>
        <v>0</v>
      </c>
      <c r="T239" s="210">
        <v>0</v>
      </c>
      <c r="U239" s="404">
        <v>0</v>
      </c>
      <c r="V239" s="441" t="s">
        <v>116</v>
      </c>
    </row>
    <row r="240" spans="1:22">
      <c r="A240" s="436" t="s">
        <v>94</v>
      </c>
      <c r="B240" s="213">
        <f t="shared" si="91"/>
        <v>0</v>
      </c>
      <c r="C240" s="213">
        <f t="shared" si="92"/>
        <v>0</v>
      </c>
      <c r="D240" s="213">
        <f t="shared" si="93"/>
        <v>0</v>
      </c>
      <c r="E240" s="213">
        <f t="shared" si="93"/>
        <v>0</v>
      </c>
      <c r="F240" s="297">
        <v>0</v>
      </c>
      <c r="G240" s="213">
        <f t="shared" ref="G240:G257" si="94">SUM(H240:I240)</f>
        <v>0</v>
      </c>
      <c r="H240" s="297">
        <v>0</v>
      </c>
      <c r="I240" s="297">
        <v>0</v>
      </c>
      <c r="J240" s="297">
        <v>0</v>
      </c>
      <c r="K240" s="209">
        <f t="shared" ref="K240:K257" si="95">SUM(L240:M240)</f>
        <v>0</v>
      </c>
      <c r="L240" s="212">
        <v>0</v>
      </c>
      <c r="M240" s="212">
        <v>0</v>
      </c>
      <c r="N240" s="212">
        <v>0</v>
      </c>
      <c r="O240" s="209">
        <f t="shared" ref="O240:O257" si="96">SUM(P240:Q240)</f>
        <v>0</v>
      </c>
      <c r="P240" s="212">
        <v>0</v>
      </c>
      <c r="Q240" s="212">
        <v>0</v>
      </c>
      <c r="R240" s="210">
        <v>0</v>
      </c>
      <c r="S240" s="403">
        <f t="shared" ref="S240:S257" si="97">SUM(T240:U240)</f>
        <v>0</v>
      </c>
      <c r="T240" s="210">
        <v>0</v>
      </c>
      <c r="U240" s="404">
        <v>0</v>
      </c>
      <c r="V240" s="441" t="s">
        <v>117</v>
      </c>
    </row>
    <row r="241" spans="1:22">
      <c r="A241" s="436" t="s">
        <v>95</v>
      </c>
      <c r="B241" s="213">
        <f t="shared" si="91"/>
        <v>0</v>
      </c>
      <c r="C241" s="213">
        <f t="shared" si="92"/>
        <v>0</v>
      </c>
      <c r="D241" s="213">
        <f t="shared" si="93"/>
        <v>0</v>
      </c>
      <c r="E241" s="213">
        <f t="shared" si="93"/>
        <v>0</v>
      </c>
      <c r="F241" s="297">
        <v>0</v>
      </c>
      <c r="G241" s="213">
        <f t="shared" si="94"/>
        <v>0</v>
      </c>
      <c r="H241" s="297">
        <v>0</v>
      </c>
      <c r="I241" s="297">
        <v>0</v>
      </c>
      <c r="J241" s="297">
        <v>0</v>
      </c>
      <c r="K241" s="209">
        <f t="shared" si="95"/>
        <v>0</v>
      </c>
      <c r="L241" s="212">
        <v>0</v>
      </c>
      <c r="M241" s="212">
        <v>0</v>
      </c>
      <c r="N241" s="212">
        <v>0</v>
      </c>
      <c r="O241" s="209">
        <f t="shared" si="96"/>
        <v>0</v>
      </c>
      <c r="P241" s="212">
        <v>0</v>
      </c>
      <c r="Q241" s="212">
        <v>0</v>
      </c>
      <c r="R241" s="210">
        <v>0</v>
      </c>
      <c r="S241" s="403">
        <f t="shared" si="97"/>
        <v>0</v>
      </c>
      <c r="T241" s="210">
        <v>0</v>
      </c>
      <c r="U241" s="404">
        <v>0</v>
      </c>
      <c r="V241" s="441" t="s">
        <v>118</v>
      </c>
    </row>
    <row r="242" spans="1:22">
      <c r="A242" s="436" t="s">
        <v>96</v>
      </c>
      <c r="B242" s="213">
        <f t="shared" si="91"/>
        <v>0</v>
      </c>
      <c r="C242" s="213">
        <f t="shared" si="92"/>
        <v>0</v>
      </c>
      <c r="D242" s="213">
        <f t="shared" si="93"/>
        <v>0</v>
      </c>
      <c r="E242" s="213">
        <f t="shared" si="93"/>
        <v>0</v>
      </c>
      <c r="F242" s="297">
        <v>0</v>
      </c>
      <c r="G242" s="213">
        <f t="shared" si="94"/>
        <v>0</v>
      </c>
      <c r="H242" s="297">
        <v>0</v>
      </c>
      <c r="I242" s="297">
        <v>0</v>
      </c>
      <c r="J242" s="297">
        <v>0</v>
      </c>
      <c r="K242" s="209">
        <f t="shared" si="95"/>
        <v>0</v>
      </c>
      <c r="L242" s="212">
        <v>0</v>
      </c>
      <c r="M242" s="212">
        <v>0</v>
      </c>
      <c r="N242" s="212">
        <v>0</v>
      </c>
      <c r="O242" s="209">
        <f t="shared" si="96"/>
        <v>0</v>
      </c>
      <c r="P242" s="212">
        <v>0</v>
      </c>
      <c r="Q242" s="212">
        <v>0</v>
      </c>
      <c r="R242" s="210">
        <v>0</v>
      </c>
      <c r="S242" s="403">
        <f t="shared" si="97"/>
        <v>0</v>
      </c>
      <c r="T242" s="210">
        <v>0</v>
      </c>
      <c r="U242" s="404">
        <v>0</v>
      </c>
      <c r="V242" s="441" t="s">
        <v>119</v>
      </c>
    </row>
    <row r="243" spans="1:22">
      <c r="A243" s="436" t="s">
        <v>97</v>
      </c>
      <c r="B243" s="213">
        <f t="shared" si="91"/>
        <v>0</v>
      </c>
      <c r="C243" s="213">
        <f t="shared" si="92"/>
        <v>0</v>
      </c>
      <c r="D243" s="213">
        <f t="shared" si="93"/>
        <v>0</v>
      </c>
      <c r="E243" s="213">
        <f t="shared" si="93"/>
        <v>0</v>
      </c>
      <c r="F243" s="297">
        <v>0</v>
      </c>
      <c r="G243" s="213">
        <f t="shared" si="94"/>
        <v>0</v>
      </c>
      <c r="H243" s="297">
        <v>0</v>
      </c>
      <c r="I243" s="297">
        <v>0</v>
      </c>
      <c r="J243" s="297">
        <v>0</v>
      </c>
      <c r="K243" s="209">
        <f t="shared" si="95"/>
        <v>0</v>
      </c>
      <c r="L243" s="212">
        <v>0</v>
      </c>
      <c r="M243" s="212">
        <v>0</v>
      </c>
      <c r="N243" s="212">
        <v>0</v>
      </c>
      <c r="O243" s="209">
        <f t="shared" si="96"/>
        <v>0</v>
      </c>
      <c r="P243" s="212">
        <v>0</v>
      </c>
      <c r="Q243" s="212">
        <v>0</v>
      </c>
      <c r="R243" s="210">
        <v>0</v>
      </c>
      <c r="S243" s="403">
        <f t="shared" si="97"/>
        <v>0</v>
      </c>
      <c r="T243" s="210">
        <v>0</v>
      </c>
      <c r="U243" s="404">
        <v>0</v>
      </c>
      <c r="V243" s="441" t="s">
        <v>120</v>
      </c>
    </row>
    <row r="244" spans="1:22">
      <c r="A244" s="436" t="s">
        <v>98</v>
      </c>
      <c r="B244" s="213">
        <f t="shared" si="91"/>
        <v>0</v>
      </c>
      <c r="C244" s="213">
        <f t="shared" si="92"/>
        <v>0</v>
      </c>
      <c r="D244" s="213">
        <f t="shared" si="93"/>
        <v>0</v>
      </c>
      <c r="E244" s="213">
        <f t="shared" si="93"/>
        <v>0</v>
      </c>
      <c r="F244" s="297">
        <v>0</v>
      </c>
      <c r="G244" s="213">
        <f t="shared" si="94"/>
        <v>0</v>
      </c>
      <c r="H244" s="297">
        <v>0</v>
      </c>
      <c r="I244" s="297">
        <v>0</v>
      </c>
      <c r="J244" s="297">
        <v>0</v>
      </c>
      <c r="K244" s="209">
        <f t="shared" si="95"/>
        <v>0</v>
      </c>
      <c r="L244" s="212">
        <v>0</v>
      </c>
      <c r="M244" s="212">
        <v>0</v>
      </c>
      <c r="N244" s="212">
        <v>0</v>
      </c>
      <c r="O244" s="209">
        <f t="shared" si="96"/>
        <v>0</v>
      </c>
      <c r="P244" s="212">
        <v>0</v>
      </c>
      <c r="Q244" s="212">
        <v>0</v>
      </c>
      <c r="R244" s="210">
        <v>0</v>
      </c>
      <c r="S244" s="403">
        <f t="shared" si="97"/>
        <v>0</v>
      </c>
      <c r="T244" s="210">
        <v>0</v>
      </c>
      <c r="U244" s="404">
        <v>0</v>
      </c>
      <c r="V244" s="441" t="s">
        <v>121</v>
      </c>
    </row>
    <row r="245" spans="1:22">
      <c r="A245" s="442" t="s">
        <v>122</v>
      </c>
      <c r="B245" s="213">
        <f t="shared" si="91"/>
        <v>0</v>
      </c>
      <c r="C245" s="213">
        <f t="shared" si="92"/>
        <v>0</v>
      </c>
      <c r="D245" s="213">
        <f t="shared" si="93"/>
        <v>0</v>
      </c>
      <c r="E245" s="213">
        <f t="shared" si="93"/>
        <v>0</v>
      </c>
      <c r="F245" s="297">
        <v>0</v>
      </c>
      <c r="G245" s="213">
        <f t="shared" si="94"/>
        <v>0</v>
      </c>
      <c r="H245" s="297">
        <v>0</v>
      </c>
      <c r="I245" s="297">
        <v>0</v>
      </c>
      <c r="J245" s="297">
        <v>0</v>
      </c>
      <c r="K245" s="209">
        <f t="shared" si="95"/>
        <v>0</v>
      </c>
      <c r="L245" s="212">
        <v>0</v>
      </c>
      <c r="M245" s="212">
        <v>0</v>
      </c>
      <c r="N245" s="212">
        <v>0</v>
      </c>
      <c r="O245" s="209">
        <f t="shared" si="96"/>
        <v>0</v>
      </c>
      <c r="P245" s="212">
        <v>0</v>
      </c>
      <c r="Q245" s="212">
        <v>0</v>
      </c>
      <c r="R245" s="210">
        <v>0</v>
      </c>
      <c r="S245" s="403">
        <f t="shared" si="97"/>
        <v>0</v>
      </c>
      <c r="T245" s="210">
        <v>0</v>
      </c>
      <c r="U245" s="404">
        <v>0</v>
      </c>
      <c r="V245" s="441" t="s">
        <v>123</v>
      </c>
    </row>
    <row r="246" spans="1:22">
      <c r="A246" s="436" t="s">
        <v>124</v>
      </c>
      <c r="B246" s="213">
        <f t="shared" si="91"/>
        <v>1</v>
      </c>
      <c r="C246" s="213">
        <f t="shared" si="92"/>
        <v>267</v>
      </c>
      <c r="D246" s="213">
        <f t="shared" si="93"/>
        <v>73</v>
      </c>
      <c r="E246" s="213">
        <f t="shared" si="93"/>
        <v>194</v>
      </c>
      <c r="F246" s="297">
        <v>1</v>
      </c>
      <c r="G246" s="213">
        <f t="shared" si="94"/>
        <v>267</v>
      </c>
      <c r="H246" s="297">
        <v>73</v>
      </c>
      <c r="I246" s="297">
        <v>194</v>
      </c>
      <c r="J246" s="297">
        <v>0</v>
      </c>
      <c r="K246" s="209">
        <f t="shared" si="95"/>
        <v>0</v>
      </c>
      <c r="L246" s="212">
        <v>0</v>
      </c>
      <c r="M246" s="212">
        <v>0</v>
      </c>
      <c r="N246" s="212">
        <v>0</v>
      </c>
      <c r="O246" s="209">
        <f t="shared" si="96"/>
        <v>0</v>
      </c>
      <c r="P246" s="212">
        <v>0</v>
      </c>
      <c r="Q246" s="212">
        <v>0</v>
      </c>
      <c r="R246" s="210">
        <v>0</v>
      </c>
      <c r="S246" s="403">
        <f t="shared" si="97"/>
        <v>0</v>
      </c>
      <c r="T246" s="210">
        <v>0</v>
      </c>
      <c r="U246" s="404">
        <v>0</v>
      </c>
      <c r="V246" s="441" t="s">
        <v>125</v>
      </c>
    </row>
    <row r="247" spans="1:22">
      <c r="A247" s="436" t="s">
        <v>99</v>
      </c>
      <c r="B247" s="213">
        <f t="shared" si="91"/>
        <v>0</v>
      </c>
      <c r="C247" s="213">
        <f t="shared" si="92"/>
        <v>0</v>
      </c>
      <c r="D247" s="213">
        <f t="shared" si="93"/>
        <v>0</v>
      </c>
      <c r="E247" s="213">
        <f t="shared" si="93"/>
        <v>0</v>
      </c>
      <c r="F247" s="297">
        <v>0</v>
      </c>
      <c r="G247" s="213">
        <f t="shared" si="94"/>
        <v>0</v>
      </c>
      <c r="H247" s="297">
        <v>0</v>
      </c>
      <c r="I247" s="297">
        <v>0</v>
      </c>
      <c r="J247" s="297">
        <v>0</v>
      </c>
      <c r="K247" s="209">
        <f t="shared" si="95"/>
        <v>0</v>
      </c>
      <c r="L247" s="212">
        <v>0</v>
      </c>
      <c r="M247" s="212">
        <v>0</v>
      </c>
      <c r="N247" s="212">
        <v>0</v>
      </c>
      <c r="O247" s="209">
        <f t="shared" si="96"/>
        <v>0</v>
      </c>
      <c r="P247" s="212">
        <v>0</v>
      </c>
      <c r="Q247" s="212">
        <v>0</v>
      </c>
      <c r="R247" s="210">
        <v>0</v>
      </c>
      <c r="S247" s="403">
        <f t="shared" si="97"/>
        <v>0</v>
      </c>
      <c r="T247" s="210">
        <v>0</v>
      </c>
      <c r="U247" s="404">
        <v>0</v>
      </c>
      <c r="V247" s="441" t="s">
        <v>126</v>
      </c>
    </row>
    <row r="248" spans="1:22">
      <c r="A248" s="436" t="s">
        <v>100</v>
      </c>
      <c r="B248" s="213">
        <f t="shared" si="91"/>
        <v>2</v>
      </c>
      <c r="C248" s="213">
        <f t="shared" si="92"/>
        <v>47</v>
      </c>
      <c r="D248" s="213">
        <f t="shared" si="93"/>
        <v>44</v>
      </c>
      <c r="E248" s="213">
        <f t="shared" si="93"/>
        <v>3</v>
      </c>
      <c r="F248" s="297">
        <v>0</v>
      </c>
      <c r="G248" s="213">
        <f t="shared" si="94"/>
        <v>0</v>
      </c>
      <c r="H248" s="297">
        <v>0</v>
      </c>
      <c r="I248" s="297">
        <v>0</v>
      </c>
      <c r="J248" s="297">
        <v>0</v>
      </c>
      <c r="K248" s="209">
        <f t="shared" si="95"/>
        <v>0</v>
      </c>
      <c r="L248" s="212">
        <v>0</v>
      </c>
      <c r="M248" s="212">
        <v>0</v>
      </c>
      <c r="N248" s="212">
        <v>0</v>
      </c>
      <c r="O248" s="209">
        <f t="shared" si="96"/>
        <v>0</v>
      </c>
      <c r="P248" s="212">
        <v>0</v>
      </c>
      <c r="Q248" s="212">
        <v>0</v>
      </c>
      <c r="R248" s="210">
        <v>2</v>
      </c>
      <c r="S248" s="403">
        <f t="shared" si="97"/>
        <v>47</v>
      </c>
      <c r="T248" s="210">
        <v>44</v>
      </c>
      <c r="U248" s="404">
        <v>3</v>
      </c>
      <c r="V248" s="441" t="s">
        <v>127</v>
      </c>
    </row>
    <row r="249" spans="1:22">
      <c r="A249" s="442" t="s">
        <v>101</v>
      </c>
      <c r="B249" s="213">
        <f t="shared" si="91"/>
        <v>1</v>
      </c>
      <c r="C249" s="213">
        <f t="shared" si="92"/>
        <v>4</v>
      </c>
      <c r="D249" s="213">
        <f t="shared" si="93"/>
        <v>4</v>
      </c>
      <c r="E249" s="213">
        <f t="shared" si="93"/>
        <v>0</v>
      </c>
      <c r="F249" s="297">
        <v>0</v>
      </c>
      <c r="G249" s="213">
        <f t="shared" si="94"/>
        <v>0</v>
      </c>
      <c r="H249" s="297">
        <v>0</v>
      </c>
      <c r="I249" s="297">
        <v>0</v>
      </c>
      <c r="J249" s="297">
        <v>0</v>
      </c>
      <c r="K249" s="209">
        <f t="shared" si="95"/>
        <v>0</v>
      </c>
      <c r="L249" s="212">
        <v>0</v>
      </c>
      <c r="M249" s="212">
        <v>0</v>
      </c>
      <c r="N249" s="212">
        <v>0</v>
      </c>
      <c r="O249" s="209">
        <f t="shared" si="96"/>
        <v>0</v>
      </c>
      <c r="P249" s="212">
        <v>0</v>
      </c>
      <c r="Q249" s="212">
        <v>0</v>
      </c>
      <c r="R249" s="210">
        <v>1</v>
      </c>
      <c r="S249" s="403">
        <f t="shared" si="97"/>
        <v>4</v>
      </c>
      <c r="T249" s="210">
        <v>4</v>
      </c>
      <c r="U249" s="404">
        <v>0</v>
      </c>
      <c r="V249" s="441" t="s">
        <v>128</v>
      </c>
    </row>
    <row r="250" spans="1:22">
      <c r="A250" s="442" t="s">
        <v>129</v>
      </c>
      <c r="B250" s="213">
        <f t="shared" si="91"/>
        <v>0</v>
      </c>
      <c r="C250" s="213">
        <f t="shared" si="92"/>
        <v>0</v>
      </c>
      <c r="D250" s="213">
        <f t="shared" si="93"/>
        <v>0</v>
      </c>
      <c r="E250" s="213">
        <f t="shared" si="93"/>
        <v>0</v>
      </c>
      <c r="F250" s="297">
        <v>0</v>
      </c>
      <c r="G250" s="213">
        <f t="shared" si="94"/>
        <v>0</v>
      </c>
      <c r="H250" s="297">
        <v>0</v>
      </c>
      <c r="I250" s="297">
        <v>0</v>
      </c>
      <c r="J250" s="297">
        <v>0</v>
      </c>
      <c r="K250" s="209">
        <f t="shared" si="95"/>
        <v>0</v>
      </c>
      <c r="L250" s="212">
        <v>0</v>
      </c>
      <c r="M250" s="212">
        <v>0</v>
      </c>
      <c r="N250" s="212">
        <v>0</v>
      </c>
      <c r="O250" s="209">
        <f t="shared" si="96"/>
        <v>0</v>
      </c>
      <c r="P250" s="212">
        <v>0</v>
      </c>
      <c r="Q250" s="212">
        <v>0</v>
      </c>
      <c r="R250" s="210">
        <v>0</v>
      </c>
      <c r="S250" s="403">
        <f t="shared" si="97"/>
        <v>0</v>
      </c>
      <c r="T250" s="210">
        <v>0</v>
      </c>
      <c r="U250" s="404">
        <v>0</v>
      </c>
      <c r="V250" s="441" t="s">
        <v>130</v>
      </c>
    </row>
    <row r="251" spans="1:22">
      <c r="A251" s="436" t="s">
        <v>102</v>
      </c>
      <c r="B251" s="213">
        <f t="shared" si="91"/>
        <v>0</v>
      </c>
      <c r="C251" s="213">
        <f t="shared" si="92"/>
        <v>0</v>
      </c>
      <c r="D251" s="213">
        <f t="shared" si="93"/>
        <v>0</v>
      </c>
      <c r="E251" s="213">
        <f t="shared" si="93"/>
        <v>0</v>
      </c>
      <c r="F251" s="297">
        <v>0</v>
      </c>
      <c r="G251" s="213">
        <f t="shared" si="94"/>
        <v>0</v>
      </c>
      <c r="H251" s="297">
        <v>0</v>
      </c>
      <c r="I251" s="297">
        <v>0</v>
      </c>
      <c r="J251" s="297">
        <v>0</v>
      </c>
      <c r="K251" s="209">
        <f t="shared" si="95"/>
        <v>0</v>
      </c>
      <c r="L251" s="212">
        <v>0</v>
      </c>
      <c r="M251" s="212">
        <v>0</v>
      </c>
      <c r="N251" s="212">
        <v>0</v>
      </c>
      <c r="O251" s="209">
        <f t="shared" si="96"/>
        <v>0</v>
      </c>
      <c r="P251" s="212">
        <v>0</v>
      </c>
      <c r="Q251" s="212">
        <v>0</v>
      </c>
      <c r="R251" s="210">
        <v>0</v>
      </c>
      <c r="S251" s="403">
        <f t="shared" si="97"/>
        <v>0</v>
      </c>
      <c r="T251" s="210">
        <v>0</v>
      </c>
      <c r="U251" s="404">
        <v>0</v>
      </c>
      <c r="V251" s="441" t="s">
        <v>131</v>
      </c>
    </row>
    <row r="252" spans="1:22">
      <c r="A252" s="436" t="s">
        <v>103</v>
      </c>
      <c r="B252" s="213">
        <f t="shared" si="91"/>
        <v>0</v>
      </c>
      <c r="C252" s="213">
        <f t="shared" si="92"/>
        <v>0</v>
      </c>
      <c r="D252" s="213">
        <f t="shared" si="93"/>
        <v>0</v>
      </c>
      <c r="E252" s="213">
        <f t="shared" si="93"/>
        <v>0</v>
      </c>
      <c r="F252" s="297">
        <v>0</v>
      </c>
      <c r="G252" s="213">
        <f t="shared" si="94"/>
        <v>0</v>
      </c>
      <c r="H252" s="297">
        <v>0</v>
      </c>
      <c r="I252" s="297">
        <v>0</v>
      </c>
      <c r="J252" s="297">
        <v>0</v>
      </c>
      <c r="K252" s="209">
        <f t="shared" si="95"/>
        <v>0</v>
      </c>
      <c r="L252" s="212">
        <v>0</v>
      </c>
      <c r="M252" s="212">
        <v>0</v>
      </c>
      <c r="N252" s="212">
        <v>0</v>
      </c>
      <c r="O252" s="209">
        <f t="shared" si="96"/>
        <v>0</v>
      </c>
      <c r="P252" s="212">
        <v>0</v>
      </c>
      <c r="Q252" s="212">
        <v>0</v>
      </c>
      <c r="R252" s="210">
        <v>0</v>
      </c>
      <c r="S252" s="403">
        <f t="shared" si="97"/>
        <v>0</v>
      </c>
      <c r="T252" s="210">
        <v>0</v>
      </c>
      <c r="U252" s="404">
        <v>0</v>
      </c>
      <c r="V252" s="441" t="s">
        <v>132</v>
      </c>
    </row>
    <row r="253" spans="1:22">
      <c r="A253" s="436" t="s">
        <v>104</v>
      </c>
      <c r="B253" s="213">
        <f t="shared" si="91"/>
        <v>0</v>
      </c>
      <c r="C253" s="213">
        <f t="shared" si="92"/>
        <v>0</v>
      </c>
      <c r="D253" s="213">
        <f t="shared" si="93"/>
        <v>0</v>
      </c>
      <c r="E253" s="213">
        <f t="shared" si="93"/>
        <v>0</v>
      </c>
      <c r="F253" s="297">
        <v>0</v>
      </c>
      <c r="G253" s="213">
        <f t="shared" si="94"/>
        <v>0</v>
      </c>
      <c r="H253" s="297">
        <v>0</v>
      </c>
      <c r="I253" s="297">
        <v>0</v>
      </c>
      <c r="J253" s="297">
        <v>0</v>
      </c>
      <c r="K253" s="209">
        <f t="shared" si="95"/>
        <v>0</v>
      </c>
      <c r="L253" s="212">
        <v>0</v>
      </c>
      <c r="M253" s="212">
        <v>0</v>
      </c>
      <c r="N253" s="212">
        <v>0</v>
      </c>
      <c r="O253" s="209">
        <f t="shared" si="96"/>
        <v>0</v>
      </c>
      <c r="P253" s="212">
        <v>0</v>
      </c>
      <c r="Q253" s="212">
        <v>0</v>
      </c>
      <c r="R253" s="210">
        <v>0</v>
      </c>
      <c r="S253" s="403">
        <f t="shared" si="97"/>
        <v>0</v>
      </c>
      <c r="T253" s="210">
        <v>0</v>
      </c>
      <c r="U253" s="404">
        <v>0</v>
      </c>
      <c r="V253" s="441" t="s">
        <v>133</v>
      </c>
    </row>
    <row r="254" spans="1:22">
      <c r="A254" s="436" t="s">
        <v>105</v>
      </c>
      <c r="B254" s="213">
        <f t="shared" si="91"/>
        <v>0</v>
      </c>
      <c r="C254" s="213">
        <f t="shared" si="92"/>
        <v>0</v>
      </c>
      <c r="D254" s="213">
        <f t="shared" si="93"/>
        <v>0</v>
      </c>
      <c r="E254" s="213">
        <f t="shared" si="93"/>
        <v>0</v>
      </c>
      <c r="F254" s="297">
        <v>0</v>
      </c>
      <c r="G254" s="213">
        <f t="shared" si="94"/>
        <v>0</v>
      </c>
      <c r="H254" s="297">
        <v>0</v>
      </c>
      <c r="I254" s="297">
        <v>0</v>
      </c>
      <c r="J254" s="297">
        <v>0</v>
      </c>
      <c r="K254" s="209">
        <f t="shared" si="95"/>
        <v>0</v>
      </c>
      <c r="L254" s="212">
        <v>0</v>
      </c>
      <c r="M254" s="212">
        <v>0</v>
      </c>
      <c r="N254" s="212">
        <v>0</v>
      </c>
      <c r="O254" s="209">
        <f t="shared" si="96"/>
        <v>0</v>
      </c>
      <c r="P254" s="212">
        <v>0</v>
      </c>
      <c r="Q254" s="212">
        <v>0</v>
      </c>
      <c r="R254" s="210">
        <v>0</v>
      </c>
      <c r="S254" s="403">
        <f t="shared" si="97"/>
        <v>0</v>
      </c>
      <c r="T254" s="210">
        <v>0</v>
      </c>
      <c r="U254" s="404">
        <v>0</v>
      </c>
      <c r="V254" s="441" t="s">
        <v>134</v>
      </c>
    </row>
    <row r="255" spans="1:22">
      <c r="A255" s="436" t="s">
        <v>135</v>
      </c>
      <c r="B255" s="213">
        <f t="shared" si="91"/>
        <v>0</v>
      </c>
      <c r="C255" s="213">
        <f t="shared" si="92"/>
        <v>0</v>
      </c>
      <c r="D255" s="213">
        <f t="shared" si="93"/>
        <v>0</v>
      </c>
      <c r="E255" s="213">
        <f t="shared" si="93"/>
        <v>0</v>
      </c>
      <c r="F255" s="297">
        <v>0</v>
      </c>
      <c r="G255" s="213">
        <f t="shared" si="94"/>
        <v>0</v>
      </c>
      <c r="H255" s="297">
        <v>0</v>
      </c>
      <c r="I255" s="297">
        <v>0</v>
      </c>
      <c r="J255" s="297">
        <v>0</v>
      </c>
      <c r="K255" s="209">
        <f t="shared" si="95"/>
        <v>0</v>
      </c>
      <c r="L255" s="212">
        <v>0</v>
      </c>
      <c r="M255" s="212">
        <v>0</v>
      </c>
      <c r="N255" s="212">
        <v>0</v>
      </c>
      <c r="O255" s="209">
        <f t="shared" si="96"/>
        <v>0</v>
      </c>
      <c r="P255" s="212">
        <v>0</v>
      </c>
      <c r="Q255" s="212">
        <v>0</v>
      </c>
      <c r="R255" s="210">
        <v>0</v>
      </c>
      <c r="S255" s="403">
        <f t="shared" si="97"/>
        <v>0</v>
      </c>
      <c r="T255" s="210">
        <v>0</v>
      </c>
      <c r="U255" s="404">
        <v>0</v>
      </c>
      <c r="V255" s="441" t="s">
        <v>136</v>
      </c>
    </row>
    <row r="256" spans="1:22">
      <c r="A256" s="442" t="s">
        <v>137</v>
      </c>
      <c r="B256" s="213">
        <f t="shared" si="91"/>
        <v>0</v>
      </c>
      <c r="C256" s="213">
        <f t="shared" si="92"/>
        <v>0</v>
      </c>
      <c r="D256" s="213">
        <f t="shared" si="93"/>
        <v>0</v>
      </c>
      <c r="E256" s="213">
        <f t="shared" si="93"/>
        <v>0</v>
      </c>
      <c r="F256" s="297">
        <v>0</v>
      </c>
      <c r="G256" s="213">
        <f t="shared" si="94"/>
        <v>0</v>
      </c>
      <c r="H256" s="297">
        <v>0</v>
      </c>
      <c r="I256" s="297">
        <v>0</v>
      </c>
      <c r="J256" s="297">
        <v>0</v>
      </c>
      <c r="K256" s="209">
        <f t="shared" si="95"/>
        <v>0</v>
      </c>
      <c r="L256" s="212">
        <v>0</v>
      </c>
      <c r="M256" s="212">
        <v>0</v>
      </c>
      <c r="N256" s="212">
        <v>0</v>
      </c>
      <c r="O256" s="209">
        <f t="shared" si="96"/>
        <v>0</v>
      </c>
      <c r="P256" s="212">
        <v>0</v>
      </c>
      <c r="Q256" s="212">
        <v>0</v>
      </c>
      <c r="R256" s="210">
        <v>0</v>
      </c>
      <c r="S256" s="403">
        <f t="shared" si="97"/>
        <v>0</v>
      </c>
      <c r="T256" s="210">
        <v>0</v>
      </c>
      <c r="U256" s="404">
        <v>0</v>
      </c>
      <c r="V256" s="441" t="s">
        <v>138</v>
      </c>
    </row>
    <row r="257" spans="1:22" ht="15" thickBot="1">
      <c r="A257" s="443" t="s">
        <v>139</v>
      </c>
      <c r="B257" s="410">
        <f t="shared" si="91"/>
        <v>3</v>
      </c>
      <c r="C257" s="410">
        <f t="shared" si="92"/>
        <v>66</v>
      </c>
      <c r="D257" s="410">
        <f>SUM(H257,L257,P257,T257)</f>
        <v>66</v>
      </c>
      <c r="E257" s="410">
        <f>SUM(I257,M257,Q257,U257)</f>
        <v>0</v>
      </c>
      <c r="F257" s="433">
        <v>1</v>
      </c>
      <c r="G257" s="410">
        <f t="shared" si="94"/>
        <v>54</v>
      </c>
      <c r="H257" s="433">
        <v>54</v>
      </c>
      <c r="I257" s="433">
        <v>0</v>
      </c>
      <c r="J257" s="433">
        <v>1</v>
      </c>
      <c r="K257" s="444">
        <f t="shared" si="95"/>
        <v>8</v>
      </c>
      <c r="L257" s="413">
        <v>8</v>
      </c>
      <c r="M257" s="413">
        <v>0</v>
      </c>
      <c r="N257" s="413">
        <v>0</v>
      </c>
      <c r="O257" s="444">
        <f t="shared" si="96"/>
        <v>0</v>
      </c>
      <c r="P257" s="413">
        <v>0</v>
      </c>
      <c r="Q257" s="413">
        <v>0</v>
      </c>
      <c r="R257" s="445">
        <v>1</v>
      </c>
      <c r="S257" s="446">
        <f t="shared" si="97"/>
        <v>4</v>
      </c>
      <c r="T257" s="445">
        <v>4</v>
      </c>
      <c r="U257" s="447">
        <v>0</v>
      </c>
      <c r="V257" s="448" t="s">
        <v>140</v>
      </c>
    </row>
    <row r="258" spans="1:22">
      <c r="A258" s="427" t="s">
        <v>306</v>
      </c>
      <c r="B258" s="465">
        <v>19</v>
      </c>
      <c r="C258" s="392">
        <f>IF(SUM(C260:C281)=SUM(D258:E258),SUM(D258:E258),"ERR!!")</f>
        <v>783</v>
      </c>
      <c r="D258" s="465">
        <v>662</v>
      </c>
      <c r="E258" s="465">
        <v>121</v>
      </c>
      <c r="F258" s="465">
        <v>16</v>
      </c>
      <c r="G258" s="392">
        <f>IF(SUM(G260:G281)=SUM(H258:I258),SUM(H258:I258),"ERR!!")</f>
        <v>660</v>
      </c>
      <c r="H258" s="465">
        <v>563</v>
      </c>
      <c r="I258" s="465">
        <v>97</v>
      </c>
      <c r="J258" s="465">
        <v>3</v>
      </c>
      <c r="K258" s="392">
        <f>IF(SUM(K260:K281)=SUM(L258:M258),SUM(L258:M258),"ERR!!")</f>
        <v>123</v>
      </c>
      <c r="L258" s="466">
        <v>99</v>
      </c>
      <c r="M258" s="466">
        <v>24</v>
      </c>
      <c r="N258" s="466">
        <v>0</v>
      </c>
      <c r="O258" s="392">
        <f>IF(SUM(O260:O281)=SUM(P258:Q258),SUM(P258:Q258),"ERR!!")</f>
        <v>0</v>
      </c>
      <c r="P258" s="466">
        <v>0</v>
      </c>
      <c r="Q258" s="466">
        <v>0</v>
      </c>
      <c r="R258" s="466">
        <v>0</v>
      </c>
      <c r="S258" s="392">
        <f>IF(SUM(S260:S281)=SUM(T258:U258),SUM(T258:U258),"ERR!!")</f>
        <v>0</v>
      </c>
      <c r="T258" s="466">
        <v>0</v>
      </c>
      <c r="U258" s="467">
        <v>0</v>
      </c>
      <c r="V258" s="428">
        <v>2014</v>
      </c>
    </row>
    <row r="259" spans="1:22">
      <c r="A259" s="398"/>
      <c r="B259" s="468"/>
      <c r="C259" s="468"/>
      <c r="D259" s="468"/>
      <c r="E259" s="468"/>
      <c r="F259" s="468"/>
      <c r="G259" s="468"/>
      <c r="H259" s="468"/>
      <c r="I259" s="468"/>
      <c r="J259" s="468"/>
      <c r="K259" s="469"/>
      <c r="L259" s="469"/>
      <c r="M259" s="469"/>
      <c r="N259" s="469"/>
      <c r="O259" s="469"/>
      <c r="P259" s="469"/>
      <c r="Q259" s="469"/>
      <c r="R259" s="469"/>
      <c r="S259" s="469"/>
      <c r="T259" s="469"/>
      <c r="U259" s="470"/>
      <c r="V259" s="402"/>
    </row>
    <row r="260" spans="1:22">
      <c r="A260" s="398" t="s">
        <v>91</v>
      </c>
      <c r="B260" s="471">
        <v>0</v>
      </c>
      <c r="C260" s="471">
        <v>0</v>
      </c>
      <c r="D260" s="471">
        <v>0</v>
      </c>
      <c r="E260" s="471">
        <v>0</v>
      </c>
      <c r="F260" s="472">
        <v>0</v>
      </c>
      <c r="G260" s="471">
        <v>0</v>
      </c>
      <c r="H260" s="472">
        <v>0</v>
      </c>
      <c r="I260" s="472">
        <v>0</v>
      </c>
      <c r="J260" s="472">
        <v>0</v>
      </c>
      <c r="K260" s="473">
        <v>0</v>
      </c>
      <c r="L260" s="474">
        <v>0</v>
      </c>
      <c r="M260" s="474">
        <v>0</v>
      </c>
      <c r="N260" s="474">
        <v>0</v>
      </c>
      <c r="O260" s="473">
        <v>0</v>
      </c>
      <c r="P260" s="474">
        <v>0</v>
      </c>
      <c r="Q260" s="474">
        <v>0</v>
      </c>
      <c r="R260" s="474">
        <v>0</v>
      </c>
      <c r="S260" s="473">
        <v>0</v>
      </c>
      <c r="T260" s="474">
        <v>0</v>
      </c>
      <c r="U260" s="475">
        <v>0</v>
      </c>
      <c r="V260" s="405" t="s">
        <v>249</v>
      </c>
    </row>
    <row r="261" spans="1:22">
      <c r="A261" s="398" t="s">
        <v>92</v>
      </c>
      <c r="B261" s="471">
        <v>0</v>
      </c>
      <c r="C261" s="471">
        <v>0</v>
      </c>
      <c r="D261" s="471">
        <v>0</v>
      </c>
      <c r="E261" s="471">
        <v>0</v>
      </c>
      <c r="F261" s="472">
        <v>0</v>
      </c>
      <c r="G261" s="471">
        <v>0</v>
      </c>
      <c r="H261" s="472">
        <v>0</v>
      </c>
      <c r="I261" s="472">
        <v>0</v>
      </c>
      <c r="J261" s="472">
        <v>0</v>
      </c>
      <c r="K261" s="473">
        <v>0</v>
      </c>
      <c r="L261" s="474">
        <v>0</v>
      </c>
      <c r="M261" s="474">
        <v>0</v>
      </c>
      <c r="N261" s="474">
        <v>0</v>
      </c>
      <c r="O261" s="473">
        <v>0</v>
      </c>
      <c r="P261" s="474">
        <v>0</v>
      </c>
      <c r="Q261" s="474">
        <v>0</v>
      </c>
      <c r="R261" s="474">
        <v>0</v>
      </c>
      <c r="S261" s="473">
        <v>0</v>
      </c>
      <c r="T261" s="474">
        <v>0</v>
      </c>
      <c r="U261" s="475">
        <v>0</v>
      </c>
      <c r="V261" s="405" t="s">
        <v>113</v>
      </c>
    </row>
    <row r="262" spans="1:22">
      <c r="A262" s="406" t="s">
        <v>114</v>
      </c>
      <c r="B262" s="471">
        <v>0</v>
      </c>
      <c r="C262" s="471">
        <v>0</v>
      </c>
      <c r="D262" s="471">
        <v>0</v>
      </c>
      <c r="E262" s="471">
        <v>0</v>
      </c>
      <c r="F262" s="472">
        <v>0</v>
      </c>
      <c r="G262" s="471">
        <v>0</v>
      </c>
      <c r="H262" s="472">
        <v>0</v>
      </c>
      <c r="I262" s="472">
        <v>0</v>
      </c>
      <c r="J262" s="472">
        <v>0</v>
      </c>
      <c r="K262" s="473">
        <v>0</v>
      </c>
      <c r="L262" s="474">
        <v>0</v>
      </c>
      <c r="M262" s="474">
        <v>0</v>
      </c>
      <c r="N262" s="474">
        <v>0</v>
      </c>
      <c r="O262" s="473">
        <v>0</v>
      </c>
      <c r="P262" s="474">
        <v>0</v>
      </c>
      <c r="Q262" s="474">
        <v>0</v>
      </c>
      <c r="R262" s="474">
        <v>0</v>
      </c>
      <c r="S262" s="473">
        <v>0</v>
      </c>
      <c r="T262" s="474">
        <v>0</v>
      </c>
      <c r="U262" s="475">
        <v>0</v>
      </c>
      <c r="V262" s="405" t="s">
        <v>115</v>
      </c>
    </row>
    <row r="263" spans="1:22">
      <c r="A263" s="398" t="s">
        <v>93</v>
      </c>
      <c r="B263" s="471">
        <v>0</v>
      </c>
      <c r="C263" s="471">
        <v>0</v>
      </c>
      <c r="D263" s="471">
        <v>0</v>
      </c>
      <c r="E263" s="471">
        <v>0</v>
      </c>
      <c r="F263" s="472">
        <v>0</v>
      </c>
      <c r="G263" s="471">
        <v>0</v>
      </c>
      <c r="H263" s="472">
        <v>0</v>
      </c>
      <c r="I263" s="472">
        <v>0</v>
      </c>
      <c r="J263" s="472">
        <v>0</v>
      </c>
      <c r="K263" s="473">
        <v>0</v>
      </c>
      <c r="L263" s="474">
        <v>0</v>
      </c>
      <c r="M263" s="474">
        <v>0</v>
      </c>
      <c r="N263" s="474">
        <v>0</v>
      </c>
      <c r="O263" s="473">
        <v>0</v>
      </c>
      <c r="P263" s="474">
        <v>0</v>
      </c>
      <c r="Q263" s="474">
        <v>0</v>
      </c>
      <c r="R263" s="474">
        <v>0</v>
      </c>
      <c r="S263" s="473">
        <v>0</v>
      </c>
      <c r="T263" s="474">
        <v>0</v>
      </c>
      <c r="U263" s="475">
        <v>0</v>
      </c>
      <c r="V263" s="405" t="s">
        <v>116</v>
      </c>
    </row>
    <row r="264" spans="1:22">
      <c r="A264" s="398" t="s">
        <v>94</v>
      </c>
      <c r="B264" s="471">
        <v>0</v>
      </c>
      <c r="C264" s="471">
        <v>0</v>
      </c>
      <c r="D264" s="471">
        <v>0</v>
      </c>
      <c r="E264" s="471">
        <v>0</v>
      </c>
      <c r="F264" s="472">
        <v>0</v>
      </c>
      <c r="G264" s="471">
        <v>0</v>
      </c>
      <c r="H264" s="472">
        <v>0</v>
      </c>
      <c r="I264" s="472">
        <v>0</v>
      </c>
      <c r="J264" s="472">
        <v>0</v>
      </c>
      <c r="K264" s="473">
        <v>0</v>
      </c>
      <c r="L264" s="474">
        <v>0</v>
      </c>
      <c r="M264" s="474">
        <v>0</v>
      </c>
      <c r="N264" s="474">
        <v>0</v>
      </c>
      <c r="O264" s="473">
        <v>0</v>
      </c>
      <c r="P264" s="474">
        <v>0</v>
      </c>
      <c r="Q264" s="474">
        <v>0</v>
      </c>
      <c r="R264" s="474">
        <v>0</v>
      </c>
      <c r="S264" s="473">
        <v>0</v>
      </c>
      <c r="T264" s="474">
        <v>0</v>
      </c>
      <c r="U264" s="475">
        <v>0</v>
      </c>
      <c r="V264" s="405" t="s">
        <v>117</v>
      </c>
    </row>
    <row r="265" spans="1:22">
      <c r="A265" s="398" t="s">
        <v>95</v>
      </c>
      <c r="B265" s="471">
        <v>3</v>
      </c>
      <c r="C265" s="471">
        <v>38</v>
      </c>
      <c r="D265" s="471">
        <v>24</v>
      </c>
      <c r="E265" s="471">
        <v>14</v>
      </c>
      <c r="F265" s="472">
        <v>3</v>
      </c>
      <c r="G265" s="471">
        <v>38</v>
      </c>
      <c r="H265" s="472">
        <v>24</v>
      </c>
      <c r="I265" s="472">
        <v>14</v>
      </c>
      <c r="J265" s="472">
        <v>0</v>
      </c>
      <c r="K265" s="473">
        <v>0</v>
      </c>
      <c r="L265" s="474">
        <v>0</v>
      </c>
      <c r="M265" s="474">
        <v>0</v>
      </c>
      <c r="N265" s="474">
        <v>0</v>
      </c>
      <c r="O265" s="473">
        <v>0</v>
      </c>
      <c r="P265" s="474">
        <v>0</v>
      </c>
      <c r="Q265" s="474">
        <v>0</v>
      </c>
      <c r="R265" s="474">
        <v>0</v>
      </c>
      <c r="S265" s="473">
        <v>0</v>
      </c>
      <c r="T265" s="474">
        <v>0</v>
      </c>
      <c r="U265" s="475">
        <v>0</v>
      </c>
      <c r="V265" s="405" t="s">
        <v>118</v>
      </c>
    </row>
    <row r="266" spans="1:22">
      <c r="A266" s="398" t="s">
        <v>96</v>
      </c>
      <c r="B266" s="471">
        <v>1</v>
      </c>
      <c r="C266" s="471">
        <v>14</v>
      </c>
      <c r="D266" s="471">
        <v>14</v>
      </c>
      <c r="E266" s="471">
        <v>0</v>
      </c>
      <c r="F266" s="472">
        <v>1</v>
      </c>
      <c r="G266" s="471">
        <v>14</v>
      </c>
      <c r="H266" s="472">
        <v>14</v>
      </c>
      <c r="I266" s="472">
        <v>0</v>
      </c>
      <c r="J266" s="472">
        <v>0</v>
      </c>
      <c r="K266" s="473">
        <v>0</v>
      </c>
      <c r="L266" s="474">
        <v>0</v>
      </c>
      <c r="M266" s="474">
        <v>0</v>
      </c>
      <c r="N266" s="474">
        <v>0</v>
      </c>
      <c r="O266" s="473">
        <v>0</v>
      </c>
      <c r="P266" s="474">
        <v>0</v>
      </c>
      <c r="Q266" s="474">
        <v>0</v>
      </c>
      <c r="R266" s="474">
        <v>0</v>
      </c>
      <c r="S266" s="473">
        <v>0</v>
      </c>
      <c r="T266" s="474">
        <v>0</v>
      </c>
      <c r="U266" s="475">
        <v>0</v>
      </c>
      <c r="V266" s="405" t="s">
        <v>119</v>
      </c>
    </row>
    <row r="267" spans="1:22">
      <c r="A267" s="398" t="s">
        <v>97</v>
      </c>
      <c r="B267" s="471">
        <v>1</v>
      </c>
      <c r="C267" s="471">
        <v>270</v>
      </c>
      <c r="D267" s="471">
        <v>240</v>
      </c>
      <c r="E267" s="471">
        <v>30</v>
      </c>
      <c r="F267" s="472">
        <v>1</v>
      </c>
      <c r="G267" s="471">
        <v>270</v>
      </c>
      <c r="H267" s="472">
        <v>240</v>
      </c>
      <c r="I267" s="472">
        <v>30</v>
      </c>
      <c r="J267" s="472">
        <v>0</v>
      </c>
      <c r="K267" s="473">
        <v>0</v>
      </c>
      <c r="L267" s="474">
        <v>0</v>
      </c>
      <c r="M267" s="474">
        <v>0</v>
      </c>
      <c r="N267" s="474">
        <v>0</v>
      </c>
      <c r="O267" s="473">
        <v>0</v>
      </c>
      <c r="P267" s="474">
        <v>0</v>
      </c>
      <c r="Q267" s="474">
        <v>0</v>
      </c>
      <c r="R267" s="474">
        <v>0</v>
      </c>
      <c r="S267" s="473">
        <v>0</v>
      </c>
      <c r="T267" s="474">
        <v>0</v>
      </c>
      <c r="U267" s="475">
        <v>0</v>
      </c>
      <c r="V267" s="405" t="s">
        <v>120</v>
      </c>
    </row>
    <row r="268" spans="1:22">
      <c r="A268" s="398" t="s">
        <v>98</v>
      </c>
      <c r="B268" s="471">
        <v>1</v>
      </c>
      <c r="C268" s="471">
        <v>4</v>
      </c>
      <c r="D268" s="471">
        <v>4</v>
      </c>
      <c r="E268" s="471">
        <v>0</v>
      </c>
      <c r="F268" s="472">
        <v>1</v>
      </c>
      <c r="G268" s="471">
        <v>4</v>
      </c>
      <c r="H268" s="472">
        <v>4</v>
      </c>
      <c r="I268" s="472">
        <v>0</v>
      </c>
      <c r="J268" s="472">
        <v>0</v>
      </c>
      <c r="K268" s="473">
        <v>0</v>
      </c>
      <c r="L268" s="474">
        <v>0</v>
      </c>
      <c r="M268" s="474">
        <v>0</v>
      </c>
      <c r="N268" s="474">
        <v>0</v>
      </c>
      <c r="O268" s="473">
        <v>0</v>
      </c>
      <c r="P268" s="474">
        <v>0</v>
      </c>
      <c r="Q268" s="474">
        <v>0</v>
      </c>
      <c r="R268" s="474">
        <v>0</v>
      </c>
      <c r="S268" s="473">
        <v>0</v>
      </c>
      <c r="T268" s="474">
        <v>0</v>
      </c>
      <c r="U268" s="475">
        <v>0</v>
      </c>
      <c r="V268" s="405" t="s">
        <v>121</v>
      </c>
    </row>
    <row r="269" spans="1:22">
      <c r="A269" s="406" t="s">
        <v>122</v>
      </c>
      <c r="B269" s="471">
        <v>0</v>
      </c>
      <c r="C269" s="471">
        <v>0</v>
      </c>
      <c r="D269" s="471">
        <v>0</v>
      </c>
      <c r="E269" s="471">
        <v>0</v>
      </c>
      <c r="F269" s="472">
        <v>0</v>
      </c>
      <c r="G269" s="471">
        <v>0</v>
      </c>
      <c r="H269" s="472">
        <v>0</v>
      </c>
      <c r="I269" s="472">
        <v>0</v>
      </c>
      <c r="J269" s="472">
        <v>0</v>
      </c>
      <c r="K269" s="473">
        <v>0</v>
      </c>
      <c r="L269" s="474">
        <v>0</v>
      </c>
      <c r="M269" s="474">
        <v>0</v>
      </c>
      <c r="N269" s="474">
        <v>0</v>
      </c>
      <c r="O269" s="473">
        <v>0</v>
      </c>
      <c r="P269" s="474">
        <v>0</v>
      </c>
      <c r="Q269" s="474">
        <v>0</v>
      </c>
      <c r="R269" s="474">
        <v>0</v>
      </c>
      <c r="S269" s="473">
        <v>0</v>
      </c>
      <c r="T269" s="474">
        <v>0</v>
      </c>
      <c r="U269" s="475">
        <v>0</v>
      </c>
      <c r="V269" s="405" t="s">
        <v>123</v>
      </c>
    </row>
    <row r="270" spans="1:22">
      <c r="A270" s="398" t="s">
        <v>124</v>
      </c>
      <c r="B270" s="471">
        <v>1</v>
      </c>
      <c r="C270" s="471">
        <v>65</v>
      </c>
      <c r="D270" s="471">
        <v>65</v>
      </c>
      <c r="E270" s="471">
        <v>0</v>
      </c>
      <c r="F270" s="472">
        <v>1</v>
      </c>
      <c r="G270" s="471">
        <v>65</v>
      </c>
      <c r="H270" s="472">
        <v>65</v>
      </c>
      <c r="I270" s="472"/>
      <c r="J270" s="472">
        <v>0</v>
      </c>
      <c r="K270" s="473">
        <v>0</v>
      </c>
      <c r="L270" s="474">
        <v>0</v>
      </c>
      <c r="M270" s="474">
        <v>0</v>
      </c>
      <c r="N270" s="474">
        <v>0</v>
      </c>
      <c r="O270" s="473">
        <v>0</v>
      </c>
      <c r="P270" s="474">
        <v>0</v>
      </c>
      <c r="Q270" s="474">
        <v>0</v>
      </c>
      <c r="R270" s="474">
        <v>0</v>
      </c>
      <c r="S270" s="473">
        <v>0</v>
      </c>
      <c r="T270" s="474">
        <v>0</v>
      </c>
      <c r="U270" s="475">
        <v>0</v>
      </c>
      <c r="V270" s="405" t="s">
        <v>125</v>
      </c>
    </row>
    <row r="271" spans="1:22">
      <c r="A271" s="398" t="s">
        <v>99</v>
      </c>
      <c r="B271" s="471">
        <v>0</v>
      </c>
      <c r="C271" s="471">
        <v>0</v>
      </c>
      <c r="D271" s="471">
        <v>0</v>
      </c>
      <c r="E271" s="471">
        <v>0</v>
      </c>
      <c r="F271" s="472">
        <v>0</v>
      </c>
      <c r="G271" s="471">
        <v>0</v>
      </c>
      <c r="H271" s="472">
        <v>0</v>
      </c>
      <c r="I271" s="472">
        <v>0</v>
      </c>
      <c r="J271" s="472">
        <v>0</v>
      </c>
      <c r="K271" s="473">
        <v>0</v>
      </c>
      <c r="L271" s="474">
        <v>0</v>
      </c>
      <c r="M271" s="474">
        <v>0</v>
      </c>
      <c r="N271" s="474">
        <v>0</v>
      </c>
      <c r="O271" s="473">
        <v>0</v>
      </c>
      <c r="P271" s="474">
        <v>0</v>
      </c>
      <c r="Q271" s="474">
        <v>0</v>
      </c>
      <c r="R271" s="474">
        <v>0</v>
      </c>
      <c r="S271" s="473">
        <v>0</v>
      </c>
      <c r="T271" s="474">
        <v>0</v>
      </c>
      <c r="U271" s="475">
        <v>0</v>
      </c>
      <c r="V271" s="405" t="s">
        <v>126</v>
      </c>
    </row>
    <row r="272" spans="1:22">
      <c r="A272" s="398" t="s">
        <v>100</v>
      </c>
      <c r="B272" s="471">
        <v>3</v>
      </c>
      <c r="C272" s="471">
        <v>106</v>
      </c>
      <c r="D272" s="471">
        <v>105</v>
      </c>
      <c r="E272" s="471">
        <v>1</v>
      </c>
      <c r="F272" s="472">
        <v>3</v>
      </c>
      <c r="G272" s="471">
        <v>106</v>
      </c>
      <c r="H272" s="472">
        <v>105</v>
      </c>
      <c r="I272" s="472">
        <v>1</v>
      </c>
      <c r="J272" s="472">
        <v>0</v>
      </c>
      <c r="K272" s="473">
        <v>0</v>
      </c>
      <c r="L272" s="474">
        <v>0</v>
      </c>
      <c r="M272" s="474">
        <v>0</v>
      </c>
      <c r="N272" s="474">
        <v>0</v>
      </c>
      <c r="O272" s="473">
        <v>0</v>
      </c>
      <c r="P272" s="474">
        <v>0</v>
      </c>
      <c r="Q272" s="474">
        <v>0</v>
      </c>
      <c r="R272" s="474"/>
      <c r="S272" s="473">
        <v>0</v>
      </c>
      <c r="T272" s="474"/>
      <c r="U272" s="475"/>
      <c r="V272" s="405" t="s">
        <v>127</v>
      </c>
    </row>
    <row r="273" spans="1:22">
      <c r="A273" s="406" t="s">
        <v>101</v>
      </c>
      <c r="B273" s="471">
        <v>0</v>
      </c>
      <c r="C273" s="471">
        <v>0</v>
      </c>
      <c r="D273" s="471">
        <v>0</v>
      </c>
      <c r="E273" s="471">
        <v>0</v>
      </c>
      <c r="F273" s="472">
        <v>0</v>
      </c>
      <c r="G273" s="471">
        <v>0</v>
      </c>
      <c r="H273" s="472">
        <v>0</v>
      </c>
      <c r="I273" s="472">
        <v>0</v>
      </c>
      <c r="J273" s="472">
        <v>0</v>
      </c>
      <c r="K273" s="473">
        <v>0</v>
      </c>
      <c r="L273" s="474">
        <v>0</v>
      </c>
      <c r="M273" s="474">
        <v>0</v>
      </c>
      <c r="N273" s="474">
        <v>0</v>
      </c>
      <c r="O273" s="473">
        <v>0</v>
      </c>
      <c r="P273" s="474">
        <v>0</v>
      </c>
      <c r="Q273" s="474">
        <v>0</v>
      </c>
      <c r="R273" s="474"/>
      <c r="S273" s="473">
        <v>0</v>
      </c>
      <c r="T273" s="474"/>
      <c r="U273" s="475"/>
      <c r="V273" s="405" t="s">
        <v>128</v>
      </c>
    </row>
    <row r="274" spans="1:22">
      <c r="A274" s="406" t="s">
        <v>129</v>
      </c>
      <c r="B274" s="471">
        <v>0</v>
      </c>
      <c r="C274" s="471">
        <v>0</v>
      </c>
      <c r="D274" s="471">
        <v>0</v>
      </c>
      <c r="E274" s="471">
        <v>0</v>
      </c>
      <c r="F274" s="472">
        <v>0</v>
      </c>
      <c r="G274" s="471">
        <v>0</v>
      </c>
      <c r="H274" s="472">
        <v>0</v>
      </c>
      <c r="I274" s="472">
        <v>0</v>
      </c>
      <c r="J274" s="472">
        <v>0</v>
      </c>
      <c r="K274" s="473">
        <v>0</v>
      </c>
      <c r="L274" s="474">
        <v>0</v>
      </c>
      <c r="M274" s="474">
        <v>0</v>
      </c>
      <c r="N274" s="474">
        <v>0</v>
      </c>
      <c r="O274" s="473">
        <v>0</v>
      </c>
      <c r="P274" s="474">
        <v>0</v>
      </c>
      <c r="Q274" s="474">
        <v>0</v>
      </c>
      <c r="R274" s="474">
        <v>0</v>
      </c>
      <c r="S274" s="473">
        <v>0</v>
      </c>
      <c r="T274" s="474">
        <v>0</v>
      </c>
      <c r="U274" s="475">
        <v>0</v>
      </c>
      <c r="V274" s="405" t="s">
        <v>130</v>
      </c>
    </row>
    <row r="275" spans="1:22">
      <c r="A275" s="398" t="s">
        <v>102</v>
      </c>
      <c r="B275" s="471">
        <v>0</v>
      </c>
      <c r="C275" s="471">
        <v>0</v>
      </c>
      <c r="D275" s="471">
        <v>0</v>
      </c>
      <c r="E275" s="471">
        <v>0</v>
      </c>
      <c r="F275" s="472">
        <v>0</v>
      </c>
      <c r="G275" s="471">
        <v>0</v>
      </c>
      <c r="H275" s="472">
        <v>0</v>
      </c>
      <c r="I275" s="472">
        <v>0</v>
      </c>
      <c r="J275" s="472">
        <v>0</v>
      </c>
      <c r="K275" s="473">
        <v>0</v>
      </c>
      <c r="L275" s="474">
        <v>0</v>
      </c>
      <c r="M275" s="474">
        <v>0</v>
      </c>
      <c r="N275" s="474">
        <v>0</v>
      </c>
      <c r="O275" s="473">
        <v>0</v>
      </c>
      <c r="P275" s="474">
        <v>0</v>
      </c>
      <c r="Q275" s="474">
        <v>0</v>
      </c>
      <c r="R275" s="474">
        <v>0</v>
      </c>
      <c r="S275" s="473">
        <v>0</v>
      </c>
      <c r="T275" s="474">
        <v>0</v>
      </c>
      <c r="U275" s="475">
        <v>0</v>
      </c>
      <c r="V275" s="405" t="s">
        <v>131</v>
      </c>
    </row>
    <row r="276" spans="1:22">
      <c r="A276" s="398" t="s">
        <v>103</v>
      </c>
      <c r="B276" s="471">
        <v>0</v>
      </c>
      <c r="C276" s="471">
        <v>0</v>
      </c>
      <c r="D276" s="471">
        <v>0</v>
      </c>
      <c r="E276" s="471">
        <v>0</v>
      </c>
      <c r="F276" s="472">
        <v>0</v>
      </c>
      <c r="G276" s="471">
        <v>0</v>
      </c>
      <c r="H276" s="472">
        <v>0</v>
      </c>
      <c r="I276" s="472">
        <v>0</v>
      </c>
      <c r="J276" s="472">
        <v>0</v>
      </c>
      <c r="K276" s="473">
        <v>0</v>
      </c>
      <c r="L276" s="474">
        <v>0</v>
      </c>
      <c r="M276" s="474">
        <v>0</v>
      </c>
      <c r="N276" s="474">
        <v>0</v>
      </c>
      <c r="O276" s="473">
        <v>0</v>
      </c>
      <c r="P276" s="474">
        <v>0</v>
      </c>
      <c r="Q276" s="474">
        <v>0</v>
      </c>
      <c r="R276" s="474">
        <v>0</v>
      </c>
      <c r="S276" s="473">
        <v>0</v>
      </c>
      <c r="T276" s="474">
        <v>0</v>
      </c>
      <c r="U276" s="475">
        <v>0</v>
      </c>
      <c r="V276" s="405" t="s">
        <v>132</v>
      </c>
    </row>
    <row r="277" spans="1:22">
      <c r="A277" s="398" t="s">
        <v>104</v>
      </c>
      <c r="B277" s="471">
        <v>0</v>
      </c>
      <c r="C277" s="471">
        <v>0</v>
      </c>
      <c r="D277" s="471">
        <v>0</v>
      </c>
      <c r="E277" s="471">
        <v>0</v>
      </c>
      <c r="F277" s="472">
        <v>0</v>
      </c>
      <c r="G277" s="471">
        <v>0</v>
      </c>
      <c r="H277" s="472">
        <v>0</v>
      </c>
      <c r="I277" s="472">
        <v>0</v>
      </c>
      <c r="J277" s="472">
        <v>0</v>
      </c>
      <c r="K277" s="473">
        <v>0</v>
      </c>
      <c r="L277" s="474">
        <v>0</v>
      </c>
      <c r="M277" s="474">
        <v>0</v>
      </c>
      <c r="N277" s="474">
        <v>0</v>
      </c>
      <c r="O277" s="473">
        <v>0</v>
      </c>
      <c r="P277" s="474">
        <v>0</v>
      </c>
      <c r="Q277" s="474">
        <v>0</v>
      </c>
      <c r="R277" s="474">
        <v>0</v>
      </c>
      <c r="S277" s="473">
        <v>0</v>
      </c>
      <c r="T277" s="474">
        <v>0</v>
      </c>
      <c r="U277" s="475">
        <v>0</v>
      </c>
      <c r="V277" s="405" t="s">
        <v>133</v>
      </c>
    </row>
    <row r="278" spans="1:22">
      <c r="A278" s="398" t="s">
        <v>105</v>
      </c>
      <c r="B278" s="471">
        <v>0</v>
      </c>
      <c r="C278" s="471">
        <v>0</v>
      </c>
      <c r="D278" s="471">
        <v>0</v>
      </c>
      <c r="E278" s="471">
        <v>0</v>
      </c>
      <c r="F278" s="472">
        <v>0</v>
      </c>
      <c r="G278" s="471">
        <v>0</v>
      </c>
      <c r="H278" s="472">
        <v>0</v>
      </c>
      <c r="I278" s="472">
        <v>0</v>
      </c>
      <c r="J278" s="472">
        <v>0</v>
      </c>
      <c r="K278" s="473">
        <v>0</v>
      </c>
      <c r="L278" s="474">
        <v>0</v>
      </c>
      <c r="M278" s="474">
        <v>0</v>
      </c>
      <c r="N278" s="474">
        <v>0</v>
      </c>
      <c r="O278" s="473">
        <v>0</v>
      </c>
      <c r="P278" s="474">
        <v>0</v>
      </c>
      <c r="Q278" s="474">
        <v>0</v>
      </c>
      <c r="R278" s="474">
        <v>0</v>
      </c>
      <c r="S278" s="473">
        <v>0</v>
      </c>
      <c r="T278" s="474">
        <v>0</v>
      </c>
      <c r="U278" s="475">
        <v>0</v>
      </c>
      <c r="V278" s="405" t="s">
        <v>134</v>
      </c>
    </row>
    <row r="279" spans="1:22">
      <c r="A279" s="398" t="s">
        <v>135</v>
      </c>
      <c r="B279" s="471">
        <v>0</v>
      </c>
      <c r="C279" s="471">
        <v>0</v>
      </c>
      <c r="D279" s="471">
        <v>0</v>
      </c>
      <c r="E279" s="471">
        <v>0</v>
      </c>
      <c r="F279" s="472">
        <v>0</v>
      </c>
      <c r="G279" s="471">
        <v>0</v>
      </c>
      <c r="H279" s="472">
        <v>0</v>
      </c>
      <c r="I279" s="472">
        <v>0</v>
      </c>
      <c r="J279" s="472">
        <v>0</v>
      </c>
      <c r="K279" s="473">
        <v>0</v>
      </c>
      <c r="L279" s="474">
        <v>0</v>
      </c>
      <c r="M279" s="474">
        <v>0</v>
      </c>
      <c r="N279" s="474">
        <v>0</v>
      </c>
      <c r="O279" s="473">
        <v>0</v>
      </c>
      <c r="P279" s="474">
        <v>0</v>
      </c>
      <c r="Q279" s="474">
        <v>0</v>
      </c>
      <c r="R279" s="474">
        <v>0</v>
      </c>
      <c r="S279" s="473">
        <v>0</v>
      </c>
      <c r="T279" s="474">
        <v>0</v>
      </c>
      <c r="U279" s="475">
        <v>0</v>
      </c>
      <c r="V279" s="405" t="s">
        <v>136</v>
      </c>
    </row>
    <row r="280" spans="1:22">
      <c r="A280" s="406" t="s">
        <v>137</v>
      </c>
      <c r="B280" s="471">
        <v>0</v>
      </c>
      <c r="C280" s="471">
        <v>0</v>
      </c>
      <c r="D280" s="471">
        <v>0</v>
      </c>
      <c r="E280" s="471">
        <v>0</v>
      </c>
      <c r="F280" s="472">
        <v>0</v>
      </c>
      <c r="G280" s="471">
        <v>0</v>
      </c>
      <c r="H280" s="472">
        <v>0</v>
      </c>
      <c r="I280" s="472">
        <v>0</v>
      </c>
      <c r="J280" s="472">
        <v>0</v>
      </c>
      <c r="K280" s="473">
        <v>0</v>
      </c>
      <c r="L280" s="474">
        <v>0</v>
      </c>
      <c r="M280" s="474">
        <v>0</v>
      </c>
      <c r="N280" s="474">
        <v>0</v>
      </c>
      <c r="O280" s="473">
        <v>0</v>
      </c>
      <c r="P280" s="474">
        <v>0</v>
      </c>
      <c r="Q280" s="474">
        <v>0</v>
      </c>
      <c r="R280" s="474">
        <v>0</v>
      </c>
      <c r="S280" s="473">
        <v>0</v>
      </c>
      <c r="T280" s="474">
        <v>0</v>
      </c>
      <c r="U280" s="475">
        <v>0</v>
      </c>
      <c r="V280" s="405" t="s">
        <v>138</v>
      </c>
    </row>
    <row r="281" spans="1:22" ht="15" thickBot="1">
      <c r="A281" s="407" t="s">
        <v>139</v>
      </c>
      <c r="B281" s="476">
        <v>9</v>
      </c>
      <c r="C281" s="476">
        <v>286</v>
      </c>
      <c r="D281" s="476">
        <v>210</v>
      </c>
      <c r="E281" s="476">
        <v>76</v>
      </c>
      <c r="F281" s="477">
        <v>6</v>
      </c>
      <c r="G281" s="476">
        <v>163</v>
      </c>
      <c r="H281" s="477">
        <v>111</v>
      </c>
      <c r="I281" s="477">
        <v>52</v>
      </c>
      <c r="J281" s="477">
        <v>3</v>
      </c>
      <c r="K281" s="478">
        <v>123</v>
      </c>
      <c r="L281" s="479">
        <v>99</v>
      </c>
      <c r="M281" s="479">
        <v>24</v>
      </c>
      <c r="N281" s="479">
        <v>0</v>
      </c>
      <c r="O281" s="478">
        <v>0</v>
      </c>
      <c r="P281" s="479">
        <v>0</v>
      </c>
      <c r="Q281" s="479">
        <v>0</v>
      </c>
      <c r="R281" s="479">
        <v>0</v>
      </c>
      <c r="S281" s="478">
        <v>0</v>
      </c>
      <c r="T281" s="479">
        <v>0</v>
      </c>
      <c r="U281" s="480">
        <v>0</v>
      </c>
      <c r="V281" s="417" t="s">
        <v>140</v>
      </c>
    </row>
    <row r="282" spans="1:22">
      <c r="A282" s="429" t="s">
        <v>307</v>
      </c>
      <c r="B282" s="392">
        <f>SUM(B284:B305)</f>
        <v>43</v>
      </c>
      <c r="C282" s="392">
        <f>IF(SUM(C284:C305)=SUM(D282:E282),SUM(D282:E282),"ERR!!")</f>
        <v>3473</v>
      </c>
      <c r="D282" s="392">
        <f t="shared" ref="D282:Q282" si="98">SUM(D284:D305)</f>
        <v>2578</v>
      </c>
      <c r="E282" s="392">
        <f>SUM(E284:E305)</f>
        <v>895</v>
      </c>
      <c r="F282" s="393">
        <f t="shared" si="98"/>
        <v>32</v>
      </c>
      <c r="G282" s="392">
        <f>IF(SUM(G284:G305)=SUM(H282:I282),SUM(H282:I282),"ERR!!")</f>
        <v>3274</v>
      </c>
      <c r="H282" s="392">
        <f t="shared" si="98"/>
        <v>2398</v>
      </c>
      <c r="I282" s="392">
        <f t="shared" si="98"/>
        <v>876</v>
      </c>
      <c r="J282" s="392">
        <f t="shared" si="98"/>
        <v>1</v>
      </c>
      <c r="K282" s="392">
        <f>IF(SUM(K284:K305)=SUM(L282:M282),SUM(L282:M282),"ERR!!")</f>
        <v>29</v>
      </c>
      <c r="L282" s="394">
        <f t="shared" si="98"/>
        <v>29</v>
      </c>
      <c r="M282" s="394">
        <f t="shared" si="98"/>
        <v>0</v>
      </c>
      <c r="N282" s="394">
        <f t="shared" si="98"/>
        <v>0</v>
      </c>
      <c r="O282" s="392">
        <f>IF(SUM(O284:O305)=SUM(P282:Q282),SUM(P282:Q282),"ERR!!")</f>
        <v>0</v>
      </c>
      <c r="P282" s="394">
        <f t="shared" si="98"/>
        <v>0</v>
      </c>
      <c r="Q282" s="394">
        <f t="shared" si="98"/>
        <v>0</v>
      </c>
      <c r="R282" s="394">
        <f>SUM(R284:R305)</f>
        <v>10</v>
      </c>
      <c r="S282" s="392">
        <f>IF(SUM(S284:S305)=SUM(T282:U282),SUM(T282:U282),"ERR!!")</f>
        <v>170</v>
      </c>
      <c r="T282" s="394">
        <f>SUM(T284:T305)</f>
        <v>151</v>
      </c>
      <c r="U282" s="395">
        <f>SUM(U284:U305)</f>
        <v>19</v>
      </c>
      <c r="V282" s="396">
        <v>2014</v>
      </c>
    </row>
    <row r="283" spans="1:22">
      <c r="A283" s="398"/>
      <c r="B283" s="399"/>
      <c r="C283" s="399"/>
      <c r="D283" s="399"/>
      <c r="E283" s="399"/>
      <c r="F283" s="399"/>
      <c r="G283" s="399"/>
      <c r="H283" s="399"/>
      <c r="I283" s="399"/>
      <c r="J283" s="399"/>
      <c r="K283" s="400"/>
      <c r="L283" s="400"/>
      <c r="M283" s="400"/>
      <c r="N283" s="400"/>
      <c r="O283" s="400"/>
      <c r="P283" s="400"/>
      <c r="Q283" s="400"/>
      <c r="R283" s="400"/>
      <c r="S283" s="400"/>
      <c r="T283" s="400"/>
      <c r="U283" s="401"/>
      <c r="V283" s="402"/>
    </row>
    <row r="284" spans="1:22">
      <c r="A284" s="398" t="s">
        <v>91</v>
      </c>
      <c r="B284" s="213">
        <v>2</v>
      </c>
      <c r="C284" s="213">
        <f>SUM(D284:E284)</f>
        <v>348</v>
      </c>
      <c r="D284" s="481">
        <v>88</v>
      </c>
      <c r="E284" s="481">
        <v>260</v>
      </c>
      <c r="F284" s="482">
        <v>2</v>
      </c>
      <c r="G284" s="483">
        <v>348</v>
      </c>
      <c r="H284" s="482">
        <v>88</v>
      </c>
      <c r="I284" s="482">
        <v>260</v>
      </c>
      <c r="J284" s="482">
        <v>0</v>
      </c>
      <c r="K284" s="484">
        <v>0</v>
      </c>
      <c r="L284" s="485">
        <v>0</v>
      </c>
      <c r="M284" s="485">
        <v>0</v>
      </c>
      <c r="N284" s="485">
        <v>0</v>
      </c>
      <c r="O284" s="484">
        <v>0</v>
      </c>
      <c r="P284" s="485">
        <v>0</v>
      </c>
      <c r="Q284" s="485">
        <v>0</v>
      </c>
      <c r="R284" s="485">
        <v>0</v>
      </c>
      <c r="S284" s="484">
        <v>0</v>
      </c>
      <c r="T284" s="485">
        <v>0</v>
      </c>
      <c r="U284" s="486">
        <v>0</v>
      </c>
      <c r="V284" s="405" t="s">
        <v>249</v>
      </c>
    </row>
    <row r="285" spans="1:22">
      <c r="A285" s="398" t="s">
        <v>92</v>
      </c>
      <c r="B285" s="213">
        <v>0</v>
      </c>
      <c r="C285" s="213">
        <f t="shared" ref="C285:C304" si="99">SUM(D285:E285)</f>
        <v>0</v>
      </c>
      <c r="D285" s="481">
        <f t="shared" ref="D285:E304" si="100">SUM(H285,L285,P285,T285)</f>
        <v>0</v>
      </c>
      <c r="E285" s="481">
        <f t="shared" si="100"/>
        <v>0</v>
      </c>
      <c r="F285" s="482">
        <v>0</v>
      </c>
      <c r="G285" s="483">
        <v>0</v>
      </c>
      <c r="H285" s="482">
        <v>0</v>
      </c>
      <c r="I285" s="482">
        <v>0</v>
      </c>
      <c r="J285" s="482">
        <v>0</v>
      </c>
      <c r="K285" s="484">
        <v>0</v>
      </c>
      <c r="L285" s="485">
        <v>0</v>
      </c>
      <c r="M285" s="485">
        <v>0</v>
      </c>
      <c r="N285" s="485">
        <v>0</v>
      </c>
      <c r="O285" s="484">
        <v>0</v>
      </c>
      <c r="P285" s="485">
        <v>0</v>
      </c>
      <c r="Q285" s="485">
        <v>0</v>
      </c>
      <c r="R285" s="485">
        <v>0</v>
      </c>
      <c r="S285" s="484">
        <v>0</v>
      </c>
      <c r="T285" s="485">
        <v>0</v>
      </c>
      <c r="U285" s="486">
        <v>0</v>
      </c>
      <c r="V285" s="405" t="s">
        <v>113</v>
      </c>
    </row>
    <row r="286" spans="1:22">
      <c r="A286" s="406" t="s">
        <v>114</v>
      </c>
      <c r="B286" s="213">
        <f t="shared" ref="B286:B304" si="101">SUM(F286,J286,N286,R286)</f>
        <v>0</v>
      </c>
      <c r="C286" s="213">
        <f t="shared" si="99"/>
        <v>0</v>
      </c>
      <c r="D286" s="481">
        <f t="shared" si="100"/>
        <v>0</v>
      </c>
      <c r="E286" s="481">
        <f t="shared" si="100"/>
        <v>0</v>
      </c>
      <c r="F286" s="482">
        <v>0</v>
      </c>
      <c r="G286" s="483">
        <v>0</v>
      </c>
      <c r="H286" s="482">
        <v>0</v>
      </c>
      <c r="I286" s="482">
        <v>0</v>
      </c>
      <c r="J286" s="482">
        <v>0</v>
      </c>
      <c r="K286" s="484">
        <v>0</v>
      </c>
      <c r="L286" s="485">
        <v>0</v>
      </c>
      <c r="M286" s="485">
        <v>0</v>
      </c>
      <c r="N286" s="485">
        <v>0</v>
      </c>
      <c r="O286" s="484">
        <v>0</v>
      </c>
      <c r="P286" s="485">
        <v>0</v>
      </c>
      <c r="Q286" s="485">
        <v>0</v>
      </c>
      <c r="R286" s="485">
        <v>0</v>
      </c>
      <c r="S286" s="484">
        <v>0</v>
      </c>
      <c r="T286" s="485">
        <v>0</v>
      </c>
      <c r="U286" s="486">
        <v>0</v>
      </c>
      <c r="V286" s="405" t="s">
        <v>115</v>
      </c>
    </row>
    <row r="287" spans="1:22">
      <c r="A287" s="398" t="s">
        <v>93</v>
      </c>
      <c r="B287" s="213">
        <f t="shared" si="101"/>
        <v>0</v>
      </c>
      <c r="C287" s="213">
        <f t="shared" si="99"/>
        <v>0</v>
      </c>
      <c r="D287" s="481">
        <f t="shared" si="100"/>
        <v>0</v>
      </c>
      <c r="E287" s="481">
        <f t="shared" si="100"/>
        <v>0</v>
      </c>
      <c r="F287" s="482">
        <v>0</v>
      </c>
      <c r="G287" s="483">
        <v>0</v>
      </c>
      <c r="H287" s="482">
        <v>0</v>
      </c>
      <c r="I287" s="482">
        <v>0</v>
      </c>
      <c r="J287" s="482">
        <v>0</v>
      </c>
      <c r="K287" s="484">
        <v>0</v>
      </c>
      <c r="L287" s="485">
        <v>0</v>
      </c>
      <c r="M287" s="485">
        <v>0</v>
      </c>
      <c r="N287" s="485">
        <v>0</v>
      </c>
      <c r="O287" s="484">
        <v>0</v>
      </c>
      <c r="P287" s="485">
        <v>0</v>
      </c>
      <c r="Q287" s="485">
        <v>0</v>
      </c>
      <c r="R287" s="485">
        <v>0</v>
      </c>
      <c r="S287" s="484">
        <v>0</v>
      </c>
      <c r="T287" s="485">
        <v>0</v>
      </c>
      <c r="U287" s="486">
        <v>0</v>
      </c>
      <c r="V287" s="405" t="s">
        <v>116</v>
      </c>
    </row>
    <row r="288" spans="1:22">
      <c r="A288" s="398" t="s">
        <v>94</v>
      </c>
      <c r="B288" s="213">
        <f t="shared" si="101"/>
        <v>0</v>
      </c>
      <c r="C288" s="213">
        <f t="shared" si="99"/>
        <v>0</v>
      </c>
      <c r="D288" s="481">
        <f t="shared" si="100"/>
        <v>0</v>
      </c>
      <c r="E288" s="481">
        <f t="shared" si="100"/>
        <v>0</v>
      </c>
      <c r="F288" s="482">
        <v>0</v>
      </c>
      <c r="G288" s="483">
        <v>0</v>
      </c>
      <c r="H288" s="482">
        <v>0</v>
      </c>
      <c r="I288" s="482">
        <v>0</v>
      </c>
      <c r="J288" s="482">
        <v>0</v>
      </c>
      <c r="K288" s="484">
        <v>0</v>
      </c>
      <c r="L288" s="485">
        <v>0</v>
      </c>
      <c r="M288" s="485">
        <v>0</v>
      </c>
      <c r="N288" s="485">
        <v>0</v>
      </c>
      <c r="O288" s="484">
        <v>0</v>
      </c>
      <c r="P288" s="485">
        <v>0</v>
      </c>
      <c r="Q288" s="485">
        <v>0</v>
      </c>
      <c r="R288" s="485">
        <v>0</v>
      </c>
      <c r="S288" s="484">
        <v>0</v>
      </c>
      <c r="T288" s="485">
        <v>0</v>
      </c>
      <c r="U288" s="486">
        <v>0</v>
      </c>
      <c r="V288" s="405" t="s">
        <v>117</v>
      </c>
    </row>
    <row r="289" spans="1:22">
      <c r="A289" s="398" t="s">
        <v>95</v>
      </c>
      <c r="B289" s="213">
        <v>0</v>
      </c>
      <c r="C289" s="213">
        <f t="shared" si="99"/>
        <v>0</v>
      </c>
      <c r="D289" s="481">
        <f t="shared" si="100"/>
        <v>0</v>
      </c>
      <c r="E289" s="481">
        <f t="shared" si="100"/>
        <v>0</v>
      </c>
      <c r="F289" s="482">
        <v>0</v>
      </c>
      <c r="G289" s="483">
        <v>0</v>
      </c>
      <c r="H289" s="482">
        <v>0</v>
      </c>
      <c r="I289" s="482">
        <v>0</v>
      </c>
      <c r="J289" s="482">
        <v>0</v>
      </c>
      <c r="K289" s="484">
        <v>0</v>
      </c>
      <c r="L289" s="485">
        <v>0</v>
      </c>
      <c r="M289" s="485">
        <v>0</v>
      </c>
      <c r="N289" s="485">
        <v>0</v>
      </c>
      <c r="O289" s="484">
        <v>0</v>
      </c>
      <c r="P289" s="485">
        <v>0</v>
      </c>
      <c r="Q289" s="485">
        <v>0</v>
      </c>
      <c r="R289" s="485">
        <v>0</v>
      </c>
      <c r="S289" s="484">
        <v>0</v>
      </c>
      <c r="T289" s="485">
        <v>0</v>
      </c>
      <c r="U289" s="486">
        <v>0</v>
      </c>
      <c r="V289" s="405" t="s">
        <v>118</v>
      </c>
    </row>
    <row r="290" spans="1:22">
      <c r="A290" s="398" t="s">
        <v>96</v>
      </c>
      <c r="B290" s="213">
        <v>2</v>
      </c>
      <c r="C290" s="213">
        <v>225</v>
      </c>
      <c r="D290" s="481">
        <v>92</v>
      </c>
      <c r="E290" s="481">
        <v>133</v>
      </c>
      <c r="F290" s="482">
        <v>2</v>
      </c>
      <c r="G290" s="483">
        <v>225</v>
      </c>
      <c r="H290" s="482">
        <v>92</v>
      </c>
      <c r="I290" s="482">
        <v>133</v>
      </c>
      <c r="J290" s="482">
        <v>0</v>
      </c>
      <c r="K290" s="484">
        <v>0</v>
      </c>
      <c r="L290" s="485">
        <v>0</v>
      </c>
      <c r="M290" s="485">
        <v>0</v>
      </c>
      <c r="N290" s="485">
        <v>0</v>
      </c>
      <c r="O290" s="484">
        <v>0</v>
      </c>
      <c r="P290" s="485">
        <v>0</v>
      </c>
      <c r="Q290" s="485">
        <v>0</v>
      </c>
      <c r="R290" s="485">
        <v>0</v>
      </c>
      <c r="S290" s="484">
        <v>0</v>
      </c>
      <c r="T290" s="485">
        <v>0</v>
      </c>
      <c r="U290" s="486">
        <v>0</v>
      </c>
      <c r="V290" s="405" t="s">
        <v>119</v>
      </c>
    </row>
    <row r="291" spans="1:22">
      <c r="A291" s="398" t="s">
        <v>97</v>
      </c>
      <c r="B291" s="213">
        <v>11</v>
      </c>
      <c r="C291" s="213">
        <v>1373</v>
      </c>
      <c r="D291" s="481">
        <v>1267</v>
      </c>
      <c r="E291" s="481">
        <v>106</v>
      </c>
      <c r="F291" s="482">
        <v>11</v>
      </c>
      <c r="G291" s="483">
        <v>1373</v>
      </c>
      <c r="H291" s="482">
        <v>1267</v>
      </c>
      <c r="I291" s="482">
        <v>106</v>
      </c>
      <c r="J291" s="482">
        <v>0</v>
      </c>
      <c r="K291" s="484">
        <v>0</v>
      </c>
      <c r="L291" s="485">
        <v>0</v>
      </c>
      <c r="M291" s="485">
        <v>0</v>
      </c>
      <c r="N291" s="485">
        <v>0</v>
      </c>
      <c r="O291" s="484">
        <v>0</v>
      </c>
      <c r="P291" s="485">
        <v>0</v>
      </c>
      <c r="Q291" s="485">
        <v>0</v>
      </c>
      <c r="R291" s="485">
        <v>0</v>
      </c>
      <c r="S291" s="484">
        <v>0</v>
      </c>
      <c r="T291" s="485">
        <v>0</v>
      </c>
      <c r="U291" s="486">
        <v>0</v>
      </c>
      <c r="V291" s="405" t="s">
        <v>120</v>
      </c>
    </row>
    <row r="292" spans="1:22">
      <c r="A292" s="398" t="s">
        <v>98</v>
      </c>
      <c r="B292" s="213">
        <v>0</v>
      </c>
      <c r="C292" s="213">
        <f t="shared" si="99"/>
        <v>0</v>
      </c>
      <c r="D292" s="481">
        <f t="shared" si="100"/>
        <v>0</v>
      </c>
      <c r="E292" s="481">
        <f t="shared" si="100"/>
        <v>0</v>
      </c>
      <c r="F292" s="482">
        <v>0</v>
      </c>
      <c r="G292" s="483">
        <v>0</v>
      </c>
      <c r="H292" s="482">
        <v>0</v>
      </c>
      <c r="I292" s="482">
        <v>0</v>
      </c>
      <c r="J292" s="482">
        <v>0</v>
      </c>
      <c r="K292" s="484">
        <v>0</v>
      </c>
      <c r="L292" s="485">
        <v>0</v>
      </c>
      <c r="M292" s="485">
        <v>0</v>
      </c>
      <c r="N292" s="485">
        <v>0</v>
      </c>
      <c r="O292" s="484">
        <v>0</v>
      </c>
      <c r="P292" s="485">
        <v>0</v>
      </c>
      <c r="Q292" s="485">
        <v>0</v>
      </c>
      <c r="R292" s="485">
        <v>0</v>
      </c>
      <c r="S292" s="484">
        <v>0</v>
      </c>
      <c r="T292" s="485">
        <v>0</v>
      </c>
      <c r="U292" s="486">
        <v>0</v>
      </c>
      <c r="V292" s="405" t="s">
        <v>121</v>
      </c>
    </row>
    <row r="293" spans="1:22">
      <c r="A293" s="406" t="s">
        <v>122</v>
      </c>
      <c r="B293" s="213">
        <f t="shared" si="101"/>
        <v>0</v>
      </c>
      <c r="C293" s="213">
        <f t="shared" si="99"/>
        <v>0</v>
      </c>
      <c r="D293" s="481">
        <f t="shared" si="100"/>
        <v>0</v>
      </c>
      <c r="E293" s="481">
        <f t="shared" si="100"/>
        <v>0</v>
      </c>
      <c r="F293" s="482">
        <v>0</v>
      </c>
      <c r="G293" s="483">
        <v>0</v>
      </c>
      <c r="H293" s="482">
        <v>0</v>
      </c>
      <c r="I293" s="482">
        <v>0</v>
      </c>
      <c r="J293" s="482">
        <v>0</v>
      </c>
      <c r="K293" s="484">
        <v>0</v>
      </c>
      <c r="L293" s="485">
        <v>0</v>
      </c>
      <c r="M293" s="485">
        <v>0</v>
      </c>
      <c r="N293" s="485">
        <v>0</v>
      </c>
      <c r="O293" s="484">
        <v>0</v>
      </c>
      <c r="P293" s="485">
        <v>0</v>
      </c>
      <c r="Q293" s="485">
        <v>0</v>
      </c>
      <c r="R293" s="485">
        <v>0</v>
      </c>
      <c r="S293" s="484">
        <v>0</v>
      </c>
      <c r="T293" s="485">
        <v>0</v>
      </c>
      <c r="U293" s="486">
        <v>0</v>
      </c>
      <c r="V293" s="405" t="s">
        <v>123</v>
      </c>
    </row>
    <row r="294" spans="1:22">
      <c r="A294" s="398" t="s">
        <v>124</v>
      </c>
      <c r="B294" s="213">
        <v>1</v>
      </c>
      <c r="C294" s="213">
        <v>212</v>
      </c>
      <c r="D294" s="481">
        <v>211</v>
      </c>
      <c r="E294" s="481">
        <v>1</v>
      </c>
      <c r="F294" s="482">
        <v>1</v>
      </c>
      <c r="G294" s="483">
        <v>212</v>
      </c>
      <c r="H294" s="482">
        <v>211</v>
      </c>
      <c r="I294" s="482">
        <v>1</v>
      </c>
      <c r="J294" s="482">
        <v>0</v>
      </c>
      <c r="K294" s="484">
        <v>0</v>
      </c>
      <c r="L294" s="485">
        <v>0</v>
      </c>
      <c r="M294" s="485">
        <v>0</v>
      </c>
      <c r="N294" s="485">
        <v>0</v>
      </c>
      <c r="O294" s="484">
        <v>0</v>
      </c>
      <c r="P294" s="485">
        <v>0</v>
      </c>
      <c r="Q294" s="485">
        <v>0</v>
      </c>
      <c r="R294" s="485">
        <v>0</v>
      </c>
      <c r="S294" s="484">
        <v>0</v>
      </c>
      <c r="T294" s="485">
        <v>0</v>
      </c>
      <c r="U294" s="486">
        <v>0</v>
      </c>
      <c r="V294" s="405" t="s">
        <v>125</v>
      </c>
    </row>
    <row r="295" spans="1:22">
      <c r="A295" s="398" t="s">
        <v>99</v>
      </c>
      <c r="B295" s="213">
        <f t="shared" si="101"/>
        <v>0</v>
      </c>
      <c r="C295" s="213">
        <f t="shared" si="99"/>
        <v>0</v>
      </c>
      <c r="D295" s="481">
        <f t="shared" si="100"/>
        <v>0</v>
      </c>
      <c r="E295" s="481">
        <f t="shared" si="100"/>
        <v>0</v>
      </c>
      <c r="F295" s="482">
        <v>0</v>
      </c>
      <c r="G295" s="483">
        <v>0</v>
      </c>
      <c r="H295" s="482">
        <v>0</v>
      </c>
      <c r="I295" s="482">
        <v>0</v>
      </c>
      <c r="J295" s="482">
        <v>0</v>
      </c>
      <c r="K295" s="484">
        <v>0</v>
      </c>
      <c r="L295" s="485">
        <v>0</v>
      </c>
      <c r="M295" s="485">
        <v>0</v>
      </c>
      <c r="N295" s="485">
        <v>0</v>
      </c>
      <c r="O295" s="484">
        <v>0</v>
      </c>
      <c r="P295" s="485">
        <v>0</v>
      </c>
      <c r="Q295" s="485">
        <v>0</v>
      </c>
      <c r="R295" s="485">
        <v>0</v>
      </c>
      <c r="S295" s="484">
        <v>0</v>
      </c>
      <c r="T295" s="485">
        <v>0</v>
      </c>
      <c r="U295" s="486">
        <v>0</v>
      </c>
      <c r="V295" s="405" t="s">
        <v>126</v>
      </c>
    </row>
    <row r="296" spans="1:22">
      <c r="A296" s="398" t="s">
        <v>100</v>
      </c>
      <c r="B296" s="213">
        <v>5</v>
      </c>
      <c r="C296" s="213">
        <v>209</v>
      </c>
      <c r="D296" s="481">
        <v>205</v>
      </c>
      <c r="E296" s="481">
        <v>4</v>
      </c>
      <c r="F296" s="482">
        <v>2</v>
      </c>
      <c r="G296" s="483">
        <v>111</v>
      </c>
      <c r="H296" s="482">
        <v>107</v>
      </c>
      <c r="I296" s="482">
        <v>4</v>
      </c>
      <c r="J296" s="482">
        <v>0</v>
      </c>
      <c r="K296" s="484">
        <v>0</v>
      </c>
      <c r="L296" s="485">
        <v>0</v>
      </c>
      <c r="M296" s="485">
        <v>0</v>
      </c>
      <c r="N296" s="485">
        <v>0</v>
      </c>
      <c r="O296" s="484">
        <v>0</v>
      </c>
      <c r="P296" s="485">
        <v>0</v>
      </c>
      <c r="Q296" s="485">
        <v>0</v>
      </c>
      <c r="R296" s="485">
        <v>3</v>
      </c>
      <c r="S296" s="484">
        <v>98</v>
      </c>
      <c r="T296" s="485">
        <v>98</v>
      </c>
      <c r="U296" s="486">
        <v>0</v>
      </c>
      <c r="V296" s="405" t="s">
        <v>127</v>
      </c>
    </row>
    <row r="297" spans="1:22">
      <c r="A297" s="406" t="s">
        <v>101</v>
      </c>
      <c r="B297" s="213"/>
      <c r="C297" s="213"/>
      <c r="D297" s="481"/>
      <c r="E297" s="481"/>
      <c r="F297" s="482"/>
      <c r="G297" s="483">
        <v>0</v>
      </c>
      <c r="H297" s="482">
        <v>0</v>
      </c>
      <c r="I297" s="482">
        <v>0</v>
      </c>
      <c r="J297" s="482">
        <v>0</v>
      </c>
      <c r="K297" s="484">
        <v>0</v>
      </c>
      <c r="L297" s="485">
        <v>0</v>
      </c>
      <c r="M297" s="485">
        <v>0</v>
      </c>
      <c r="N297" s="485">
        <v>0</v>
      </c>
      <c r="O297" s="484">
        <v>0</v>
      </c>
      <c r="P297" s="485">
        <v>0</v>
      </c>
      <c r="Q297" s="485">
        <v>0</v>
      </c>
      <c r="R297" s="485">
        <v>0</v>
      </c>
      <c r="S297" s="484">
        <v>0</v>
      </c>
      <c r="T297" s="485">
        <v>0</v>
      </c>
      <c r="U297" s="486">
        <v>0</v>
      </c>
      <c r="V297" s="405" t="s">
        <v>128</v>
      </c>
    </row>
    <row r="298" spans="1:22">
      <c r="A298" s="406" t="s">
        <v>129</v>
      </c>
      <c r="B298" s="213">
        <f t="shared" si="101"/>
        <v>0</v>
      </c>
      <c r="C298" s="213">
        <f t="shared" si="99"/>
        <v>0</v>
      </c>
      <c r="D298" s="481">
        <f t="shared" si="100"/>
        <v>0</v>
      </c>
      <c r="E298" s="481">
        <f t="shared" si="100"/>
        <v>0</v>
      </c>
      <c r="F298" s="482">
        <v>0</v>
      </c>
      <c r="G298" s="483">
        <v>0</v>
      </c>
      <c r="H298" s="482">
        <v>0</v>
      </c>
      <c r="I298" s="482">
        <v>0</v>
      </c>
      <c r="J298" s="482">
        <v>0</v>
      </c>
      <c r="K298" s="484">
        <v>0</v>
      </c>
      <c r="L298" s="485">
        <v>0</v>
      </c>
      <c r="M298" s="485">
        <v>0</v>
      </c>
      <c r="N298" s="485">
        <v>0</v>
      </c>
      <c r="O298" s="484">
        <v>0</v>
      </c>
      <c r="P298" s="485">
        <v>0</v>
      </c>
      <c r="Q298" s="485">
        <v>0</v>
      </c>
      <c r="R298" s="485">
        <v>0</v>
      </c>
      <c r="S298" s="484">
        <v>0</v>
      </c>
      <c r="T298" s="485">
        <v>0</v>
      </c>
      <c r="U298" s="486">
        <v>0</v>
      </c>
      <c r="V298" s="405" t="s">
        <v>130</v>
      </c>
    </row>
    <row r="299" spans="1:22">
      <c r="A299" s="398" t="s">
        <v>102</v>
      </c>
      <c r="B299" s="213">
        <f t="shared" si="101"/>
        <v>0</v>
      </c>
      <c r="C299" s="213">
        <f t="shared" si="99"/>
        <v>0</v>
      </c>
      <c r="D299" s="481">
        <f t="shared" si="100"/>
        <v>0</v>
      </c>
      <c r="E299" s="481">
        <f t="shared" si="100"/>
        <v>0</v>
      </c>
      <c r="F299" s="482">
        <v>0</v>
      </c>
      <c r="G299" s="483">
        <v>0</v>
      </c>
      <c r="H299" s="482">
        <v>0</v>
      </c>
      <c r="I299" s="482">
        <v>0</v>
      </c>
      <c r="J299" s="482">
        <v>0</v>
      </c>
      <c r="K299" s="484">
        <v>0</v>
      </c>
      <c r="L299" s="485">
        <v>0</v>
      </c>
      <c r="M299" s="485">
        <v>0</v>
      </c>
      <c r="N299" s="485">
        <v>0</v>
      </c>
      <c r="O299" s="484">
        <v>0</v>
      </c>
      <c r="P299" s="485">
        <v>0</v>
      </c>
      <c r="Q299" s="485">
        <v>0</v>
      </c>
      <c r="R299" s="485">
        <v>0</v>
      </c>
      <c r="S299" s="484">
        <v>0</v>
      </c>
      <c r="T299" s="485">
        <v>0</v>
      </c>
      <c r="U299" s="486">
        <v>0</v>
      </c>
      <c r="V299" s="405" t="s">
        <v>131</v>
      </c>
    </row>
    <row r="300" spans="1:22">
      <c r="A300" s="398" t="s">
        <v>103</v>
      </c>
      <c r="B300" s="213">
        <v>7</v>
      </c>
      <c r="C300" s="213">
        <v>652</v>
      </c>
      <c r="D300" s="481">
        <v>445</v>
      </c>
      <c r="E300" s="481">
        <v>207</v>
      </c>
      <c r="F300" s="482">
        <v>5</v>
      </c>
      <c r="G300" s="483">
        <v>618</v>
      </c>
      <c r="H300" s="482">
        <v>417</v>
      </c>
      <c r="I300" s="482">
        <v>201</v>
      </c>
      <c r="J300" s="482">
        <v>0</v>
      </c>
      <c r="K300" s="484">
        <v>0</v>
      </c>
      <c r="L300" s="485">
        <v>0</v>
      </c>
      <c r="M300" s="485">
        <v>0</v>
      </c>
      <c r="N300" s="485">
        <v>0</v>
      </c>
      <c r="O300" s="484">
        <v>0</v>
      </c>
      <c r="P300" s="485">
        <v>0</v>
      </c>
      <c r="Q300" s="485">
        <v>0</v>
      </c>
      <c r="R300" s="485">
        <v>2</v>
      </c>
      <c r="S300" s="484">
        <v>34</v>
      </c>
      <c r="T300" s="485">
        <v>28</v>
      </c>
      <c r="U300" s="486">
        <v>6</v>
      </c>
      <c r="V300" s="405" t="s">
        <v>132</v>
      </c>
    </row>
    <row r="301" spans="1:22">
      <c r="A301" s="398" t="s">
        <v>104</v>
      </c>
      <c r="B301" s="213">
        <f t="shared" si="101"/>
        <v>0</v>
      </c>
      <c r="C301" s="213">
        <f t="shared" si="99"/>
        <v>0</v>
      </c>
      <c r="D301" s="481">
        <f t="shared" si="100"/>
        <v>0</v>
      </c>
      <c r="E301" s="481">
        <f t="shared" si="100"/>
        <v>0</v>
      </c>
      <c r="F301" s="482">
        <v>0</v>
      </c>
      <c r="G301" s="483">
        <v>0</v>
      </c>
      <c r="H301" s="482">
        <v>0</v>
      </c>
      <c r="I301" s="482">
        <v>0</v>
      </c>
      <c r="J301" s="482">
        <v>0</v>
      </c>
      <c r="K301" s="484">
        <v>0</v>
      </c>
      <c r="L301" s="485">
        <v>0</v>
      </c>
      <c r="M301" s="485">
        <v>0</v>
      </c>
      <c r="N301" s="485">
        <v>0</v>
      </c>
      <c r="O301" s="484">
        <v>0</v>
      </c>
      <c r="P301" s="485">
        <v>0</v>
      </c>
      <c r="Q301" s="485">
        <v>0</v>
      </c>
      <c r="R301" s="485">
        <v>0</v>
      </c>
      <c r="S301" s="484">
        <v>0</v>
      </c>
      <c r="T301" s="485">
        <v>0</v>
      </c>
      <c r="U301" s="486">
        <v>0</v>
      </c>
      <c r="V301" s="405" t="s">
        <v>133</v>
      </c>
    </row>
    <row r="302" spans="1:22">
      <c r="A302" s="398" t="s">
        <v>105</v>
      </c>
      <c r="B302" s="213">
        <f t="shared" si="101"/>
        <v>0</v>
      </c>
      <c r="C302" s="213">
        <f t="shared" si="99"/>
        <v>0</v>
      </c>
      <c r="D302" s="481">
        <f t="shared" si="100"/>
        <v>0</v>
      </c>
      <c r="E302" s="481">
        <f t="shared" si="100"/>
        <v>0</v>
      </c>
      <c r="F302" s="482">
        <v>0</v>
      </c>
      <c r="G302" s="483">
        <v>0</v>
      </c>
      <c r="H302" s="482">
        <v>0</v>
      </c>
      <c r="I302" s="482">
        <v>0</v>
      </c>
      <c r="J302" s="482">
        <v>0</v>
      </c>
      <c r="K302" s="484">
        <v>0</v>
      </c>
      <c r="L302" s="485">
        <v>0</v>
      </c>
      <c r="M302" s="485">
        <v>0</v>
      </c>
      <c r="N302" s="485">
        <v>0</v>
      </c>
      <c r="O302" s="484">
        <v>0</v>
      </c>
      <c r="P302" s="485">
        <v>0</v>
      </c>
      <c r="Q302" s="485">
        <v>0</v>
      </c>
      <c r="R302" s="485">
        <v>0</v>
      </c>
      <c r="S302" s="484">
        <v>0</v>
      </c>
      <c r="T302" s="485">
        <v>0</v>
      </c>
      <c r="U302" s="486">
        <v>0</v>
      </c>
      <c r="V302" s="405" t="s">
        <v>134</v>
      </c>
    </row>
    <row r="303" spans="1:22">
      <c r="A303" s="398" t="s">
        <v>135</v>
      </c>
      <c r="B303" s="213">
        <f t="shared" si="101"/>
        <v>0</v>
      </c>
      <c r="C303" s="213">
        <f t="shared" si="99"/>
        <v>0</v>
      </c>
      <c r="D303" s="481">
        <f t="shared" si="100"/>
        <v>0</v>
      </c>
      <c r="E303" s="481">
        <f t="shared" si="100"/>
        <v>0</v>
      </c>
      <c r="F303" s="482">
        <v>0</v>
      </c>
      <c r="G303" s="483">
        <v>0</v>
      </c>
      <c r="H303" s="482">
        <v>0</v>
      </c>
      <c r="I303" s="482">
        <v>0</v>
      </c>
      <c r="J303" s="482">
        <v>0</v>
      </c>
      <c r="K303" s="484">
        <v>0</v>
      </c>
      <c r="L303" s="485">
        <v>0</v>
      </c>
      <c r="M303" s="485">
        <v>0</v>
      </c>
      <c r="N303" s="485">
        <v>0</v>
      </c>
      <c r="O303" s="484">
        <v>0</v>
      </c>
      <c r="P303" s="485">
        <v>0</v>
      </c>
      <c r="Q303" s="485">
        <v>0</v>
      </c>
      <c r="R303" s="485">
        <v>0</v>
      </c>
      <c r="S303" s="484">
        <v>0</v>
      </c>
      <c r="T303" s="485">
        <v>0</v>
      </c>
      <c r="U303" s="486">
        <v>0</v>
      </c>
      <c r="V303" s="405" t="s">
        <v>136</v>
      </c>
    </row>
    <row r="304" spans="1:22">
      <c r="A304" s="406" t="s">
        <v>137</v>
      </c>
      <c r="B304" s="213">
        <f t="shared" si="101"/>
        <v>0</v>
      </c>
      <c r="C304" s="213">
        <f t="shared" si="99"/>
        <v>0</v>
      </c>
      <c r="D304" s="481">
        <f t="shared" si="100"/>
        <v>0</v>
      </c>
      <c r="E304" s="481">
        <f t="shared" si="100"/>
        <v>0</v>
      </c>
      <c r="F304" s="482">
        <v>0</v>
      </c>
      <c r="G304" s="483">
        <v>0</v>
      </c>
      <c r="H304" s="482">
        <v>0</v>
      </c>
      <c r="I304" s="482">
        <v>0</v>
      </c>
      <c r="J304" s="482">
        <v>0</v>
      </c>
      <c r="K304" s="484">
        <v>0</v>
      </c>
      <c r="L304" s="485">
        <v>0</v>
      </c>
      <c r="M304" s="485">
        <v>0</v>
      </c>
      <c r="N304" s="485">
        <v>0</v>
      </c>
      <c r="O304" s="484">
        <v>0</v>
      </c>
      <c r="P304" s="485">
        <v>0</v>
      </c>
      <c r="Q304" s="485">
        <v>0</v>
      </c>
      <c r="R304" s="485">
        <v>0</v>
      </c>
      <c r="S304" s="484">
        <v>0</v>
      </c>
      <c r="T304" s="485">
        <v>0</v>
      </c>
      <c r="U304" s="486">
        <v>0</v>
      </c>
      <c r="V304" s="405" t="s">
        <v>138</v>
      </c>
    </row>
    <row r="305" spans="1:22" ht="15" thickBot="1">
      <c r="A305" s="407" t="s">
        <v>139</v>
      </c>
      <c r="B305" s="410">
        <v>15</v>
      </c>
      <c r="C305" s="410">
        <v>454</v>
      </c>
      <c r="D305" s="487">
        <v>270</v>
      </c>
      <c r="E305" s="487">
        <v>184</v>
      </c>
      <c r="F305" s="488">
        <v>9</v>
      </c>
      <c r="G305" s="489">
        <v>387</v>
      </c>
      <c r="H305" s="488">
        <v>216</v>
      </c>
      <c r="I305" s="488">
        <v>171</v>
      </c>
      <c r="J305" s="488">
        <v>1</v>
      </c>
      <c r="K305" s="490">
        <v>29</v>
      </c>
      <c r="L305" s="491">
        <v>29</v>
      </c>
      <c r="M305" s="491">
        <v>0</v>
      </c>
      <c r="N305" s="491">
        <v>0</v>
      </c>
      <c r="O305" s="490">
        <v>0</v>
      </c>
      <c r="P305" s="491">
        <v>0</v>
      </c>
      <c r="Q305" s="491">
        <v>0</v>
      </c>
      <c r="R305" s="491">
        <v>5</v>
      </c>
      <c r="S305" s="490">
        <v>38</v>
      </c>
      <c r="T305" s="491">
        <v>25</v>
      </c>
      <c r="U305" s="492">
        <v>13</v>
      </c>
      <c r="V305" s="417" t="s">
        <v>140</v>
      </c>
    </row>
    <row r="306" spans="1:22">
      <c r="A306" s="434" t="s">
        <v>324</v>
      </c>
      <c r="B306" s="392">
        <f t="shared" ref="B306:U306" si="102">SUM(B308:B329)</f>
        <v>2</v>
      </c>
      <c r="C306" s="392">
        <f>IF(SUM(C308:C329)=SUM(D306:E306),SUM(D306:E306),"ERR!!")</f>
        <v>65</v>
      </c>
      <c r="D306" s="392">
        <f t="shared" si="102"/>
        <v>36</v>
      </c>
      <c r="E306" s="392">
        <f t="shared" si="102"/>
        <v>29</v>
      </c>
      <c r="F306" s="393">
        <f t="shared" si="102"/>
        <v>1</v>
      </c>
      <c r="G306" s="392">
        <f>IF(SUM(G308:G329)=SUM(H306:I306),SUM(H306:I306),"ERR!!")</f>
        <v>50</v>
      </c>
      <c r="H306" s="392">
        <f t="shared" si="102"/>
        <v>22</v>
      </c>
      <c r="I306" s="392">
        <f t="shared" si="102"/>
        <v>28</v>
      </c>
      <c r="J306" s="392">
        <f t="shared" si="102"/>
        <v>0</v>
      </c>
      <c r="K306" s="392">
        <f>IF(SUM(K308:K329)=SUM(L306:M306),SUM(L306:M306),"ERR!!")</f>
        <v>0</v>
      </c>
      <c r="L306" s="394">
        <f t="shared" si="102"/>
        <v>0</v>
      </c>
      <c r="M306" s="394">
        <f t="shared" si="102"/>
        <v>0</v>
      </c>
      <c r="N306" s="394">
        <f t="shared" si="102"/>
        <v>0</v>
      </c>
      <c r="O306" s="392">
        <f>IF(SUM(O308:O329)=SUM(P306:Q306),SUM(P306:Q306),"ERR!!")</f>
        <v>0</v>
      </c>
      <c r="P306" s="394">
        <f t="shared" si="102"/>
        <v>0</v>
      </c>
      <c r="Q306" s="394">
        <f t="shared" si="102"/>
        <v>0</v>
      </c>
      <c r="R306" s="394">
        <f t="shared" si="102"/>
        <v>1</v>
      </c>
      <c r="S306" s="392">
        <f>IF(SUM(S308:S329)=SUM(T306:U306),SUM(T306:U306),"ERR!!")</f>
        <v>15</v>
      </c>
      <c r="T306" s="394">
        <f t="shared" si="102"/>
        <v>14</v>
      </c>
      <c r="U306" s="395">
        <f t="shared" si="102"/>
        <v>1</v>
      </c>
      <c r="V306" s="435">
        <v>2014</v>
      </c>
    </row>
    <row r="307" spans="1:22">
      <c r="A307" s="436"/>
      <c r="B307" s="437"/>
      <c r="C307" s="437"/>
      <c r="D307" s="437"/>
      <c r="E307" s="437"/>
      <c r="F307" s="437"/>
      <c r="G307" s="437"/>
      <c r="H307" s="437"/>
      <c r="I307" s="437"/>
      <c r="J307" s="437"/>
      <c r="K307" s="438"/>
      <c r="L307" s="438"/>
      <c r="M307" s="438"/>
      <c r="N307" s="438"/>
      <c r="O307" s="438"/>
      <c r="P307" s="438"/>
      <c r="Q307" s="438"/>
      <c r="R307" s="438"/>
      <c r="S307" s="438"/>
      <c r="T307" s="438"/>
      <c r="U307" s="439"/>
      <c r="V307" s="440"/>
    </row>
    <row r="308" spans="1:22">
      <c r="A308" s="436" t="s">
        <v>91</v>
      </c>
      <c r="B308" s="213">
        <f t="shared" ref="B308:B329" si="103">SUM(F308,J308,N308,R308)</f>
        <v>0</v>
      </c>
      <c r="C308" s="213">
        <f t="shared" ref="C308:C329" si="104">SUM(D308:E308)</f>
        <v>0</v>
      </c>
      <c r="D308" s="213">
        <f t="shared" ref="D308:E329" si="105">SUM(H308,L308,P308,T308)</f>
        <v>0</v>
      </c>
      <c r="E308" s="213">
        <f t="shared" si="105"/>
        <v>0</v>
      </c>
      <c r="F308" s="297">
        <v>0</v>
      </c>
      <c r="G308" s="213">
        <f t="shared" ref="G308:G329" si="106">SUM(H308:I308)</f>
        <v>0</v>
      </c>
      <c r="H308" s="297">
        <v>0</v>
      </c>
      <c r="I308" s="297">
        <v>0</v>
      </c>
      <c r="J308" s="297">
        <v>0</v>
      </c>
      <c r="K308" s="209">
        <f t="shared" ref="K308:K329" si="107">SUM(L308:M308)</f>
        <v>0</v>
      </c>
      <c r="L308" s="212">
        <v>0</v>
      </c>
      <c r="M308" s="212">
        <v>0</v>
      </c>
      <c r="N308" s="212">
        <v>0</v>
      </c>
      <c r="O308" s="209">
        <f t="shared" ref="O308:O329" si="108">SUM(P308:Q308)</f>
        <v>0</v>
      </c>
      <c r="P308" s="212">
        <v>0</v>
      </c>
      <c r="Q308" s="212">
        <v>0</v>
      </c>
      <c r="R308" s="210">
        <v>0</v>
      </c>
      <c r="S308" s="403">
        <f t="shared" ref="S308:S329" si="109">SUM(T308:U308)</f>
        <v>0</v>
      </c>
      <c r="T308" s="210">
        <v>0</v>
      </c>
      <c r="U308" s="404">
        <v>0</v>
      </c>
      <c r="V308" s="441" t="s">
        <v>308</v>
      </c>
    </row>
    <row r="309" spans="1:22">
      <c r="A309" s="436" t="s">
        <v>92</v>
      </c>
      <c r="B309" s="213">
        <f t="shared" si="103"/>
        <v>0</v>
      </c>
      <c r="C309" s="213">
        <f t="shared" si="104"/>
        <v>0</v>
      </c>
      <c r="D309" s="213">
        <f t="shared" si="105"/>
        <v>0</v>
      </c>
      <c r="E309" s="213">
        <f t="shared" si="105"/>
        <v>0</v>
      </c>
      <c r="F309" s="297">
        <v>0</v>
      </c>
      <c r="G309" s="213">
        <f t="shared" si="106"/>
        <v>0</v>
      </c>
      <c r="H309" s="297">
        <v>0</v>
      </c>
      <c r="I309" s="297">
        <v>0</v>
      </c>
      <c r="J309" s="297">
        <v>0</v>
      </c>
      <c r="K309" s="209">
        <f t="shared" si="107"/>
        <v>0</v>
      </c>
      <c r="L309" s="212">
        <v>0</v>
      </c>
      <c r="M309" s="212">
        <v>0</v>
      </c>
      <c r="N309" s="212">
        <v>0</v>
      </c>
      <c r="O309" s="209">
        <f t="shared" si="108"/>
        <v>0</v>
      </c>
      <c r="P309" s="212">
        <v>0</v>
      </c>
      <c r="Q309" s="212">
        <v>0</v>
      </c>
      <c r="R309" s="210">
        <v>0</v>
      </c>
      <c r="S309" s="403">
        <f t="shared" si="109"/>
        <v>0</v>
      </c>
      <c r="T309" s="210">
        <v>0</v>
      </c>
      <c r="U309" s="404">
        <v>0</v>
      </c>
      <c r="V309" s="441" t="s">
        <v>113</v>
      </c>
    </row>
    <row r="310" spans="1:22">
      <c r="A310" s="442" t="s">
        <v>309</v>
      </c>
      <c r="B310" s="213">
        <f t="shared" si="103"/>
        <v>0</v>
      </c>
      <c r="C310" s="213">
        <f t="shared" si="104"/>
        <v>0</v>
      </c>
      <c r="D310" s="213">
        <f t="shared" si="105"/>
        <v>0</v>
      </c>
      <c r="E310" s="213">
        <f t="shared" si="105"/>
        <v>0</v>
      </c>
      <c r="F310" s="297">
        <v>0</v>
      </c>
      <c r="G310" s="213">
        <f t="shared" si="106"/>
        <v>0</v>
      </c>
      <c r="H310" s="297">
        <v>0</v>
      </c>
      <c r="I310" s="297">
        <v>0</v>
      </c>
      <c r="J310" s="297">
        <v>0</v>
      </c>
      <c r="K310" s="209">
        <f t="shared" si="107"/>
        <v>0</v>
      </c>
      <c r="L310" s="212">
        <v>0</v>
      </c>
      <c r="M310" s="212">
        <v>0</v>
      </c>
      <c r="N310" s="212">
        <v>0</v>
      </c>
      <c r="O310" s="209">
        <f t="shared" si="108"/>
        <v>0</v>
      </c>
      <c r="P310" s="212">
        <v>0</v>
      </c>
      <c r="Q310" s="212">
        <v>0</v>
      </c>
      <c r="R310" s="210">
        <v>0</v>
      </c>
      <c r="S310" s="403">
        <f t="shared" si="109"/>
        <v>0</v>
      </c>
      <c r="T310" s="210">
        <v>0</v>
      </c>
      <c r="U310" s="404">
        <v>0</v>
      </c>
      <c r="V310" s="441" t="s">
        <v>310</v>
      </c>
    </row>
    <row r="311" spans="1:22">
      <c r="A311" s="436" t="s">
        <v>93</v>
      </c>
      <c r="B311" s="213">
        <f t="shared" si="103"/>
        <v>0</v>
      </c>
      <c r="C311" s="213">
        <f t="shared" si="104"/>
        <v>0</v>
      </c>
      <c r="D311" s="213">
        <f t="shared" si="105"/>
        <v>0</v>
      </c>
      <c r="E311" s="213">
        <f t="shared" si="105"/>
        <v>0</v>
      </c>
      <c r="F311" s="297">
        <v>0</v>
      </c>
      <c r="G311" s="213">
        <f t="shared" si="106"/>
        <v>0</v>
      </c>
      <c r="H311" s="297">
        <v>0</v>
      </c>
      <c r="I311" s="297">
        <v>0</v>
      </c>
      <c r="J311" s="297">
        <v>0</v>
      </c>
      <c r="K311" s="209">
        <f t="shared" si="107"/>
        <v>0</v>
      </c>
      <c r="L311" s="212">
        <v>0</v>
      </c>
      <c r="M311" s="212">
        <v>0</v>
      </c>
      <c r="N311" s="212">
        <v>0</v>
      </c>
      <c r="O311" s="209">
        <f t="shared" si="108"/>
        <v>0</v>
      </c>
      <c r="P311" s="212">
        <v>0</v>
      </c>
      <c r="Q311" s="212">
        <v>0</v>
      </c>
      <c r="R311" s="210">
        <v>0</v>
      </c>
      <c r="S311" s="403">
        <f t="shared" si="109"/>
        <v>0</v>
      </c>
      <c r="T311" s="210">
        <v>0</v>
      </c>
      <c r="U311" s="404">
        <v>0</v>
      </c>
      <c r="V311" s="441" t="s">
        <v>311</v>
      </c>
    </row>
    <row r="312" spans="1:22">
      <c r="A312" s="436" t="s">
        <v>94</v>
      </c>
      <c r="B312" s="213">
        <f t="shared" si="103"/>
        <v>0</v>
      </c>
      <c r="C312" s="213">
        <f t="shared" si="104"/>
        <v>0</v>
      </c>
      <c r="D312" s="213">
        <f t="shared" si="105"/>
        <v>0</v>
      </c>
      <c r="E312" s="213">
        <f t="shared" si="105"/>
        <v>0</v>
      </c>
      <c r="F312" s="297">
        <v>0</v>
      </c>
      <c r="G312" s="213">
        <f t="shared" si="106"/>
        <v>0</v>
      </c>
      <c r="H312" s="297">
        <v>0</v>
      </c>
      <c r="I312" s="297">
        <v>0</v>
      </c>
      <c r="J312" s="297">
        <v>0</v>
      </c>
      <c r="K312" s="209">
        <f t="shared" si="107"/>
        <v>0</v>
      </c>
      <c r="L312" s="212">
        <v>0</v>
      </c>
      <c r="M312" s="212">
        <v>0</v>
      </c>
      <c r="N312" s="212">
        <v>0</v>
      </c>
      <c r="O312" s="209">
        <f t="shared" si="108"/>
        <v>0</v>
      </c>
      <c r="P312" s="212">
        <v>0</v>
      </c>
      <c r="Q312" s="212">
        <v>0</v>
      </c>
      <c r="R312" s="210">
        <v>0</v>
      </c>
      <c r="S312" s="403">
        <f t="shared" si="109"/>
        <v>0</v>
      </c>
      <c r="T312" s="210">
        <v>0</v>
      </c>
      <c r="U312" s="404">
        <v>0</v>
      </c>
      <c r="V312" s="441" t="s">
        <v>117</v>
      </c>
    </row>
    <row r="313" spans="1:22">
      <c r="A313" s="436" t="s">
        <v>95</v>
      </c>
      <c r="B313" s="213">
        <f t="shared" si="103"/>
        <v>0</v>
      </c>
      <c r="C313" s="213">
        <f t="shared" si="104"/>
        <v>0</v>
      </c>
      <c r="D313" s="213">
        <f t="shared" si="105"/>
        <v>0</v>
      </c>
      <c r="E313" s="213">
        <f t="shared" si="105"/>
        <v>0</v>
      </c>
      <c r="F313" s="297">
        <v>0</v>
      </c>
      <c r="G313" s="213">
        <f t="shared" si="106"/>
        <v>0</v>
      </c>
      <c r="H313" s="297">
        <v>0</v>
      </c>
      <c r="I313" s="297">
        <v>0</v>
      </c>
      <c r="J313" s="297">
        <v>0</v>
      </c>
      <c r="K313" s="209">
        <f t="shared" si="107"/>
        <v>0</v>
      </c>
      <c r="L313" s="212">
        <v>0</v>
      </c>
      <c r="M313" s="212">
        <v>0</v>
      </c>
      <c r="N313" s="212">
        <v>0</v>
      </c>
      <c r="O313" s="209">
        <f t="shared" si="108"/>
        <v>0</v>
      </c>
      <c r="P313" s="212">
        <v>0</v>
      </c>
      <c r="Q313" s="212">
        <v>0</v>
      </c>
      <c r="R313" s="210">
        <v>0</v>
      </c>
      <c r="S313" s="403">
        <f t="shared" si="109"/>
        <v>0</v>
      </c>
      <c r="T313" s="210">
        <v>0</v>
      </c>
      <c r="U313" s="404">
        <v>0</v>
      </c>
      <c r="V313" s="441" t="s">
        <v>312</v>
      </c>
    </row>
    <row r="314" spans="1:22">
      <c r="A314" s="436" t="s">
        <v>96</v>
      </c>
      <c r="B314" s="213">
        <f t="shared" si="103"/>
        <v>0</v>
      </c>
      <c r="C314" s="213">
        <f t="shared" si="104"/>
        <v>0</v>
      </c>
      <c r="D314" s="213">
        <f t="shared" si="105"/>
        <v>0</v>
      </c>
      <c r="E314" s="213">
        <f t="shared" si="105"/>
        <v>0</v>
      </c>
      <c r="F314" s="297">
        <v>0</v>
      </c>
      <c r="G314" s="213">
        <f t="shared" si="106"/>
        <v>0</v>
      </c>
      <c r="H314" s="297">
        <v>0</v>
      </c>
      <c r="I314" s="297">
        <v>0</v>
      </c>
      <c r="J314" s="297">
        <v>0</v>
      </c>
      <c r="K314" s="209">
        <f t="shared" si="107"/>
        <v>0</v>
      </c>
      <c r="L314" s="212">
        <v>0</v>
      </c>
      <c r="M314" s="212">
        <v>0</v>
      </c>
      <c r="N314" s="212">
        <v>0</v>
      </c>
      <c r="O314" s="209">
        <f t="shared" si="108"/>
        <v>0</v>
      </c>
      <c r="P314" s="212">
        <v>0</v>
      </c>
      <c r="Q314" s="212">
        <v>0</v>
      </c>
      <c r="R314" s="210">
        <v>0</v>
      </c>
      <c r="S314" s="403">
        <f t="shared" si="109"/>
        <v>0</v>
      </c>
      <c r="T314" s="210">
        <v>0</v>
      </c>
      <c r="U314" s="404">
        <v>0</v>
      </c>
      <c r="V314" s="441" t="s">
        <v>119</v>
      </c>
    </row>
    <row r="315" spans="1:22">
      <c r="A315" s="436" t="s">
        <v>97</v>
      </c>
      <c r="B315" s="213">
        <f t="shared" si="103"/>
        <v>1</v>
      </c>
      <c r="C315" s="213">
        <f t="shared" si="104"/>
        <v>50</v>
      </c>
      <c r="D315" s="213">
        <f t="shared" si="105"/>
        <v>22</v>
      </c>
      <c r="E315" s="213">
        <f t="shared" si="105"/>
        <v>28</v>
      </c>
      <c r="F315" s="297">
        <v>1</v>
      </c>
      <c r="G315" s="213">
        <f t="shared" si="106"/>
        <v>50</v>
      </c>
      <c r="H315" s="297">
        <v>22</v>
      </c>
      <c r="I315" s="297">
        <v>28</v>
      </c>
      <c r="J315" s="297">
        <v>0</v>
      </c>
      <c r="K315" s="209">
        <f t="shared" si="107"/>
        <v>0</v>
      </c>
      <c r="L315" s="212">
        <v>0</v>
      </c>
      <c r="M315" s="212">
        <v>0</v>
      </c>
      <c r="N315" s="212">
        <v>0</v>
      </c>
      <c r="O315" s="209">
        <f t="shared" si="108"/>
        <v>0</v>
      </c>
      <c r="P315" s="212">
        <v>0</v>
      </c>
      <c r="Q315" s="212">
        <v>0</v>
      </c>
      <c r="R315" s="210">
        <v>0</v>
      </c>
      <c r="S315" s="403">
        <f t="shared" si="109"/>
        <v>0</v>
      </c>
      <c r="T315" s="210">
        <v>0</v>
      </c>
      <c r="U315" s="404">
        <v>0</v>
      </c>
      <c r="V315" s="441" t="s">
        <v>313</v>
      </c>
    </row>
    <row r="316" spans="1:22">
      <c r="A316" s="436" t="s">
        <v>98</v>
      </c>
      <c r="B316" s="213">
        <f t="shared" si="103"/>
        <v>0</v>
      </c>
      <c r="C316" s="213">
        <f t="shared" si="104"/>
        <v>0</v>
      </c>
      <c r="D316" s="213">
        <f t="shared" si="105"/>
        <v>0</v>
      </c>
      <c r="E316" s="213">
        <f t="shared" si="105"/>
        <v>0</v>
      </c>
      <c r="F316" s="297">
        <v>0</v>
      </c>
      <c r="G316" s="213">
        <f t="shared" si="106"/>
        <v>0</v>
      </c>
      <c r="H316" s="297">
        <v>0</v>
      </c>
      <c r="I316" s="297">
        <v>0</v>
      </c>
      <c r="J316" s="297">
        <v>0</v>
      </c>
      <c r="K316" s="209">
        <f t="shared" si="107"/>
        <v>0</v>
      </c>
      <c r="L316" s="212">
        <v>0</v>
      </c>
      <c r="M316" s="212">
        <v>0</v>
      </c>
      <c r="N316" s="212">
        <v>0</v>
      </c>
      <c r="O316" s="209">
        <f t="shared" si="108"/>
        <v>0</v>
      </c>
      <c r="P316" s="212">
        <v>0</v>
      </c>
      <c r="Q316" s="212">
        <v>0</v>
      </c>
      <c r="R316" s="210">
        <v>0</v>
      </c>
      <c r="S316" s="403">
        <f t="shared" si="109"/>
        <v>0</v>
      </c>
      <c r="T316" s="210">
        <v>0</v>
      </c>
      <c r="U316" s="404">
        <v>0</v>
      </c>
      <c r="V316" s="441" t="s">
        <v>121</v>
      </c>
    </row>
    <row r="317" spans="1:22">
      <c r="A317" s="442" t="s">
        <v>314</v>
      </c>
      <c r="B317" s="213">
        <f t="shared" si="103"/>
        <v>0</v>
      </c>
      <c r="C317" s="213">
        <f t="shared" si="104"/>
        <v>0</v>
      </c>
      <c r="D317" s="213">
        <f t="shared" si="105"/>
        <v>0</v>
      </c>
      <c r="E317" s="213">
        <f t="shared" si="105"/>
        <v>0</v>
      </c>
      <c r="F317" s="297">
        <v>0</v>
      </c>
      <c r="G317" s="213">
        <f t="shared" si="106"/>
        <v>0</v>
      </c>
      <c r="H317" s="297">
        <v>0</v>
      </c>
      <c r="I317" s="297">
        <v>0</v>
      </c>
      <c r="J317" s="297">
        <v>0</v>
      </c>
      <c r="K317" s="209">
        <f t="shared" si="107"/>
        <v>0</v>
      </c>
      <c r="L317" s="212">
        <v>0</v>
      </c>
      <c r="M317" s="212">
        <v>0</v>
      </c>
      <c r="N317" s="212">
        <v>0</v>
      </c>
      <c r="O317" s="209">
        <f t="shared" si="108"/>
        <v>0</v>
      </c>
      <c r="P317" s="212">
        <v>0</v>
      </c>
      <c r="Q317" s="212">
        <v>0</v>
      </c>
      <c r="R317" s="210">
        <v>0</v>
      </c>
      <c r="S317" s="403">
        <f t="shared" si="109"/>
        <v>0</v>
      </c>
      <c r="T317" s="210">
        <v>0</v>
      </c>
      <c r="U317" s="404">
        <v>0</v>
      </c>
      <c r="V317" s="441" t="s">
        <v>315</v>
      </c>
    </row>
    <row r="318" spans="1:22">
      <c r="A318" s="436" t="s">
        <v>316</v>
      </c>
      <c r="B318" s="213">
        <f t="shared" si="103"/>
        <v>0</v>
      </c>
      <c r="C318" s="213">
        <f t="shared" si="104"/>
        <v>0</v>
      </c>
      <c r="D318" s="213">
        <f t="shared" si="105"/>
        <v>0</v>
      </c>
      <c r="E318" s="213">
        <f t="shared" si="105"/>
        <v>0</v>
      </c>
      <c r="F318" s="297">
        <v>0</v>
      </c>
      <c r="G318" s="213">
        <f t="shared" si="106"/>
        <v>0</v>
      </c>
      <c r="H318" s="297">
        <v>0</v>
      </c>
      <c r="I318" s="297">
        <v>0</v>
      </c>
      <c r="J318" s="297">
        <v>0</v>
      </c>
      <c r="K318" s="209">
        <f t="shared" si="107"/>
        <v>0</v>
      </c>
      <c r="L318" s="212">
        <v>0</v>
      </c>
      <c r="M318" s="212">
        <v>0</v>
      </c>
      <c r="N318" s="212">
        <v>0</v>
      </c>
      <c r="O318" s="209">
        <f t="shared" si="108"/>
        <v>0</v>
      </c>
      <c r="P318" s="212">
        <v>0</v>
      </c>
      <c r="Q318" s="212">
        <v>0</v>
      </c>
      <c r="R318" s="210">
        <v>0</v>
      </c>
      <c r="S318" s="403">
        <f t="shared" si="109"/>
        <v>0</v>
      </c>
      <c r="T318" s="210">
        <v>0</v>
      </c>
      <c r="U318" s="404">
        <v>0</v>
      </c>
      <c r="V318" s="441" t="s">
        <v>317</v>
      </c>
    </row>
    <row r="319" spans="1:22">
      <c r="A319" s="436" t="s">
        <v>99</v>
      </c>
      <c r="B319" s="213">
        <f t="shared" si="103"/>
        <v>0</v>
      </c>
      <c r="C319" s="213">
        <f t="shared" si="104"/>
        <v>0</v>
      </c>
      <c r="D319" s="213">
        <f t="shared" si="105"/>
        <v>0</v>
      </c>
      <c r="E319" s="213">
        <f t="shared" si="105"/>
        <v>0</v>
      </c>
      <c r="F319" s="297">
        <v>0</v>
      </c>
      <c r="G319" s="213">
        <f t="shared" si="106"/>
        <v>0</v>
      </c>
      <c r="H319" s="297">
        <v>0</v>
      </c>
      <c r="I319" s="297">
        <v>0</v>
      </c>
      <c r="J319" s="297">
        <v>0</v>
      </c>
      <c r="K319" s="209">
        <f t="shared" si="107"/>
        <v>0</v>
      </c>
      <c r="L319" s="212">
        <v>0</v>
      </c>
      <c r="M319" s="212">
        <v>0</v>
      </c>
      <c r="N319" s="212">
        <v>0</v>
      </c>
      <c r="O319" s="209">
        <f t="shared" si="108"/>
        <v>0</v>
      </c>
      <c r="P319" s="212">
        <v>0</v>
      </c>
      <c r="Q319" s="212">
        <v>0</v>
      </c>
      <c r="R319" s="210">
        <v>0</v>
      </c>
      <c r="S319" s="403">
        <f t="shared" si="109"/>
        <v>0</v>
      </c>
      <c r="T319" s="210">
        <v>0</v>
      </c>
      <c r="U319" s="404">
        <v>0</v>
      </c>
      <c r="V319" s="441" t="s">
        <v>126</v>
      </c>
    </row>
    <row r="320" spans="1:22">
      <c r="A320" s="436" t="s">
        <v>100</v>
      </c>
      <c r="B320" s="213">
        <f t="shared" si="103"/>
        <v>0</v>
      </c>
      <c r="C320" s="213">
        <f t="shared" si="104"/>
        <v>0</v>
      </c>
      <c r="D320" s="213">
        <f t="shared" si="105"/>
        <v>0</v>
      </c>
      <c r="E320" s="213">
        <f t="shared" si="105"/>
        <v>0</v>
      </c>
      <c r="F320" s="297">
        <v>0</v>
      </c>
      <c r="G320" s="213">
        <f t="shared" si="106"/>
        <v>0</v>
      </c>
      <c r="H320" s="297">
        <v>0</v>
      </c>
      <c r="I320" s="297">
        <v>0</v>
      </c>
      <c r="J320" s="297">
        <v>0</v>
      </c>
      <c r="K320" s="209">
        <f t="shared" si="107"/>
        <v>0</v>
      </c>
      <c r="L320" s="212">
        <v>0</v>
      </c>
      <c r="M320" s="212">
        <v>0</v>
      </c>
      <c r="N320" s="212">
        <v>0</v>
      </c>
      <c r="O320" s="209">
        <f t="shared" si="108"/>
        <v>0</v>
      </c>
      <c r="P320" s="212">
        <v>0</v>
      </c>
      <c r="Q320" s="212">
        <v>0</v>
      </c>
      <c r="R320" s="210">
        <v>0</v>
      </c>
      <c r="S320" s="403">
        <f t="shared" si="109"/>
        <v>0</v>
      </c>
      <c r="T320" s="210">
        <v>0</v>
      </c>
      <c r="U320" s="404">
        <v>0</v>
      </c>
      <c r="V320" s="441" t="s">
        <v>318</v>
      </c>
    </row>
    <row r="321" spans="1:22">
      <c r="A321" s="442" t="s">
        <v>101</v>
      </c>
      <c r="B321" s="213">
        <f t="shared" si="103"/>
        <v>0</v>
      </c>
      <c r="C321" s="213">
        <f t="shared" si="104"/>
        <v>0</v>
      </c>
      <c r="D321" s="213">
        <f t="shared" si="105"/>
        <v>0</v>
      </c>
      <c r="E321" s="213">
        <f t="shared" si="105"/>
        <v>0</v>
      </c>
      <c r="F321" s="297">
        <v>0</v>
      </c>
      <c r="G321" s="213">
        <f t="shared" si="106"/>
        <v>0</v>
      </c>
      <c r="H321" s="297">
        <v>0</v>
      </c>
      <c r="I321" s="297">
        <v>0</v>
      </c>
      <c r="J321" s="297">
        <v>0</v>
      </c>
      <c r="K321" s="209">
        <f t="shared" si="107"/>
        <v>0</v>
      </c>
      <c r="L321" s="212">
        <v>0</v>
      </c>
      <c r="M321" s="212">
        <v>0</v>
      </c>
      <c r="N321" s="212">
        <v>0</v>
      </c>
      <c r="O321" s="209">
        <f t="shared" si="108"/>
        <v>0</v>
      </c>
      <c r="P321" s="212">
        <v>0</v>
      </c>
      <c r="Q321" s="212">
        <v>0</v>
      </c>
      <c r="R321" s="210">
        <v>0</v>
      </c>
      <c r="S321" s="403">
        <f t="shared" si="109"/>
        <v>0</v>
      </c>
      <c r="T321" s="210">
        <v>0</v>
      </c>
      <c r="U321" s="404">
        <v>0</v>
      </c>
      <c r="V321" s="441" t="s">
        <v>319</v>
      </c>
    </row>
    <row r="322" spans="1:22">
      <c r="A322" s="442" t="s">
        <v>129</v>
      </c>
      <c r="B322" s="213">
        <f t="shared" si="103"/>
        <v>0</v>
      </c>
      <c r="C322" s="213">
        <f t="shared" si="104"/>
        <v>0</v>
      </c>
      <c r="D322" s="213">
        <f t="shared" si="105"/>
        <v>0</v>
      </c>
      <c r="E322" s="213">
        <f t="shared" si="105"/>
        <v>0</v>
      </c>
      <c r="F322" s="297">
        <v>0</v>
      </c>
      <c r="G322" s="213">
        <f t="shared" si="106"/>
        <v>0</v>
      </c>
      <c r="H322" s="297">
        <v>0</v>
      </c>
      <c r="I322" s="297">
        <v>0</v>
      </c>
      <c r="J322" s="297">
        <v>0</v>
      </c>
      <c r="K322" s="209">
        <f t="shared" si="107"/>
        <v>0</v>
      </c>
      <c r="L322" s="212">
        <v>0</v>
      </c>
      <c r="M322" s="212">
        <v>0</v>
      </c>
      <c r="N322" s="212">
        <v>0</v>
      </c>
      <c r="O322" s="209">
        <f t="shared" si="108"/>
        <v>0</v>
      </c>
      <c r="P322" s="212">
        <v>0</v>
      </c>
      <c r="Q322" s="212">
        <v>0</v>
      </c>
      <c r="R322" s="210">
        <v>0</v>
      </c>
      <c r="S322" s="403">
        <f t="shared" si="109"/>
        <v>0</v>
      </c>
      <c r="T322" s="210">
        <v>0</v>
      </c>
      <c r="U322" s="404">
        <v>0</v>
      </c>
      <c r="V322" s="441" t="s">
        <v>320</v>
      </c>
    </row>
    <row r="323" spans="1:22">
      <c r="A323" s="436" t="s">
        <v>102</v>
      </c>
      <c r="B323" s="213">
        <f t="shared" si="103"/>
        <v>0</v>
      </c>
      <c r="C323" s="213">
        <f t="shared" si="104"/>
        <v>0</v>
      </c>
      <c r="D323" s="213">
        <f t="shared" si="105"/>
        <v>0</v>
      </c>
      <c r="E323" s="213">
        <f t="shared" si="105"/>
        <v>0</v>
      </c>
      <c r="F323" s="297">
        <v>0</v>
      </c>
      <c r="G323" s="213">
        <f t="shared" si="106"/>
        <v>0</v>
      </c>
      <c r="H323" s="297">
        <v>0</v>
      </c>
      <c r="I323" s="297">
        <v>0</v>
      </c>
      <c r="J323" s="297">
        <v>0</v>
      </c>
      <c r="K323" s="209">
        <f t="shared" si="107"/>
        <v>0</v>
      </c>
      <c r="L323" s="212">
        <v>0</v>
      </c>
      <c r="M323" s="212">
        <v>0</v>
      </c>
      <c r="N323" s="212">
        <v>0</v>
      </c>
      <c r="O323" s="209">
        <f t="shared" si="108"/>
        <v>0</v>
      </c>
      <c r="P323" s="212">
        <v>0</v>
      </c>
      <c r="Q323" s="212">
        <v>0</v>
      </c>
      <c r="R323" s="210">
        <v>0</v>
      </c>
      <c r="S323" s="403">
        <f t="shared" si="109"/>
        <v>0</v>
      </c>
      <c r="T323" s="210">
        <v>0</v>
      </c>
      <c r="U323" s="404">
        <v>0</v>
      </c>
      <c r="V323" s="441" t="s">
        <v>131</v>
      </c>
    </row>
    <row r="324" spans="1:22">
      <c r="A324" s="436" t="s">
        <v>103</v>
      </c>
      <c r="B324" s="213">
        <f t="shared" si="103"/>
        <v>0</v>
      </c>
      <c r="C324" s="213">
        <f t="shared" si="104"/>
        <v>0</v>
      </c>
      <c r="D324" s="213">
        <f t="shared" si="105"/>
        <v>0</v>
      </c>
      <c r="E324" s="213">
        <f t="shared" si="105"/>
        <v>0</v>
      </c>
      <c r="F324" s="297">
        <v>0</v>
      </c>
      <c r="G324" s="213">
        <f t="shared" si="106"/>
        <v>0</v>
      </c>
      <c r="H324" s="297">
        <v>0</v>
      </c>
      <c r="I324" s="297">
        <v>0</v>
      </c>
      <c r="J324" s="297">
        <v>0</v>
      </c>
      <c r="K324" s="209">
        <f t="shared" si="107"/>
        <v>0</v>
      </c>
      <c r="L324" s="212">
        <v>0</v>
      </c>
      <c r="M324" s="212">
        <v>0</v>
      </c>
      <c r="N324" s="212">
        <v>0</v>
      </c>
      <c r="O324" s="209">
        <f t="shared" si="108"/>
        <v>0</v>
      </c>
      <c r="P324" s="212">
        <v>0</v>
      </c>
      <c r="Q324" s="212">
        <v>0</v>
      </c>
      <c r="R324" s="210">
        <v>0</v>
      </c>
      <c r="S324" s="403">
        <f t="shared" si="109"/>
        <v>0</v>
      </c>
      <c r="T324" s="210">
        <v>0</v>
      </c>
      <c r="U324" s="404">
        <v>0</v>
      </c>
      <c r="V324" s="441" t="s">
        <v>132</v>
      </c>
    </row>
    <row r="325" spans="1:22">
      <c r="A325" s="436" t="s">
        <v>104</v>
      </c>
      <c r="B325" s="213">
        <f t="shared" si="103"/>
        <v>0</v>
      </c>
      <c r="C325" s="213">
        <f t="shared" si="104"/>
        <v>0</v>
      </c>
      <c r="D325" s="213">
        <f t="shared" si="105"/>
        <v>0</v>
      </c>
      <c r="E325" s="213">
        <f t="shared" si="105"/>
        <v>0</v>
      </c>
      <c r="F325" s="297">
        <v>0</v>
      </c>
      <c r="G325" s="213">
        <f t="shared" si="106"/>
        <v>0</v>
      </c>
      <c r="H325" s="297">
        <v>0</v>
      </c>
      <c r="I325" s="297">
        <v>0</v>
      </c>
      <c r="J325" s="297">
        <v>0</v>
      </c>
      <c r="K325" s="209">
        <f t="shared" si="107"/>
        <v>0</v>
      </c>
      <c r="L325" s="212">
        <v>0</v>
      </c>
      <c r="M325" s="212">
        <v>0</v>
      </c>
      <c r="N325" s="212">
        <v>0</v>
      </c>
      <c r="O325" s="209">
        <f t="shared" si="108"/>
        <v>0</v>
      </c>
      <c r="P325" s="212">
        <v>0</v>
      </c>
      <c r="Q325" s="212">
        <v>0</v>
      </c>
      <c r="R325" s="210">
        <v>0</v>
      </c>
      <c r="S325" s="403">
        <f t="shared" si="109"/>
        <v>0</v>
      </c>
      <c r="T325" s="210">
        <v>0</v>
      </c>
      <c r="U325" s="404">
        <v>0</v>
      </c>
      <c r="V325" s="441" t="s">
        <v>321</v>
      </c>
    </row>
    <row r="326" spans="1:22">
      <c r="A326" s="436" t="s">
        <v>105</v>
      </c>
      <c r="B326" s="213">
        <f t="shared" si="103"/>
        <v>0</v>
      </c>
      <c r="C326" s="213">
        <f t="shared" si="104"/>
        <v>0</v>
      </c>
      <c r="D326" s="213">
        <f t="shared" si="105"/>
        <v>0</v>
      </c>
      <c r="E326" s="213">
        <f t="shared" si="105"/>
        <v>0</v>
      </c>
      <c r="F326" s="297">
        <v>0</v>
      </c>
      <c r="G326" s="213">
        <f t="shared" si="106"/>
        <v>0</v>
      </c>
      <c r="H326" s="297">
        <v>0</v>
      </c>
      <c r="I326" s="297">
        <v>0</v>
      </c>
      <c r="J326" s="297">
        <v>0</v>
      </c>
      <c r="K326" s="209">
        <f t="shared" si="107"/>
        <v>0</v>
      </c>
      <c r="L326" s="212">
        <v>0</v>
      </c>
      <c r="M326" s="212">
        <v>0</v>
      </c>
      <c r="N326" s="212">
        <v>0</v>
      </c>
      <c r="O326" s="209">
        <f t="shared" si="108"/>
        <v>0</v>
      </c>
      <c r="P326" s="212">
        <v>0</v>
      </c>
      <c r="Q326" s="212">
        <v>0</v>
      </c>
      <c r="R326" s="210">
        <v>0</v>
      </c>
      <c r="S326" s="403">
        <f t="shared" si="109"/>
        <v>0</v>
      </c>
      <c r="T326" s="210">
        <v>0</v>
      </c>
      <c r="U326" s="404">
        <v>0</v>
      </c>
      <c r="V326" s="441" t="s">
        <v>134</v>
      </c>
    </row>
    <row r="327" spans="1:22">
      <c r="A327" s="436" t="s">
        <v>135</v>
      </c>
      <c r="B327" s="213">
        <f t="shared" si="103"/>
        <v>0</v>
      </c>
      <c r="C327" s="213">
        <f t="shared" si="104"/>
        <v>0</v>
      </c>
      <c r="D327" s="213">
        <f t="shared" si="105"/>
        <v>0</v>
      </c>
      <c r="E327" s="213">
        <f t="shared" si="105"/>
        <v>0</v>
      </c>
      <c r="F327" s="297">
        <v>0</v>
      </c>
      <c r="G327" s="213">
        <f t="shared" si="106"/>
        <v>0</v>
      </c>
      <c r="H327" s="297">
        <v>0</v>
      </c>
      <c r="I327" s="297">
        <v>0</v>
      </c>
      <c r="J327" s="297">
        <v>0</v>
      </c>
      <c r="K327" s="209">
        <f t="shared" si="107"/>
        <v>0</v>
      </c>
      <c r="L327" s="212">
        <v>0</v>
      </c>
      <c r="M327" s="212">
        <v>0</v>
      </c>
      <c r="N327" s="212">
        <v>0</v>
      </c>
      <c r="O327" s="209">
        <f t="shared" si="108"/>
        <v>0</v>
      </c>
      <c r="P327" s="212">
        <v>0</v>
      </c>
      <c r="Q327" s="212">
        <v>0</v>
      </c>
      <c r="R327" s="210">
        <v>0</v>
      </c>
      <c r="S327" s="403">
        <f t="shared" si="109"/>
        <v>0</v>
      </c>
      <c r="T327" s="210">
        <v>0</v>
      </c>
      <c r="U327" s="404">
        <v>0</v>
      </c>
      <c r="V327" s="441" t="s">
        <v>136</v>
      </c>
    </row>
    <row r="328" spans="1:22">
      <c r="A328" s="442" t="s">
        <v>322</v>
      </c>
      <c r="B328" s="213">
        <f t="shared" si="103"/>
        <v>0</v>
      </c>
      <c r="C328" s="213">
        <f t="shared" si="104"/>
        <v>0</v>
      </c>
      <c r="D328" s="213">
        <f t="shared" si="105"/>
        <v>0</v>
      </c>
      <c r="E328" s="213">
        <f t="shared" si="105"/>
        <v>0</v>
      </c>
      <c r="F328" s="297">
        <v>0</v>
      </c>
      <c r="G328" s="213">
        <f t="shared" si="106"/>
        <v>0</v>
      </c>
      <c r="H328" s="297">
        <v>0</v>
      </c>
      <c r="I328" s="297">
        <v>0</v>
      </c>
      <c r="J328" s="297">
        <v>0</v>
      </c>
      <c r="K328" s="209">
        <f t="shared" si="107"/>
        <v>0</v>
      </c>
      <c r="L328" s="212">
        <v>0</v>
      </c>
      <c r="M328" s="212">
        <v>0</v>
      </c>
      <c r="N328" s="212">
        <v>0</v>
      </c>
      <c r="O328" s="209">
        <f t="shared" si="108"/>
        <v>0</v>
      </c>
      <c r="P328" s="212">
        <v>0</v>
      </c>
      <c r="Q328" s="212">
        <v>0</v>
      </c>
      <c r="R328" s="210">
        <v>0</v>
      </c>
      <c r="S328" s="403">
        <f t="shared" si="109"/>
        <v>0</v>
      </c>
      <c r="T328" s="210">
        <v>0</v>
      </c>
      <c r="U328" s="404">
        <v>0</v>
      </c>
      <c r="V328" s="441" t="s">
        <v>138</v>
      </c>
    </row>
    <row r="329" spans="1:22" ht="15" thickBot="1">
      <c r="A329" s="443" t="s">
        <v>323</v>
      </c>
      <c r="B329" s="410">
        <f t="shared" si="103"/>
        <v>1</v>
      </c>
      <c r="C329" s="410">
        <f t="shared" si="104"/>
        <v>15</v>
      </c>
      <c r="D329" s="410">
        <f t="shared" si="105"/>
        <v>14</v>
      </c>
      <c r="E329" s="410">
        <f t="shared" si="105"/>
        <v>1</v>
      </c>
      <c r="F329" s="433">
        <v>0</v>
      </c>
      <c r="G329" s="410">
        <f t="shared" si="106"/>
        <v>0</v>
      </c>
      <c r="H329" s="433">
        <v>0</v>
      </c>
      <c r="I329" s="433">
        <v>0</v>
      </c>
      <c r="J329" s="433">
        <v>0</v>
      </c>
      <c r="K329" s="444">
        <f t="shared" si="107"/>
        <v>0</v>
      </c>
      <c r="L329" s="413">
        <v>0</v>
      </c>
      <c r="M329" s="413">
        <v>0</v>
      </c>
      <c r="N329" s="413">
        <v>0</v>
      </c>
      <c r="O329" s="444">
        <f t="shared" si="108"/>
        <v>0</v>
      </c>
      <c r="P329" s="413">
        <v>0</v>
      </c>
      <c r="Q329" s="413">
        <v>0</v>
      </c>
      <c r="R329" s="445">
        <v>1</v>
      </c>
      <c r="S329" s="446">
        <f t="shared" si="109"/>
        <v>15</v>
      </c>
      <c r="T329" s="445">
        <v>14</v>
      </c>
      <c r="U329" s="447">
        <v>1</v>
      </c>
      <c r="V329" s="448" t="s">
        <v>140</v>
      </c>
    </row>
    <row r="330" spans="1:22">
      <c r="A330" s="434" t="s">
        <v>325</v>
      </c>
      <c r="B330" s="392">
        <f t="shared" ref="B330:U330" si="110">SUM(B332:B353)</f>
        <v>1</v>
      </c>
      <c r="C330" s="392">
        <f>IF(SUM(C332:C353)=SUM(D330:E330),SUM(D330:E330),"ERR!!")</f>
        <v>26</v>
      </c>
      <c r="D330" s="392">
        <f t="shared" si="110"/>
        <v>26</v>
      </c>
      <c r="E330" s="392">
        <f t="shared" si="110"/>
        <v>0</v>
      </c>
      <c r="F330" s="393">
        <f t="shared" si="110"/>
        <v>1</v>
      </c>
      <c r="G330" s="392">
        <f>IF(SUM(G332:G353)=SUM(H330:I330),SUM(H330:I330),"ERR!!")</f>
        <v>26</v>
      </c>
      <c r="H330" s="392">
        <f t="shared" si="110"/>
        <v>26</v>
      </c>
      <c r="I330" s="392">
        <f t="shared" si="110"/>
        <v>0</v>
      </c>
      <c r="J330" s="392">
        <f t="shared" si="110"/>
        <v>0</v>
      </c>
      <c r="K330" s="392">
        <f>IF(SUM(K332:K353)=SUM(L330:M330),SUM(L330:M330),"ERR!!")</f>
        <v>0</v>
      </c>
      <c r="L330" s="394">
        <f t="shared" si="110"/>
        <v>0</v>
      </c>
      <c r="M330" s="394">
        <f t="shared" si="110"/>
        <v>0</v>
      </c>
      <c r="N330" s="394">
        <f t="shared" si="110"/>
        <v>0</v>
      </c>
      <c r="O330" s="392">
        <f>IF(SUM(O332:O353)=SUM(P330:Q330),SUM(P330:Q330),"ERR!!")</f>
        <v>0</v>
      </c>
      <c r="P330" s="394">
        <f t="shared" si="110"/>
        <v>0</v>
      </c>
      <c r="Q330" s="394">
        <f t="shared" si="110"/>
        <v>0</v>
      </c>
      <c r="R330" s="394">
        <f t="shared" si="110"/>
        <v>0</v>
      </c>
      <c r="S330" s="392">
        <f>IF(SUM(S332:S353)=SUM(T330:U330),SUM(T330:U330),"ERR!!")</f>
        <v>0</v>
      </c>
      <c r="T330" s="394">
        <f t="shared" si="110"/>
        <v>0</v>
      </c>
      <c r="U330" s="395">
        <f t="shared" si="110"/>
        <v>0</v>
      </c>
      <c r="V330" s="435">
        <v>2014</v>
      </c>
    </row>
    <row r="331" spans="1:22">
      <c r="A331" s="436"/>
      <c r="B331" s="437"/>
      <c r="C331" s="437"/>
      <c r="D331" s="437"/>
      <c r="E331" s="437"/>
      <c r="F331" s="437"/>
      <c r="G331" s="437"/>
      <c r="H331" s="437"/>
      <c r="I331" s="437"/>
      <c r="J331" s="437"/>
      <c r="K331" s="438"/>
      <c r="L331" s="438"/>
      <c r="M331" s="438"/>
      <c r="N331" s="438"/>
      <c r="O331" s="438"/>
      <c r="P331" s="438"/>
      <c r="Q331" s="438"/>
      <c r="R331" s="438"/>
      <c r="S331" s="438"/>
      <c r="T331" s="438"/>
      <c r="U331" s="439"/>
      <c r="V331" s="440"/>
    </row>
    <row r="332" spans="1:22">
      <c r="A332" s="436" t="s">
        <v>91</v>
      </c>
      <c r="B332" s="213">
        <f t="shared" ref="B332:B353" si="111">SUM(F332,J332,N332,R332)</f>
        <v>0</v>
      </c>
      <c r="C332" s="213">
        <f t="shared" ref="C332:C353" si="112">SUM(D332:E332)</f>
        <v>0</v>
      </c>
      <c r="D332" s="213">
        <f t="shared" ref="D332:E353" si="113">SUM(H332,L332,P332,T332)</f>
        <v>0</v>
      </c>
      <c r="E332" s="213">
        <f t="shared" si="113"/>
        <v>0</v>
      </c>
      <c r="F332" s="297"/>
      <c r="G332" s="213">
        <f t="shared" ref="G332:G353" si="114">SUM(H332:I332)</f>
        <v>0</v>
      </c>
      <c r="H332" s="297"/>
      <c r="I332" s="297"/>
      <c r="J332" s="297"/>
      <c r="K332" s="209">
        <f t="shared" ref="K332:K353" si="115">SUM(L332:M332)</f>
        <v>0</v>
      </c>
      <c r="L332" s="212"/>
      <c r="M332" s="212"/>
      <c r="N332" s="212"/>
      <c r="O332" s="209">
        <f t="shared" ref="O332:O353" si="116">SUM(P332:Q332)</f>
        <v>0</v>
      </c>
      <c r="P332" s="212"/>
      <c r="Q332" s="212"/>
      <c r="R332" s="210"/>
      <c r="S332" s="403">
        <f t="shared" ref="S332:S353" si="117">SUM(T332:U332)</f>
        <v>0</v>
      </c>
      <c r="T332" s="210"/>
      <c r="U332" s="404"/>
      <c r="V332" s="441" t="s">
        <v>271</v>
      </c>
    </row>
    <row r="333" spans="1:22">
      <c r="A333" s="436" t="s">
        <v>92</v>
      </c>
      <c r="B333" s="213">
        <f t="shared" si="111"/>
        <v>0</v>
      </c>
      <c r="C333" s="213">
        <f t="shared" si="112"/>
        <v>0</v>
      </c>
      <c r="D333" s="213">
        <f t="shared" si="113"/>
        <v>0</v>
      </c>
      <c r="E333" s="213">
        <f t="shared" si="113"/>
        <v>0</v>
      </c>
      <c r="F333" s="297"/>
      <c r="G333" s="213">
        <f t="shared" si="114"/>
        <v>0</v>
      </c>
      <c r="H333" s="297"/>
      <c r="I333" s="297"/>
      <c r="J333" s="297"/>
      <c r="K333" s="209">
        <f t="shared" si="115"/>
        <v>0</v>
      </c>
      <c r="L333" s="212"/>
      <c r="M333" s="212"/>
      <c r="N333" s="212"/>
      <c r="O333" s="209">
        <f t="shared" si="116"/>
        <v>0</v>
      </c>
      <c r="P333" s="212"/>
      <c r="Q333" s="212"/>
      <c r="R333" s="210"/>
      <c r="S333" s="403">
        <f t="shared" si="117"/>
        <v>0</v>
      </c>
      <c r="T333" s="210"/>
      <c r="U333" s="404"/>
      <c r="V333" s="441" t="s">
        <v>272</v>
      </c>
    </row>
    <row r="334" spans="1:22">
      <c r="A334" s="442" t="s">
        <v>273</v>
      </c>
      <c r="B334" s="213">
        <f t="shared" si="111"/>
        <v>0</v>
      </c>
      <c r="C334" s="213">
        <f t="shared" si="112"/>
        <v>0</v>
      </c>
      <c r="D334" s="213">
        <f t="shared" si="113"/>
        <v>0</v>
      </c>
      <c r="E334" s="213">
        <f t="shared" si="113"/>
        <v>0</v>
      </c>
      <c r="F334" s="297"/>
      <c r="G334" s="213">
        <f t="shared" si="114"/>
        <v>0</v>
      </c>
      <c r="H334" s="297"/>
      <c r="I334" s="297"/>
      <c r="J334" s="297"/>
      <c r="K334" s="209">
        <f t="shared" si="115"/>
        <v>0</v>
      </c>
      <c r="L334" s="212"/>
      <c r="M334" s="212"/>
      <c r="N334" s="212"/>
      <c r="O334" s="209">
        <f t="shared" si="116"/>
        <v>0</v>
      </c>
      <c r="P334" s="212"/>
      <c r="Q334" s="212"/>
      <c r="R334" s="210"/>
      <c r="S334" s="403">
        <f t="shared" si="117"/>
        <v>0</v>
      </c>
      <c r="T334" s="210"/>
      <c r="U334" s="404"/>
      <c r="V334" s="441" t="s">
        <v>274</v>
      </c>
    </row>
    <row r="335" spans="1:22">
      <c r="A335" s="436" t="s">
        <v>93</v>
      </c>
      <c r="B335" s="213">
        <f t="shared" si="111"/>
        <v>0</v>
      </c>
      <c r="C335" s="213">
        <f t="shared" si="112"/>
        <v>0</v>
      </c>
      <c r="D335" s="213">
        <f t="shared" si="113"/>
        <v>0</v>
      </c>
      <c r="E335" s="213">
        <f t="shared" si="113"/>
        <v>0</v>
      </c>
      <c r="F335" s="297"/>
      <c r="G335" s="213">
        <f t="shared" si="114"/>
        <v>0</v>
      </c>
      <c r="H335" s="297"/>
      <c r="I335" s="297"/>
      <c r="J335" s="297"/>
      <c r="K335" s="209">
        <f t="shared" si="115"/>
        <v>0</v>
      </c>
      <c r="L335" s="212"/>
      <c r="M335" s="212"/>
      <c r="N335" s="212"/>
      <c r="O335" s="209">
        <f t="shared" si="116"/>
        <v>0</v>
      </c>
      <c r="P335" s="212"/>
      <c r="Q335" s="212"/>
      <c r="R335" s="210"/>
      <c r="S335" s="403">
        <f t="shared" si="117"/>
        <v>0</v>
      </c>
      <c r="T335" s="210"/>
      <c r="U335" s="404"/>
      <c r="V335" s="441" t="s">
        <v>275</v>
      </c>
    </row>
    <row r="336" spans="1:22">
      <c r="A336" s="436" t="s">
        <v>94</v>
      </c>
      <c r="B336" s="213">
        <f t="shared" si="111"/>
        <v>0</v>
      </c>
      <c r="C336" s="213">
        <f t="shared" si="112"/>
        <v>0</v>
      </c>
      <c r="D336" s="213">
        <f t="shared" si="113"/>
        <v>0</v>
      </c>
      <c r="E336" s="213">
        <f t="shared" si="113"/>
        <v>0</v>
      </c>
      <c r="F336" s="297"/>
      <c r="G336" s="213">
        <f t="shared" si="114"/>
        <v>0</v>
      </c>
      <c r="H336" s="297"/>
      <c r="I336" s="297"/>
      <c r="J336" s="297"/>
      <c r="K336" s="209">
        <f t="shared" si="115"/>
        <v>0</v>
      </c>
      <c r="L336" s="212"/>
      <c r="M336" s="212"/>
      <c r="N336" s="212"/>
      <c r="O336" s="209">
        <f t="shared" si="116"/>
        <v>0</v>
      </c>
      <c r="P336" s="212"/>
      <c r="Q336" s="212"/>
      <c r="R336" s="210"/>
      <c r="S336" s="403">
        <f t="shared" si="117"/>
        <v>0</v>
      </c>
      <c r="T336" s="210"/>
      <c r="U336" s="404"/>
      <c r="V336" s="441" t="s">
        <v>276</v>
      </c>
    </row>
    <row r="337" spans="1:22">
      <c r="A337" s="436" t="s">
        <v>95</v>
      </c>
      <c r="B337" s="213">
        <f t="shared" si="111"/>
        <v>0</v>
      </c>
      <c r="C337" s="213">
        <f t="shared" si="112"/>
        <v>0</v>
      </c>
      <c r="D337" s="213">
        <f t="shared" si="113"/>
        <v>0</v>
      </c>
      <c r="E337" s="213">
        <f t="shared" si="113"/>
        <v>0</v>
      </c>
      <c r="F337" s="297"/>
      <c r="G337" s="213">
        <f t="shared" si="114"/>
        <v>0</v>
      </c>
      <c r="H337" s="297"/>
      <c r="I337" s="297"/>
      <c r="J337" s="297"/>
      <c r="K337" s="209">
        <f t="shared" si="115"/>
        <v>0</v>
      </c>
      <c r="L337" s="212"/>
      <c r="M337" s="212"/>
      <c r="N337" s="212"/>
      <c r="O337" s="209">
        <f t="shared" si="116"/>
        <v>0</v>
      </c>
      <c r="P337" s="212"/>
      <c r="Q337" s="212"/>
      <c r="R337" s="210"/>
      <c r="S337" s="403">
        <f t="shared" si="117"/>
        <v>0</v>
      </c>
      <c r="T337" s="210"/>
      <c r="U337" s="404"/>
      <c r="V337" s="441" t="s">
        <v>277</v>
      </c>
    </row>
    <row r="338" spans="1:22">
      <c r="A338" s="436" t="s">
        <v>96</v>
      </c>
      <c r="B338" s="213">
        <f t="shared" si="111"/>
        <v>0</v>
      </c>
      <c r="C338" s="213">
        <f t="shared" si="112"/>
        <v>0</v>
      </c>
      <c r="D338" s="213">
        <f t="shared" si="113"/>
        <v>0</v>
      </c>
      <c r="E338" s="213">
        <f t="shared" si="113"/>
        <v>0</v>
      </c>
      <c r="F338" s="297"/>
      <c r="G338" s="213">
        <f t="shared" si="114"/>
        <v>0</v>
      </c>
      <c r="H338" s="297"/>
      <c r="I338" s="297"/>
      <c r="J338" s="297"/>
      <c r="K338" s="209">
        <f t="shared" si="115"/>
        <v>0</v>
      </c>
      <c r="L338" s="212"/>
      <c r="M338" s="212"/>
      <c r="N338" s="212"/>
      <c r="O338" s="209">
        <f t="shared" si="116"/>
        <v>0</v>
      </c>
      <c r="P338" s="212"/>
      <c r="Q338" s="212"/>
      <c r="R338" s="210"/>
      <c r="S338" s="403">
        <f t="shared" si="117"/>
        <v>0</v>
      </c>
      <c r="T338" s="210"/>
      <c r="U338" s="404"/>
      <c r="V338" s="441" t="s">
        <v>278</v>
      </c>
    </row>
    <row r="339" spans="1:22">
      <c r="A339" s="436" t="s">
        <v>97</v>
      </c>
      <c r="B339" s="213">
        <f t="shared" si="111"/>
        <v>0</v>
      </c>
      <c r="C339" s="213">
        <f t="shared" si="112"/>
        <v>0</v>
      </c>
      <c r="D339" s="213">
        <f t="shared" si="113"/>
        <v>0</v>
      </c>
      <c r="E339" s="213">
        <f t="shared" si="113"/>
        <v>0</v>
      </c>
      <c r="F339" s="297"/>
      <c r="G339" s="213">
        <f t="shared" si="114"/>
        <v>0</v>
      </c>
      <c r="H339" s="297"/>
      <c r="I339" s="297"/>
      <c r="J339" s="297"/>
      <c r="K339" s="209">
        <f t="shared" si="115"/>
        <v>0</v>
      </c>
      <c r="L339" s="212"/>
      <c r="M339" s="212"/>
      <c r="N339" s="212"/>
      <c r="O339" s="209">
        <f t="shared" si="116"/>
        <v>0</v>
      </c>
      <c r="P339" s="212"/>
      <c r="Q339" s="212"/>
      <c r="R339" s="210"/>
      <c r="S339" s="403">
        <f t="shared" si="117"/>
        <v>0</v>
      </c>
      <c r="T339" s="210"/>
      <c r="U339" s="404"/>
      <c r="V339" s="441" t="s">
        <v>279</v>
      </c>
    </row>
    <row r="340" spans="1:22">
      <c r="A340" s="436" t="s">
        <v>98</v>
      </c>
      <c r="B340" s="213">
        <f t="shared" si="111"/>
        <v>0</v>
      </c>
      <c r="C340" s="213">
        <f t="shared" si="112"/>
        <v>0</v>
      </c>
      <c r="D340" s="213">
        <f t="shared" si="113"/>
        <v>0</v>
      </c>
      <c r="E340" s="213">
        <f t="shared" si="113"/>
        <v>0</v>
      </c>
      <c r="F340" s="297"/>
      <c r="G340" s="213">
        <f t="shared" si="114"/>
        <v>0</v>
      </c>
      <c r="H340" s="297"/>
      <c r="I340" s="297"/>
      <c r="J340" s="297"/>
      <c r="K340" s="209">
        <f t="shared" si="115"/>
        <v>0</v>
      </c>
      <c r="L340" s="212"/>
      <c r="M340" s="212"/>
      <c r="N340" s="212"/>
      <c r="O340" s="209">
        <f t="shared" si="116"/>
        <v>0</v>
      </c>
      <c r="P340" s="212"/>
      <c r="Q340" s="212"/>
      <c r="R340" s="210"/>
      <c r="S340" s="403">
        <f t="shared" si="117"/>
        <v>0</v>
      </c>
      <c r="T340" s="210"/>
      <c r="U340" s="404"/>
      <c r="V340" s="441" t="s">
        <v>280</v>
      </c>
    </row>
    <row r="341" spans="1:22">
      <c r="A341" s="442" t="s">
        <v>281</v>
      </c>
      <c r="B341" s="213">
        <f t="shared" si="111"/>
        <v>0</v>
      </c>
      <c r="C341" s="213">
        <f t="shared" si="112"/>
        <v>0</v>
      </c>
      <c r="D341" s="213">
        <f t="shared" si="113"/>
        <v>0</v>
      </c>
      <c r="E341" s="213">
        <f t="shared" si="113"/>
        <v>0</v>
      </c>
      <c r="F341" s="297"/>
      <c r="G341" s="213">
        <f t="shared" si="114"/>
        <v>0</v>
      </c>
      <c r="H341" s="297"/>
      <c r="I341" s="297"/>
      <c r="J341" s="297"/>
      <c r="K341" s="209">
        <f t="shared" si="115"/>
        <v>0</v>
      </c>
      <c r="L341" s="212"/>
      <c r="M341" s="212"/>
      <c r="N341" s="212"/>
      <c r="O341" s="209">
        <f t="shared" si="116"/>
        <v>0</v>
      </c>
      <c r="P341" s="212"/>
      <c r="Q341" s="212"/>
      <c r="R341" s="210"/>
      <c r="S341" s="403">
        <f t="shared" si="117"/>
        <v>0</v>
      </c>
      <c r="T341" s="210"/>
      <c r="U341" s="404"/>
      <c r="V341" s="441" t="s">
        <v>282</v>
      </c>
    </row>
    <row r="342" spans="1:22">
      <c r="A342" s="436" t="s">
        <v>283</v>
      </c>
      <c r="B342" s="213">
        <f t="shared" si="111"/>
        <v>1</v>
      </c>
      <c r="C342" s="213">
        <f t="shared" si="112"/>
        <v>26</v>
      </c>
      <c r="D342" s="213">
        <f t="shared" si="113"/>
        <v>26</v>
      </c>
      <c r="E342" s="213">
        <f t="shared" si="113"/>
        <v>0</v>
      </c>
      <c r="F342" s="297">
        <v>1</v>
      </c>
      <c r="G342" s="213">
        <f t="shared" si="114"/>
        <v>26</v>
      </c>
      <c r="H342" s="297">
        <v>26</v>
      </c>
      <c r="I342" s="297"/>
      <c r="J342" s="297"/>
      <c r="K342" s="209">
        <f t="shared" si="115"/>
        <v>0</v>
      </c>
      <c r="L342" s="212"/>
      <c r="M342" s="212"/>
      <c r="N342" s="212"/>
      <c r="O342" s="209">
        <f t="shared" si="116"/>
        <v>0</v>
      </c>
      <c r="P342" s="212"/>
      <c r="Q342" s="212"/>
      <c r="R342" s="210"/>
      <c r="S342" s="403">
        <f t="shared" si="117"/>
        <v>0</v>
      </c>
      <c r="T342" s="210"/>
      <c r="U342" s="404"/>
      <c r="V342" s="441" t="s">
        <v>284</v>
      </c>
    </row>
    <row r="343" spans="1:22">
      <c r="A343" s="436" t="s">
        <v>99</v>
      </c>
      <c r="B343" s="213">
        <f t="shared" si="111"/>
        <v>0</v>
      </c>
      <c r="C343" s="213">
        <f t="shared" si="112"/>
        <v>0</v>
      </c>
      <c r="D343" s="213">
        <f t="shared" si="113"/>
        <v>0</v>
      </c>
      <c r="E343" s="213">
        <f t="shared" si="113"/>
        <v>0</v>
      </c>
      <c r="F343" s="297"/>
      <c r="G343" s="213">
        <f t="shared" si="114"/>
        <v>0</v>
      </c>
      <c r="H343" s="297"/>
      <c r="I343" s="297"/>
      <c r="J343" s="297"/>
      <c r="K343" s="209">
        <f t="shared" si="115"/>
        <v>0</v>
      </c>
      <c r="L343" s="212"/>
      <c r="M343" s="212"/>
      <c r="N343" s="212"/>
      <c r="O343" s="209">
        <f t="shared" si="116"/>
        <v>0</v>
      </c>
      <c r="P343" s="212"/>
      <c r="Q343" s="212"/>
      <c r="R343" s="210"/>
      <c r="S343" s="403">
        <f t="shared" si="117"/>
        <v>0</v>
      </c>
      <c r="T343" s="210"/>
      <c r="U343" s="404"/>
      <c r="V343" s="441" t="s">
        <v>285</v>
      </c>
    </row>
    <row r="344" spans="1:22">
      <c r="A344" s="436" t="s">
        <v>100</v>
      </c>
      <c r="B344" s="213">
        <f t="shared" si="111"/>
        <v>0</v>
      </c>
      <c r="C344" s="213">
        <f t="shared" si="112"/>
        <v>0</v>
      </c>
      <c r="D344" s="213">
        <f t="shared" si="113"/>
        <v>0</v>
      </c>
      <c r="E344" s="213">
        <f t="shared" si="113"/>
        <v>0</v>
      </c>
      <c r="F344" s="297"/>
      <c r="G344" s="213">
        <f t="shared" si="114"/>
        <v>0</v>
      </c>
      <c r="H344" s="297"/>
      <c r="I344" s="297"/>
      <c r="J344" s="297"/>
      <c r="K344" s="209">
        <f t="shared" si="115"/>
        <v>0</v>
      </c>
      <c r="L344" s="212"/>
      <c r="M344" s="212"/>
      <c r="N344" s="212"/>
      <c r="O344" s="209">
        <f t="shared" si="116"/>
        <v>0</v>
      </c>
      <c r="P344" s="212"/>
      <c r="Q344" s="212"/>
      <c r="R344" s="210"/>
      <c r="S344" s="403">
        <f t="shared" si="117"/>
        <v>0</v>
      </c>
      <c r="T344" s="210"/>
      <c r="U344" s="404"/>
      <c r="V344" s="441" t="s">
        <v>286</v>
      </c>
    </row>
    <row r="345" spans="1:22">
      <c r="A345" s="442" t="s">
        <v>101</v>
      </c>
      <c r="B345" s="213">
        <f t="shared" si="111"/>
        <v>0</v>
      </c>
      <c r="C345" s="213">
        <f t="shared" si="112"/>
        <v>0</v>
      </c>
      <c r="D345" s="213">
        <f t="shared" si="113"/>
        <v>0</v>
      </c>
      <c r="E345" s="213">
        <f t="shared" si="113"/>
        <v>0</v>
      </c>
      <c r="F345" s="297"/>
      <c r="G345" s="213">
        <f t="shared" si="114"/>
        <v>0</v>
      </c>
      <c r="H345" s="297"/>
      <c r="I345" s="297"/>
      <c r="J345" s="297"/>
      <c r="K345" s="209">
        <f t="shared" si="115"/>
        <v>0</v>
      </c>
      <c r="L345" s="212"/>
      <c r="M345" s="212"/>
      <c r="N345" s="212"/>
      <c r="O345" s="209">
        <f t="shared" si="116"/>
        <v>0</v>
      </c>
      <c r="P345" s="212"/>
      <c r="Q345" s="212"/>
      <c r="R345" s="210"/>
      <c r="S345" s="403">
        <f t="shared" si="117"/>
        <v>0</v>
      </c>
      <c r="T345" s="210"/>
      <c r="U345" s="404"/>
      <c r="V345" s="441" t="s">
        <v>287</v>
      </c>
    </row>
    <row r="346" spans="1:22">
      <c r="A346" s="442" t="s">
        <v>288</v>
      </c>
      <c r="B346" s="213">
        <f t="shared" si="111"/>
        <v>0</v>
      </c>
      <c r="C346" s="213">
        <f t="shared" si="112"/>
        <v>0</v>
      </c>
      <c r="D346" s="213">
        <f t="shared" si="113"/>
        <v>0</v>
      </c>
      <c r="E346" s="213">
        <f t="shared" si="113"/>
        <v>0</v>
      </c>
      <c r="F346" s="297"/>
      <c r="G346" s="213">
        <f t="shared" si="114"/>
        <v>0</v>
      </c>
      <c r="H346" s="297"/>
      <c r="I346" s="297"/>
      <c r="J346" s="297"/>
      <c r="K346" s="209">
        <f t="shared" si="115"/>
        <v>0</v>
      </c>
      <c r="L346" s="212"/>
      <c r="M346" s="212"/>
      <c r="N346" s="212"/>
      <c r="O346" s="209">
        <f t="shared" si="116"/>
        <v>0</v>
      </c>
      <c r="P346" s="212"/>
      <c r="Q346" s="212"/>
      <c r="R346" s="210"/>
      <c r="S346" s="403">
        <f t="shared" si="117"/>
        <v>0</v>
      </c>
      <c r="T346" s="210"/>
      <c r="U346" s="404"/>
      <c r="V346" s="441" t="s">
        <v>289</v>
      </c>
    </row>
    <row r="347" spans="1:22">
      <c r="A347" s="436" t="s">
        <v>102</v>
      </c>
      <c r="B347" s="213">
        <f t="shared" si="111"/>
        <v>0</v>
      </c>
      <c r="C347" s="213">
        <f t="shared" si="112"/>
        <v>0</v>
      </c>
      <c r="D347" s="213">
        <f t="shared" si="113"/>
        <v>0</v>
      </c>
      <c r="E347" s="213">
        <f t="shared" si="113"/>
        <v>0</v>
      </c>
      <c r="F347" s="297"/>
      <c r="G347" s="213">
        <f t="shared" si="114"/>
        <v>0</v>
      </c>
      <c r="H347" s="297"/>
      <c r="I347" s="297"/>
      <c r="J347" s="297"/>
      <c r="K347" s="209">
        <f t="shared" si="115"/>
        <v>0</v>
      </c>
      <c r="L347" s="212"/>
      <c r="M347" s="212"/>
      <c r="N347" s="212"/>
      <c r="O347" s="209">
        <f t="shared" si="116"/>
        <v>0</v>
      </c>
      <c r="P347" s="212"/>
      <c r="Q347" s="212"/>
      <c r="R347" s="210"/>
      <c r="S347" s="403">
        <f t="shared" si="117"/>
        <v>0</v>
      </c>
      <c r="T347" s="210"/>
      <c r="U347" s="404"/>
      <c r="V347" s="441" t="s">
        <v>290</v>
      </c>
    </row>
    <row r="348" spans="1:22">
      <c r="A348" s="436" t="s">
        <v>103</v>
      </c>
      <c r="B348" s="213">
        <f t="shared" si="111"/>
        <v>0</v>
      </c>
      <c r="C348" s="213">
        <f t="shared" si="112"/>
        <v>0</v>
      </c>
      <c r="D348" s="213">
        <f t="shared" si="113"/>
        <v>0</v>
      </c>
      <c r="E348" s="213">
        <f t="shared" si="113"/>
        <v>0</v>
      </c>
      <c r="F348" s="297"/>
      <c r="G348" s="213">
        <f t="shared" si="114"/>
        <v>0</v>
      </c>
      <c r="H348" s="297"/>
      <c r="I348" s="297"/>
      <c r="J348" s="297"/>
      <c r="K348" s="209">
        <f t="shared" si="115"/>
        <v>0</v>
      </c>
      <c r="L348" s="212"/>
      <c r="M348" s="212"/>
      <c r="N348" s="212"/>
      <c r="O348" s="209">
        <f t="shared" si="116"/>
        <v>0</v>
      </c>
      <c r="P348" s="212"/>
      <c r="Q348" s="212"/>
      <c r="R348" s="210"/>
      <c r="S348" s="403">
        <f t="shared" si="117"/>
        <v>0</v>
      </c>
      <c r="T348" s="210"/>
      <c r="U348" s="404"/>
      <c r="V348" s="441" t="s">
        <v>291</v>
      </c>
    </row>
    <row r="349" spans="1:22">
      <c r="A349" s="436" t="s">
        <v>104</v>
      </c>
      <c r="B349" s="213">
        <f t="shared" si="111"/>
        <v>0</v>
      </c>
      <c r="C349" s="213">
        <f t="shared" si="112"/>
        <v>0</v>
      </c>
      <c r="D349" s="213">
        <f t="shared" si="113"/>
        <v>0</v>
      </c>
      <c r="E349" s="213">
        <f t="shared" si="113"/>
        <v>0</v>
      </c>
      <c r="F349" s="297"/>
      <c r="G349" s="213">
        <f t="shared" si="114"/>
        <v>0</v>
      </c>
      <c r="H349" s="297"/>
      <c r="I349" s="297"/>
      <c r="J349" s="297"/>
      <c r="K349" s="209">
        <f t="shared" si="115"/>
        <v>0</v>
      </c>
      <c r="L349" s="212"/>
      <c r="M349" s="212"/>
      <c r="N349" s="212"/>
      <c r="O349" s="209">
        <f t="shared" si="116"/>
        <v>0</v>
      </c>
      <c r="P349" s="212"/>
      <c r="Q349" s="212"/>
      <c r="R349" s="210"/>
      <c r="S349" s="403">
        <f t="shared" si="117"/>
        <v>0</v>
      </c>
      <c r="T349" s="210"/>
      <c r="U349" s="404"/>
      <c r="V349" s="441" t="s">
        <v>292</v>
      </c>
    </row>
    <row r="350" spans="1:22">
      <c r="A350" s="436" t="s">
        <v>105</v>
      </c>
      <c r="B350" s="213">
        <f t="shared" si="111"/>
        <v>0</v>
      </c>
      <c r="C350" s="213">
        <f t="shared" si="112"/>
        <v>0</v>
      </c>
      <c r="D350" s="213">
        <f t="shared" si="113"/>
        <v>0</v>
      </c>
      <c r="E350" s="213">
        <f t="shared" si="113"/>
        <v>0</v>
      </c>
      <c r="F350" s="297"/>
      <c r="G350" s="213">
        <f t="shared" si="114"/>
        <v>0</v>
      </c>
      <c r="H350" s="297"/>
      <c r="I350" s="297"/>
      <c r="J350" s="297"/>
      <c r="K350" s="209">
        <f t="shared" si="115"/>
        <v>0</v>
      </c>
      <c r="L350" s="212"/>
      <c r="M350" s="212"/>
      <c r="N350" s="212"/>
      <c r="O350" s="209">
        <f t="shared" si="116"/>
        <v>0</v>
      </c>
      <c r="P350" s="212"/>
      <c r="Q350" s="212"/>
      <c r="R350" s="210"/>
      <c r="S350" s="403">
        <f t="shared" si="117"/>
        <v>0</v>
      </c>
      <c r="T350" s="210"/>
      <c r="U350" s="404"/>
      <c r="V350" s="441" t="s">
        <v>293</v>
      </c>
    </row>
    <row r="351" spans="1:22">
      <c r="A351" s="436" t="s">
        <v>294</v>
      </c>
      <c r="B351" s="213">
        <f t="shared" si="111"/>
        <v>0</v>
      </c>
      <c r="C351" s="213">
        <f t="shared" si="112"/>
        <v>0</v>
      </c>
      <c r="D351" s="213">
        <f t="shared" si="113"/>
        <v>0</v>
      </c>
      <c r="E351" s="213">
        <f t="shared" si="113"/>
        <v>0</v>
      </c>
      <c r="F351" s="297"/>
      <c r="G351" s="213">
        <f t="shared" si="114"/>
        <v>0</v>
      </c>
      <c r="H351" s="297"/>
      <c r="I351" s="297"/>
      <c r="J351" s="297"/>
      <c r="K351" s="209">
        <f t="shared" si="115"/>
        <v>0</v>
      </c>
      <c r="L351" s="212"/>
      <c r="M351" s="212"/>
      <c r="N351" s="212"/>
      <c r="O351" s="209">
        <f t="shared" si="116"/>
        <v>0</v>
      </c>
      <c r="P351" s="212"/>
      <c r="Q351" s="212"/>
      <c r="R351" s="210"/>
      <c r="S351" s="403">
        <f t="shared" si="117"/>
        <v>0</v>
      </c>
      <c r="T351" s="210"/>
      <c r="U351" s="404"/>
      <c r="V351" s="441" t="s">
        <v>295</v>
      </c>
    </row>
    <row r="352" spans="1:22">
      <c r="A352" s="442" t="s">
        <v>296</v>
      </c>
      <c r="B352" s="213">
        <f t="shared" si="111"/>
        <v>0</v>
      </c>
      <c r="C352" s="213">
        <f t="shared" si="112"/>
        <v>0</v>
      </c>
      <c r="D352" s="213">
        <f t="shared" si="113"/>
        <v>0</v>
      </c>
      <c r="E352" s="213">
        <f t="shared" si="113"/>
        <v>0</v>
      </c>
      <c r="F352" s="297"/>
      <c r="G352" s="213">
        <f t="shared" si="114"/>
        <v>0</v>
      </c>
      <c r="H352" s="297"/>
      <c r="I352" s="297"/>
      <c r="J352" s="297"/>
      <c r="K352" s="209">
        <f t="shared" si="115"/>
        <v>0</v>
      </c>
      <c r="L352" s="212"/>
      <c r="M352" s="212"/>
      <c r="N352" s="212"/>
      <c r="O352" s="209">
        <f t="shared" si="116"/>
        <v>0</v>
      </c>
      <c r="P352" s="212"/>
      <c r="Q352" s="212"/>
      <c r="R352" s="210"/>
      <c r="S352" s="403">
        <f t="shared" si="117"/>
        <v>0</v>
      </c>
      <c r="T352" s="210"/>
      <c r="U352" s="404"/>
      <c r="V352" s="441" t="s">
        <v>297</v>
      </c>
    </row>
    <row r="353" spans="1:22" ht="15" thickBot="1">
      <c r="A353" s="443" t="s">
        <v>298</v>
      </c>
      <c r="B353" s="410">
        <f t="shared" si="111"/>
        <v>0</v>
      </c>
      <c r="C353" s="410">
        <f t="shared" si="112"/>
        <v>0</v>
      </c>
      <c r="D353" s="410">
        <f t="shared" si="113"/>
        <v>0</v>
      </c>
      <c r="E353" s="410">
        <f t="shared" si="113"/>
        <v>0</v>
      </c>
      <c r="F353" s="433"/>
      <c r="G353" s="410">
        <f t="shared" si="114"/>
        <v>0</v>
      </c>
      <c r="H353" s="433"/>
      <c r="I353" s="433"/>
      <c r="J353" s="433"/>
      <c r="K353" s="444">
        <f t="shared" si="115"/>
        <v>0</v>
      </c>
      <c r="L353" s="413"/>
      <c r="M353" s="413"/>
      <c r="N353" s="413"/>
      <c r="O353" s="444">
        <f t="shared" si="116"/>
        <v>0</v>
      </c>
      <c r="P353" s="413"/>
      <c r="Q353" s="413"/>
      <c r="R353" s="445"/>
      <c r="S353" s="446">
        <f t="shared" si="117"/>
        <v>0</v>
      </c>
      <c r="T353" s="445"/>
      <c r="U353" s="447"/>
      <c r="V353" s="448" t="s">
        <v>299</v>
      </c>
    </row>
    <row r="354" spans="1:22">
      <c r="A354" s="455" t="s">
        <v>326</v>
      </c>
      <c r="B354" s="456">
        <f>SUM(B356:B377)</f>
        <v>2</v>
      </c>
      <c r="C354" s="392">
        <f>IF(SUM(C356:C377)=SUM(D354:E354),SUM(D354:E354),"ERR!!")</f>
        <v>44</v>
      </c>
      <c r="D354" s="456">
        <f t="shared" ref="D354:Q354" si="118">SUM(D356:D377)</f>
        <v>43</v>
      </c>
      <c r="E354" s="456">
        <f t="shared" si="118"/>
        <v>1</v>
      </c>
      <c r="F354" s="457">
        <f t="shared" si="118"/>
        <v>2</v>
      </c>
      <c r="G354" s="392">
        <f>IF(SUM(G356:G377)=SUM(H354:I354),SUM(H354:I354),"ERR!!")</f>
        <v>44</v>
      </c>
      <c r="H354" s="456">
        <f t="shared" si="118"/>
        <v>43</v>
      </c>
      <c r="I354" s="456">
        <f t="shared" si="118"/>
        <v>1</v>
      </c>
      <c r="J354" s="456">
        <f t="shared" si="118"/>
        <v>0</v>
      </c>
      <c r="K354" s="392">
        <f>IF(SUM(K356:K377)=SUM(L354:M354),SUM(L354:M354),"ERR!!")</f>
        <v>0</v>
      </c>
      <c r="L354" s="458">
        <f t="shared" si="118"/>
        <v>0</v>
      </c>
      <c r="M354" s="458">
        <f t="shared" si="118"/>
        <v>0</v>
      </c>
      <c r="N354" s="458">
        <f t="shared" si="118"/>
        <v>0</v>
      </c>
      <c r="O354" s="392">
        <f>IF(SUM(O356:O377)=SUM(P354:Q354),SUM(P354:Q354),"ERR!!")</f>
        <v>0</v>
      </c>
      <c r="P354" s="458">
        <f t="shared" si="118"/>
        <v>0</v>
      </c>
      <c r="Q354" s="458">
        <f t="shared" si="118"/>
        <v>0</v>
      </c>
      <c r="R354" s="458">
        <f>SUM(R356:R377)</f>
        <v>0</v>
      </c>
      <c r="S354" s="392">
        <f>IF(SUM(S356:S377)=SUM(T354:U354),SUM(T354:U354),"ERR!!")</f>
        <v>0</v>
      </c>
      <c r="T354" s="458">
        <f>SUM(T356:T377)</f>
        <v>0</v>
      </c>
      <c r="U354" s="459">
        <f>SUM(U356:U377)</f>
        <v>0</v>
      </c>
      <c r="V354" s="460">
        <v>2014</v>
      </c>
    </row>
    <row r="355" spans="1:22">
      <c r="A355" s="462"/>
      <c r="B355" s="493"/>
      <c r="C355" s="493"/>
      <c r="D355" s="493"/>
      <c r="E355" s="493"/>
      <c r="F355" s="493"/>
      <c r="G355" s="493"/>
      <c r="H355" s="493"/>
      <c r="I355" s="493"/>
      <c r="J355" s="493"/>
      <c r="K355" s="494"/>
      <c r="L355" s="494"/>
      <c r="M355" s="494"/>
      <c r="N355" s="494"/>
      <c r="O355" s="494"/>
      <c r="P355" s="494"/>
      <c r="Q355" s="494"/>
      <c r="R355" s="494"/>
      <c r="S355" s="494"/>
      <c r="T355" s="494"/>
      <c r="U355" s="495"/>
      <c r="V355" s="496"/>
    </row>
    <row r="356" spans="1:22">
      <c r="A356" s="462" t="s">
        <v>91</v>
      </c>
      <c r="B356" s="497">
        <f>SUM(F356,J356,N356,R356)</f>
        <v>0</v>
      </c>
      <c r="C356" s="497">
        <f>SUM(D356:E356)</f>
        <v>0</v>
      </c>
      <c r="D356" s="497">
        <f>SUM(H356,L356,P356,T356)</f>
        <v>0</v>
      </c>
      <c r="E356" s="497">
        <f>SUM(I356,M356,Q356,U356)</f>
        <v>0</v>
      </c>
      <c r="F356" s="498">
        <v>0</v>
      </c>
      <c r="G356" s="497">
        <f>SUM(H356:I356)</f>
        <v>0</v>
      </c>
      <c r="H356" s="498">
        <v>0</v>
      </c>
      <c r="I356" s="498">
        <v>0</v>
      </c>
      <c r="J356" s="498">
        <v>0</v>
      </c>
      <c r="K356" s="499">
        <f>SUM(L356:M356)</f>
        <v>0</v>
      </c>
      <c r="L356" s="498">
        <v>0</v>
      </c>
      <c r="M356" s="498">
        <v>0</v>
      </c>
      <c r="N356" s="498">
        <v>0</v>
      </c>
      <c r="O356" s="499">
        <f>SUM(P356:Q356)</f>
        <v>0</v>
      </c>
      <c r="P356" s="498">
        <v>0</v>
      </c>
      <c r="Q356" s="498">
        <v>0</v>
      </c>
      <c r="R356" s="498">
        <v>0</v>
      </c>
      <c r="S356" s="500">
        <f>SUM(T356:U356)</f>
        <v>0</v>
      </c>
      <c r="T356" s="498">
        <v>0</v>
      </c>
      <c r="U356" s="498">
        <v>0</v>
      </c>
      <c r="V356" s="501" t="s">
        <v>271</v>
      </c>
    </row>
    <row r="357" spans="1:22">
      <c r="A357" s="462" t="s">
        <v>92</v>
      </c>
      <c r="B357" s="497">
        <f t="shared" ref="B357:B377" si="119">SUM(F357,J357,N357,R357)</f>
        <v>0</v>
      </c>
      <c r="C357" s="497">
        <f t="shared" ref="C357:C377" si="120">SUM(D357:E357)</f>
        <v>0</v>
      </c>
      <c r="D357" s="497">
        <f t="shared" ref="D357:E376" si="121">SUM(H357,L357,P357,T357)</f>
        <v>0</v>
      </c>
      <c r="E357" s="497">
        <f t="shared" si="121"/>
        <v>0</v>
      </c>
      <c r="F357" s="498">
        <v>0</v>
      </c>
      <c r="G357" s="497">
        <f>SUM(H357:I357)</f>
        <v>0</v>
      </c>
      <c r="H357" s="498">
        <v>0</v>
      </c>
      <c r="I357" s="498">
        <v>0</v>
      </c>
      <c r="J357" s="498">
        <v>0</v>
      </c>
      <c r="K357" s="499">
        <f>SUM(L357:M357)</f>
        <v>0</v>
      </c>
      <c r="L357" s="498">
        <v>0</v>
      </c>
      <c r="M357" s="498">
        <v>0</v>
      </c>
      <c r="N357" s="498">
        <v>0</v>
      </c>
      <c r="O357" s="499">
        <f>SUM(P357:Q357)</f>
        <v>0</v>
      </c>
      <c r="P357" s="498">
        <v>0</v>
      </c>
      <c r="Q357" s="498">
        <v>0</v>
      </c>
      <c r="R357" s="498">
        <v>0</v>
      </c>
      <c r="S357" s="500">
        <f>SUM(T357:U357)</f>
        <v>0</v>
      </c>
      <c r="T357" s="498">
        <v>0</v>
      </c>
      <c r="U357" s="498">
        <v>0</v>
      </c>
      <c r="V357" s="501" t="s">
        <v>272</v>
      </c>
    </row>
    <row r="358" spans="1:22">
      <c r="A358" s="463" t="s">
        <v>273</v>
      </c>
      <c r="B358" s="497">
        <f t="shared" si="119"/>
        <v>0</v>
      </c>
      <c r="C358" s="497">
        <f t="shared" si="120"/>
        <v>0</v>
      </c>
      <c r="D358" s="497">
        <f t="shared" si="121"/>
        <v>0</v>
      </c>
      <c r="E358" s="497">
        <f t="shared" si="121"/>
        <v>0</v>
      </c>
      <c r="F358" s="498">
        <v>0</v>
      </c>
      <c r="G358" s="497">
        <f>SUM(H358:I358)</f>
        <v>0</v>
      </c>
      <c r="H358" s="498">
        <v>0</v>
      </c>
      <c r="I358" s="498">
        <v>0</v>
      </c>
      <c r="J358" s="498">
        <v>0</v>
      </c>
      <c r="K358" s="499">
        <f>SUM(L358:M358)</f>
        <v>0</v>
      </c>
      <c r="L358" s="498">
        <v>0</v>
      </c>
      <c r="M358" s="498">
        <v>0</v>
      </c>
      <c r="N358" s="498">
        <v>0</v>
      </c>
      <c r="O358" s="499">
        <f>SUM(P358:Q358)</f>
        <v>0</v>
      </c>
      <c r="P358" s="498">
        <v>0</v>
      </c>
      <c r="Q358" s="498">
        <v>0</v>
      </c>
      <c r="R358" s="498">
        <v>0</v>
      </c>
      <c r="S358" s="500">
        <f>SUM(T358:U358)</f>
        <v>0</v>
      </c>
      <c r="T358" s="498">
        <v>0</v>
      </c>
      <c r="U358" s="498">
        <v>0</v>
      </c>
      <c r="V358" s="501" t="s">
        <v>274</v>
      </c>
    </row>
    <row r="359" spans="1:22">
      <c r="A359" s="462" t="s">
        <v>93</v>
      </c>
      <c r="B359" s="497">
        <f t="shared" si="119"/>
        <v>0</v>
      </c>
      <c r="C359" s="497">
        <f t="shared" si="120"/>
        <v>0</v>
      </c>
      <c r="D359" s="497">
        <f t="shared" si="121"/>
        <v>0</v>
      </c>
      <c r="E359" s="497">
        <f t="shared" si="121"/>
        <v>0</v>
      </c>
      <c r="F359" s="498">
        <v>0</v>
      </c>
      <c r="G359" s="497">
        <f>SUM(H359:I359)</f>
        <v>0</v>
      </c>
      <c r="H359" s="498">
        <v>0</v>
      </c>
      <c r="I359" s="498">
        <v>0</v>
      </c>
      <c r="J359" s="498">
        <v>0</v>
      </c>
      <c r="K359" s="499">
        <f>SUM(L359:M359)</f>
        <v>0</v>
      </c>
      <c r="L359" s="498">
        <v>0</v>
      </c>
      <c r="M359" s="498">
        <v>0</v>
      </c>
      <c r="N359" s="498">
        <v>0</v>
      </c>
      <c r="O359" s="499">
        <f>SUM(P359:Q359)</f>
        <v>0</v>
      </c>
      <c r="P359" s="498">
        <v>0</v>
      </c>
      <c r="Q359" s="498">
        <v>0</v>
      </c>
      <c r="R359" s="498">
        <v>0</v>
      </c>
      <c r="S359" s="500">
        <f>SUM(T359:U359)</f>
        <v>0</v>
      </c>
      <c r="T359" s="498">
        <v>0</v>
      </c>
      <c r="U359" s="498">
        <v>0</v>
      </c>
      <c r="V359" s="501" t="s">
        <v>275</v>
      </c>
    </row>
    <row r="360" spans="1:22">
      <c r="A360" s="462" t="s">
        <v>94</v>
      </c>
      <c r="B360" s="497">
        <f t="shared" si="119"/>
        <v>0</v>
      </c>
      <c r="C360" s="497">
        <f t="shared" si="120"/>
        <v>0</v>
      </c>
      <c r="D360" s="497">
        <f t="shared" si="121"/>
        <v>0</v>
      </c>
      <c r="E360" s="497">
        <f t="shared" si="121"/>
        <v>0</v>
      </c>
      <c r="F360" s="498">
        <v>0</v>
      </c>
      <c r="G360" s="497">
        <f t="shared" ref="G360:G377" si="122">SUM(H360:I360)</f>
        <v>0</v>
      </c>
      <c r="H360" s="498">
        <v>0</v>
      </c>
      <c r="I360" s="498">
        <v>0</v>
      </c>
      <c r="J360" s="498">
        <v>0</v>
      </c>
      <c r="K360" s="499">
        <f t="shared" ref="K360:K377" si="123">SUM(L360:M360)</f>
        <v>0</v>
      </c>
      <c r="L360" s="498">
        <v>0</v>
      </c>
      <c r="M360" s="498">
        <v>0</v>
      </c>
      <c r="N360" s="498">
        <v>0</v>
      </c>
      <c r="O360" s="499">
        <f t="shared" ref="O360:O377" si="124">SUM(P360:Q360)</f>
        <v>0</v>
      </c>
      <c r="P360" s="498">
        <v>0</v>
      </c>
      <c r="Q360" s="498">
        <v>0</v>
      </c>
      <c r="R360" s="498">
        <v>0</v>
      </c>
      <c r="S360" s="500">
        <f t="shared" ref="S360:S377" si="125">SUM(T360:U360)</f>
        <v>0</v>
      </c>
      <c r="T360" s="498">
        <v>0</v>
      </c>
      <c r="U360" s="498">
        <v>0</v>
      </c>
      <c r="V360" s="501" t="s">
        <v>276</v>
      </c>
    </row>
    <row r="361" spans="1:22">
      <c r="A361" s="462" t="s">
        <v>95</v>
      </c>
      <c r="B361" s="497">
        <f t="shared" si="119"/>
        <v>0</v>
      </c>
      <c r="C361" s="497">
        <f t="shared" si="120"/>
        <v>0</v>
      </c>
      <c r="D361" s="497">
        <f t="shared" si="121"/>
        <v>0</v>
      </c>
      <c r="E361" s="497">
        <f t="shared" si="121"/>
        <v>0</v>
      </c>
      <c r="F361" s="498">
        <v>0</v>
      </c>
      <c r="G361" s="497">
        <f t="shared" si="122"/>
        <v>0</v>
      </c>
      <c r="H361" s="498">
        <v>0</v>
      </c>
      <c r="I361" s="498">
        <v>0</v>
      </c>
      <c r="J361" s="498">
        <v>0</v>
      </c>
      <c r="K361" s="499">
        <f t="shared" si="123"/>
        <v>0</v>
      </c>
      <c r="L361" s="498">
        <v>0</v>
      </c>
      <c r="M361" s="498">
        <v>0</v>
      </c>
      <c r="N361" s="498">
        <v>0</v>
      </c>
      <c r="O361" s="499">
        <f t="shared" si="124"/>
        <v>0</v>
      </c>
      <c r="P361" s="498">
        <v>0</v>
      </c>
      <c r="Q361" s="498">
        <v>0</v>
      </c>
      <c r="R361" s="498">
        <v>0</v>
      </c>
      <c r="S361" s="500">
        <f t="shared" si="125"/>
        <v>0</v>
      </c>
      <c r="T361" s="498">
        <v>0</v>
      </c>
      <c r="U361" s="498">
        <v>0</v>
      </c>
      <c r="V361" s="501" t="s">
        <v>277</v>
      </c>
    </row>
    <row r="362" spans="1:22">
      <c r="A362" s="462" t="s">
        <v>96</v>
      </c>
      <c r="B362" s="497">
        <f t="shared" si="119"/>
        <v>0</v>
      </c>
      <c r="C362" s="497">
        <f t="shared" si="120"/>
        <v>0</v>
      </c>
      <c r="D362" s="497">
        <f t="shared" si="121"/>
        <v>0</v>
      </c>
      <c r="E362" s="497">
        <f t="shared" si="121"/>
        <v>0</v>
      </c>
      <c r="F362" s="498">
        <v>0</v>
      </c>
      <c r="G362" s="497">
        <f t="shared" si="122"/>
        <v>0</v>
      </c>
      <c r="H362" s="498">
        <v>0</v>
      </c>
      <c r="I362" s="498">
        <v>0</v>
      </c>
      <c r="J362" s="498">
        <v>0</v>
      </c>
      <c r="K362" s="499">
        <f t="shared" si="123"/>
        <v>0</v>
      </c>
      <c r="L362" s="498">
        <v>0</v>
      </c>
      <c r="M362" s="498">
        <v>0</v>
      </c>
      <c r="N362" s="498">
        <v>0</v>
      </c>
      <c r="O362" s="499">
        <f t="shared" si="124"/>
        <v>0</v>
      </c>
      <c r="P362" s="498">
        <v>0</v>
      </c>
      <c r="Q362" s="498">
        <v>0</v>
      </c>
      <c r="R362" s="498">
        <v>0</v>
      </c>
      <c r="S362" s="500">
        <f t="shared" si="125"/>
        <v>0</v>
      </c>
      <c r="T362" s="498">
        <v>0</v>
      </c>
      <c r="U362" s="498">
        <v>0</v>
      </c>
      <c r="V362" s="501" t="s">
        <v>278</v>
      </c>
    </row>
    <row r="363" spans="1:22">
      <c r="A363" s="462" t="s">
        <v>97</v>
      </c>
      <c r="B363" s="497">
        <f t="shared" si="119"/>
        <v>0</v>
      </c>
      <c r="C363" s="497">
        <f t="shared" si="120"/>
        <v>0</v>
      </c>
      <c r="D363" s="497">
        <f t="shared" si="121"/>
        <v>0</v>
      </c>
      <c r="E363" s="497">
        <f t="shared" si="121"/>
        <v>0</v>
      </c>
      <c r="F363" s="498">
        <v>0</v>
      </c>
      <c r="G363" s="497">
        <f t="shared" si="122"/>
        <v>0</v>
      </c>
      <c r="H363" s="498">
        <v>0</v>
      </c>
      <c r="I363" s="498">
        <v>0</v>
      </c>
      <c r="J363" s="498">
        <v>0</v>
      </c>
      <c r="K363" s="499">
        <f t="shared" si="123"/>
        <v>0</v>
      </c>
      <c r="L363" s="498">
        <v>0</v>
      </c>
      <c r="M363" s="498">
        <v>0</v>
      </c>
      <c r="N363" s="498">
        <v>0</v>
      </c>
      <c r="O363" s="499">
        <f t="shared" si="124"/>
        <v>0</v>
      </c>
      <c r="P363" s="498">
        <v>0</v>
      </c>
      <c r="Q363" s="498">
        <v>0</v>
      </c>
      <c r="R363" s="498">
        <v>0</v>
      </c>
      <c r="S363" s="500">
        <f t="shared" si="125"/>
        <v>0</v>
      </c>
      <c r="T363" s="498">
        <v>0</v>
      </c>
      <c r="U363" s="498">
        <v>0</v>
      </c>
      <c r="V363" s="501" t="s">
        <v>279</v>
      </c>
    </row>
    <row r="364" spans="1:22">
      <c r="A364" s="462" t="s">
        <v>98</v>
      </c>
      <c r="B364" s="497">
        <f t="shared" si="119"/>
        <v>0</v>
      </c>
      <c r="C364" s="497">
        <f t="shared" si="120"/>
        <v>0</v>
      </c>
      <c r="D364" s="497">
        <f t="shared" si="121"/>
        <v>0</v>
      </c>
      <c r="E364" s="497">
        <f t="shared" si="121"/>
        <v>0</v>
      </c>
      <c r="F364" s="498">
        <v>0</v>
      </c>
      <c r="G364" s="497">
        <f t="shared" si="122"/>
        <v>0</v>
      </c>
      <c r="H364" s="498">
        <v>0</v>
      </c>
      <c r="I364" s="498">
        <v>0</v>
      </c>
      <c r="J364" s="498">
        <v>0</v>
      </c>
      <c r="K364" s="499">
        <f t="shared" si="123"/>
        <v>0</v>
      </c>
      <c r="L364" s="498">
        <v>0</v>
      </c>
      <c r="M364" s="498">
        <v>0</v>
      </c>
      <c r="N364" s="498">
        <v>0</v>
      </c>
      <c r="O364" s="499">
        <f t="shared" si="124"/>
        <v>0</v>
      </c>
      <c r="P364" s="498">
        <v>0</v>
      </c>
      <c r="Q364" s="498">
        <v>0</v>
      </c>
      <c r="R364" s="498">
        <v>0</v>
      </c>
      <c r="S364" s="500">
        <f t="shared" si="125"/>
        <v>0</v>
      </c>
      <c r="T364" s="498">
        <v>0</v>
      </c>
      <c r="U364" s="498">
        <v>0</v>
      </c>
      <c r="V364" s="501" t="s">
        <v>280</v>
      </c>
    </row>
    <row r="365" spans="1:22">
      <c r="A365" s="463" t="s">
        <v>281</v>
      </c>
      <c r="B365" s="497">
        <f t="shared" si="119"/>
        <v>0</v>
      </c>
      <c r="C365" s="497">
        <f t="shared" si="120"/>
        <v>0</v>
      </c>
      <c r="D365" s="497">
        <f t="shared" si="121"/>
        <v>0</v>
      </c>
      <c r="E365" s="497">
        <f t="shared" si="121"/>
        <v>0</v>
      </c>
      <c r="F365" s="498">
        <v>0</v>
      </c>
      <c r="G365" s="497">
        <f t="shared" si="122"/>
        <v>0</v>
      </c>
      <c r="H365" s="498">
        <v>0</v>
      </c>
      <c r="I365" s="498">
        <v>0</v>
      </c>
      <c r="J365" s="498">
        <v>0</v>
      </c>
      <c r="K365" s="499">
        <f t="shared" si="123"/>
        <v>0</v>
      </c>
      <c r="L365" s="498">
        <v>0</v>
      </c>
      <c r="M365" s="498">
        <v>0</v>
      </c>
      <c r="N365" s="498">
        <v>0</v>
      </c>
      <c r="O365" s="499">
        <f t="shared" si="124"/>
        <v>0</v>
      </c>
      <c r="P365" s="498">
        <v>0</v>
      </c>
      <c r="Q365" s="498">
        <v>0</v>
      </c>
      <c r="R365" s="498">
        <v>0</v>
      </c>
      <c r="S365" s="500">
        <f t="shared" si="125"/>
        <v>0</v>
      </c>
      <c r="T365" s="498">
        <v>0</v>
      </c>
      <c r="U365" s="498">
        <v>0</v>
      </c>
      <c r="V365" s="501" t="s">
        <v>282</v>
      </c>
    </row>
    <row r="366" spans="1:22">
      <c r="A366" s="462" t="s">
        <v>283</v>
      </c>
      <c r="B366" s="497">
        <f t="shared" si="119"/>
        <v>1</v>
      </c>
      <c r="C366" s="497">
        <f t="shared" si="120"/>
        <v>13</v>
      </c>
      <c r="D366" s="497">
        <f t="shared" si="121"/>
        <v>13</v>
      </c>
      <c r="E366" s="497">
        <f t="shared" si="121"/>
        <v>0</v>
      </c>
      <c r="F366" s="498">
        <v>1</v>
      </c>
      <c r="G366" s="497">
        <f t="shared" si="122"/>
        <v>13</v>
      </c>
      <c r="H366" s="498">
        <v>13</v>
      </c>
      <c r="I366" s="498">
        <v>0</v>
      </c>
      <c r="J366" s="498">
        <v>0</v>
      </c>
      <c r="K366" s="499">
        <f t="shared" si="123"/>
        <v>0</v>
      </c>
      <c r="L366" s="498">
        <v>0</v>
      </c>
      <c r="M366" s="498">
        <v>0</v>
      </c>
      <c r="N366" s="498">
        <v>0</v>
      </c>
      <c r="O366" s="499">
        <f t="shared" si="124"/>
        <v>0</v>
      </c>
      <c r="P366" s="498">
        <v>0</v>
      </c>
      <c r="Q366" s="498">
        <v>0</v>
      </c>
      <c r="R366" s="498">
        <v>0</v>
      </c>
      <c r="S366" s="500">
        <f t="shared" si="125"/>
        <v>0</v>
      </c>
      <c r="T366" s="498">
        <v>0</v>
      </c>
      <c r="U366" s="498">
        <v>0</v>
      </c>
      <c r="V366" s="501" t="s">
        <v>284</v>
      </c>
    </row>
    <row r="367" spans="1:22">
      <c r="A367" s="462" t="s">
        <v>99</v>
      </c>
      <c r="B367" s="497">
        <f t="shared" si="119"/>
        <v>0</v>
      </c>
      <c r="C367" s="497">
        <f t="shared" si="120"/>
        <v>0</v>
      </c>
      <c r="D367" s="497">
        <f t="shared" si="121"/>
        <v>0</v>
      </c>
      <c r="E367" s="497">
        <f t="shared" si="121"/>
        <v>0</v>
      </c>
      <c r="F367" s="498">
        <v>0</v>
      </c>
      <c r="G367" s="497">
        <f t="shared" si="122"/>
        <v>0</v>
      </c>
      <c r="H367" s="498">
        <v>0</v>
      </c>
      <c r="I367" s="498">
        <v>0</v>
      </c>
      <c r="J367" s="498">
        <v>0</v>
      </c>
      <c r="K367" s="499">
        <f t="shared" si="123"/>
        <v>0</v>
      </c>
      <c r="L367" s="498">
        <v>0</v>
      </c>
      <c r="M367" s="498">
        <v>0</v>
      </c>
      <c r="N367" s="498">
        <v>0</v>
      </c>
      <c r="O367" s="499">
        <f t="shared" si="124"/>
        <v>0</v>
      </c>
      <c r="P367" s="498">
        <v>0</v>
      </c>
      <c r="Q367" s="498">
        <v>0</v>
      </c>
      <c r="R367" s="498">
        <v>0</v>
      </c>
      <c r="S367" s="500">
        <f t="shared" si="125"/>
        <v>0</v>
      </c>
      <c r="T367" s="498">
        <v>0</v>
      </c>
      <c r="U367" s="498">
        <v>0</v>
      </c>
      <c r="V367" s="501" t="s">
        <v>285</v>
      </c>
    </row>
    <row r="368" spans="1:22">
      <c r="A368" s="462" t="s">
        <v>100</v>
      </c>
      <c r="B368" s="497">
        <f t="shared" si="119"/>
        <v>0</v>
      </c>
      <c r="C368" s="497">
        <f t="shared" si="120"/>
        <v>0</v>
      </c>
      <c r="D368" s="497">
        <f t="shared" si="121"/>
        <v>0</v>
      </c>
      <c r="E368" s="497">
        <f t="shared" si="121"/>
        <v>0</v>
      </c>
      <c r="F368" s="498">
        <v>0</v>
      </c>
      <c r="G368" s="497">
        <f t="shared" si="122"/>
        <v>0</v>
      </c>
      <c r="H368" s="498">
        <v>0</v>
      </c>
      <c r="I368" s="498">
        <v>0</v>
      </c>
      <c r="J368" s="498">
        <v>0</v>
      </c>
      <c r="K368" s="499">
        <f t="shared" si="123"/>
        <v>0</v>
      </c>
      <c r="L368" s="498">
        <v>0</v>
      </c>
      <c r="M368" s="498">
        <v>0</v>
      </c>
      <c r="N368" s="498">
        <v>0</v>
      </c>
      <c r="O368" s="499">
        <f t="shared" si="124"/>
        <v>0</v>
      </c>
      <c r="P368" s="498">
        <v>0</v>
      </c>
      <c r="Q368" s="498">
        <v>0</v>
      </c>
      <c r="R368" s="498">
        <v>0</v>
      </c>
      <c r="S368" s="500">
        <f t="shared" si="125"/>
        <v>0</v>
      </c>
      <c r="T368" s="498">
        <v>0</v>
      </c>
      <c r="U368" s="498">
        <v>0</v>
      </c>
      <c r="V368" s="501" t="s">
        <v>286</v>
      </c>
    </row>
    <row r="369" spans="1:22">
      <c r="A369" s="463" t="s">
        <v>101</v>
      </c>
      <c r="B369" s="497">
        <f t="shared" si="119"/>
        <v>0</v>
      </c>
      <c r="C369" s="497">
        <f t="shared" si="120"/>
        <v>0</v>
      </c>
      <c r="D369" s="497">
        <f t="shared" si="121"/>
        <v>0</v>
      </c>
      <c r="E369" s="497">
        <f t="shared" si="121"/>
        <v>0</v>
      </c>
      <c r="F369" s="498">
        <v>0</v>
      </c>
      <c r="G369" s="497">
        <f t="shared" si="122"/>
        <v>0</v>
      </c>
      <c r="H369" s="498">
        <v>0</v>
      </c>
      <c r="I369" s="498">
        <v>0</v>
      </c>
      <c r="J369" s="498">
        <v>0</v>
      </c>
      <c r="K369" s="499">
        <f t="shared" si="123"/>
        <v>0</v>
      </c>
      <c r="L369" s="498">
        <v>0</v>
      </c>
      <c r="M369" s="498">
        <v>0</v>
      </c>
      <c r="N369" s="498">
        <v>0</v>
      </c>
      <c r="O369" s="499">
        <f t="shared" si="124"/>
        <v>0</v>
      </c>
      <c r="P369" s="498">
        <v>0</v>
      </c>
      <c r="Q369" s="498">
        <v>0</v>
      </c>
      <c r="R369" s="498">
        <v>0</v>
      </c>
      <c r="S369" s="500">
        <f t="shared" si="125"/>
        <v>0</v>
      </c>
      <c r="T369" s="498">
        <v>0</v>
      </c>
      <c r="U369" s="498">
        <v>0</v>
      </c>
      <c r="V369" s="501" t="s">
        <v>287</v>
      </c>
    </row>
    <row r="370" spans="1:22">
      <c r="A370" s="463" t="s">
        <v>288</v>
      </c>
      <c r="B370" s="497">
        <f t="shared" si="119"/>
        <v>0</v>
      </c>
      <c r="C370" s="497">
        <f t="shared" si="120"/>
        <v>0</v>
      </c>
      <c r="D370" s="497">
        <f t="shared" si="121"/>
        <v>0</v>
      </c>
      <c r="E370" s="497">
        <f t="shared" si="121"/>
        <v>0</v>
      </c>
      <c r="F370" s="498">
        <v>0</v>
      </c>
      <c r="G370" s="497">
        <f t="shared" si="122"/>
        <v>0</v>
      </c>
      <c r="H370" s="498">
        <v>0</v>
      </c>
      <c r="I370" s="498">
        <v>0</v>
      </c>
      <c r="J370" s="498">
        <v>0</v>
      </c>
      <c r="K370" s="499">
        <f t="shared" si="123"/>
        <v>0</v>
      </c>
      <c r="L370" s="498">
        <v>0</v>
      </c>
      <c r="M370" s="498">
        <v>0</v>
      </c>
      <c r="N370" s="498">
        <v>0</v>
      </c>
      <c r="O370" s="499">
        <f t="shared" si="124"/>
        <v>0</v>
      </c>
      <c r="P370" s="498">
        <v>0</v>
      </c>
      <c r="Q370" s="498">
        <v>0</v>
      </c>
      <c r="R370" s="498">
        <v>0</v>
      </c>
      <c r="S370" s="500">
        <f t="shared" si="125"/>
        <v>0</v>
      </c>
      <c r="T370" s="498">
        <v>0</v>
      </c>
      <c r="U370" s="498">
        <v>0</v>
      </c>
      <c r="V370" s="501" t="s">
        <v>289</v>
      </c>
    </row>
    <row r="371" spans="1:22">
      <c r="A371" s="462" t="s">
        <v>102</v>
      </c>
      <c r="B371" s="497">
        <f t="shared" si="119"/>
        <v>0</v>
      </c>
      <c r="C371" s="497">
        <f t="shared" si="120"/>
        <v>0</v>
      </c>
      <c r="D371" s="497">
        <f t="shared" si="121"/>
        <v>0</v>
      </c>
      <c r="E371" s="497">
        <f t="shared" si="121"/>
        <v>0</v>
      </c>
      <c r="F371" s="498">
        <v>0</v>
      </c>
      <c r="G371" s="497">
        <f t="shared" si="122"/>
        <v>0</v>
      </c>
      <c r="H371" s="498">
        <v>0</v>
      </c>
      <c r="I371" s="498">
        <v>0</v>
      </c>
      <c r="J371" s="498">
        <v>0</v>
      </c>
      <c r="K371" s="499">
        <f t="shared" si="123"/>
        <v>0</v>
      </c>
      <c r="L371" s="498">
        <v>0</v>
      </c>
      <c r="M371" s="498">
        <v>0</v>
      </c>
      <c r="N371" s="498">
        <v>0</v>
      </c>
      <c r="O371" s="499">
        <f t="shared" si="124"/>
        <v>0</v>
      </c>
      <c r="P371" s="498">
        <v>0</v>
      </c>
      <c r="Q371" s="498">
        <v>0</v>
      </c>
      <c r="R371" s="498">
        <v>0</v>
      </c>
      <c r="S371" s="500">
        <f t="shared" si="125"/>
        <v>0</v>
      </c>
      <c r="T371" s="498">
        <v>0</v>
      </c>
      <c r="U371" s="498">
        <v>0</v>
      </c>
      <c r="V371" s="501" t="s">
        <v>290</v>
      </c>
    </row>
    <row r="372" spans="1:22">
      <c r="A372" s="462" t="s">
        <v>103</v>
      </c>
      <c r="B372" s="497">
        <f t="shared" si="119"/>
        <v>0</v>
      </c>
      <c r="C372" s="497">
        <f t="shared" si="120"/>
        <v>0</v>
      </c>
      <c r="D372" s="497">
        <f t="shared" si="121"/>
        <v>0</v>
      </c>
      <c r="E372" s="497">
        <f t="shared" si="121"/>
        <v>0</v>
      </c>
      <c r="F372" s="498">
        <v>0</v>
      </c>
      <c r="G372" s="497">
        <f t="shared" si="122"/>
        <v>0</v>
      </c>
      <c r="H372" s="498">
        <v>0</v>
      </c>
      <c r="I372" s="498">
        <v>0</v>
      </c>
      <c r="J372" s="498">
        <v>0</v>
      </c>
      <c r="K372" s="499">
        <f t="shared" si="123"/>
        <v>0</v>
      </c>
      <c r="L372" s="498">
        <v>0</v>
      </c>
      <c r="M372" s="498">
        <v>0</v>
      </c>
      <c r="N372" s="498">
        <v>0</v>
      </c>
      <c r="O372" s="499">
        <f t="shared" si="124"/>
        <v>0</v>
      </c>
      <c r="P372" s="498">
        <v>0</v>
      </c>
      <c r="Q372" s="498">
        <v>0</v>
      </c>
      <c r="R372" s="498">
        <v>0</v>
      </c>
      <c r="S372" s="500">
        <f t="shared" si="125"/>
        <v>0</v>
      </c>
      <c r="T372" s="498">
        <v>0</v>
      </c>
      <c r="U372" s="498">
        <v>0</v>
      </c>
      <c r="V372" s="501" t="s">
        <v>291</v>
      </c>
    </row>
    <row r="373" spans="1:22">
      <c r="A373" s="462" t="s">
        <v>104</v>
      </c>
      <c r="B373" s="497">
        <f t="shared" si="119"/>
        <v>0</v>
      </c>
      <c r="C373" s="497">
        <f t="shared" si="120"/>
        <v>0</v>
      </c>
      <c r="D373" s="497">
        <f t="shared" si="121"/>
        <v>0</v>
      </c>
      <c r="E373" s="497">
        <f t="shared" si="121"/>
        <v>0</v>
      </c>
      <c r="F373" s="498">
        <v>0</v>
      </c>
      <c r="G373" s="497">
        <f t="shared" si="122"/>
        <v>0</v>
      </c>
      <c r="H373" s="498">
        <v>0</v>
      </c>
      <c r="I373" s="498">
        <v>0</v>
      </c>
      <c r="J373" s="498">
        <v>0</v>
      </c>
      <c r="K373" s="499">
        <f t="shared" si="123"/>
        <v>0</v>
      </c>
      <c r="L373" s="498">
        <v>0</v>
      </c>
      <c r="M373" s="498">
        <v>0</v>
      </c>
      <c r="N373" s="498">
        <v>0</v>
      </c>
      <c r="O373" s="499">
        <f t="shared" si="124"/>
        <v>0</v>
      </c>
      <c r="P373" s="498">
        <v>0</v>
      </c>
      <c r="Q373" s="498">
        <v>0</v>
      </c>
      <c r="R373" s="498">
        <v>0</v>
      </c>
      <c r="S373" s="500">
        <f t="shared" si="125"/>
        <v>0</v>
      </c>
      <c r="T373" s="498">
        <v>0</v>
      </c>
      <c r="U373" s="498">
        <v>0</v>
      </c>
      <c r="V373" s="501" t="s">
        <v>292</v>
      </c>
    </row>
    <row r="374" spans="1:22">
      <c r="A374" s="462" t="s">
        <v>105</v>
      </c>
      <c r="B374" s="497">
        <f t="shared" si="119"/>
        <v>0</v>
      </c>
      <c r="C374" s="497">
        <f t="shared" si="120"/>
        <v>0</v>
      </c>
      <c r="D374" s="497">
        <f t="shared" si="121"/>
        <v>0</v>
      </c>
      <c r="E374" s="497">
        <f t="shared" si="121"/>
        <v>0</v>
      </c>
      <c r="F374" s="498">
        <v>0</v>
      </c>
      <c r="G374" s="497">
        <f t="shared" si="122"/>
        <v>0</v>
      </c>
      <c r="H374" s="498">
        <v>0</v>
      </c>
      <c r="I374" s="498">
        <v>0</v>
      </c>
      <c r="J374" s="498">
        <v>0</v>
      </c>
      <c r="K374" s="499">
        <f t="shared" si="123"/>
        <v>0</v>
      </c>
      <c r="L374" s="498">
        <v>0</v>
      </c>
      <c r="M374" s="498">
        <v>0</v>
      </c>
      <c r="N374" s="498">
        <v>0</v>
      </c>
      <c r="O374" s="499">
        <f t="shared" si="124"/>
        <v>0</v>
      </c>
      <c r="P374" s="498">
        <v>0</v>
      </c>
      <c r="Q374" s="498">
        <v>0</v>
      </c>
      <c r="R374" s="498">
        <v>0</v>
      </c>
      <c r="S374" s="500">
        <f t="shared" si="125"/>
        <v>0</v>
      </c>
      <c r="T374" s="498">
        <v>0</v>
      </c>
      <c r="U374" s="498">
        <v>0</v>
      </c>
      <c r="V374" s="501" t="s">
        <v>293</v>
      </c>
    </row>
    <row r="375" spans="1:22">
      <c r="A375" s="462" t="s">
        <v>294</v>
      </c>
      <c r="B375" s="497">
        <f t="shared" si="119"/>
        <v>0</v>
      </c>
      <c r="C375" s="497">
        <f t="shared" si="120"/>
        <v>0</v>
      </c>
      <c r="D375" s="497">
        <f t="shared" si="121"/>
        <v>0</v>
      </c>
      <c r="E375" s="497">
        <f t="shared" si="121"/>
        <v>0</v>
      </c>
      <c r="F375" s="498">
        <v>0</v>
      </c>
      <c r="G375" s="497">
        <f t="shared" si="122"/>
        <v>0</v>
      </c>
      <c r="H375" s="498">
        <v>0</v>
      </c>
      <c r="I375" s="498">
        <v>0</v>
      </c>
      <c r="J375" s="498">
        <v>0</v>
      </c>
      <c r="K375" s="499">
        <f t="shared" si="123"/>
        <v>0</v>
      </c>
      <c r="L375" s="498">
        <v>0</v>
      </c>
      <c r="M375" s="498">
        <v>0</v>
      </c>
      <c r="N375" s="498">
        <v>0</v>
      </c>
      <c r="O375" s="499">
        <f t="shared" si="124"/>
        <v>0</v>
      </c>
      <c r="P375" s="498">
        <v>0</v>
      </c>
      <c r="Q375" s="498">
        <v>0</v>
      </c>
      <c r="R375" s="498">
        <v>0</v>
      </c>
      <c r="S375" s="500">
        <f t="shared" si="125"/>
        <v>0</v>
      </c>
      <c r="T375" s="498">
        <v>0</v>
      </c>
      <c r="U375" s="498">
        <v>0</v>
      </c>
      <c r="V375" s="501" t="s">
        <v>295</v>
      </c>
    </row>
    <row r="376" spans="1:22">
      <c r="A376" s="463" t="s">
        <v>296</v>
      </c>
      <c r="B376" s="497">
        <f t="shared" si="119"/>
        <v>0</v>
      </c>
      <c r="C376" s="497">
        <f t="shared" si="120"/>
        <v>0</v>
      </c>
      <c r="D376" s="497">
        <f t="shared" si="121"/>
        <v>0</v>
      </c>
      <c r="E376" s="497">
        <f t="shared" si="121"/>
        <v>0</v>
      </c>
      <c r="F376" s="498">
        <v>0</v>
      </c>
      <c r="G376" s="497">
        <f t="shared" si="122"/>
        <v>0</v>
      </c>
      <c r="H376" s="498">
        <v>0</v>
      </c>
      <c r="I376" s="498">
        <v>0</v>
      </c>
      <c r="J376" s="498">
        <v>0</v>
      </c>
      <c r="K376" s="499">
        <f t="shared" si="123"/>
        <v>0</v>
      </c>
      <c r="L376" s="498">
        <v>0</v>
      </c>
      <c r="M376" s="498">
        <v>0</v>
      </c>
      <c r="N376" s="498">
        <v>0</v>
      </c>
      <c r="O376" s="499">
        <f t="shared" si="124"/>
        <v>0</v>
      </c>
      <c r="P376" s="498">
        <v>0</v>
      </c>
      <c r="Q376" s="498">
        <v>0</v>
      </c>
      <c r="R376" s="498">
        <v>0</v>
      </c>
      <c r="S376" s="500">
        <f t="shared" si="125"/>
        <v>0</v>
      </c>
      <c r="T376" s="498">
        <v>0</v>
      </c>
      <c r="U376" s="498">
        <v>0</v>
      </c>
      <c r="V376" s="501" t="s">
        <v>297</v>
      </c>
    </row>
    <row r="377" spans="1:22" ht="15" thickBot="1">
      <c r="A377" s="464" t="s">
        <v>298</v>
      </c>
      <c r="B377" s="502">
        <f t="shared" si="119"/>
        <v>1</v>
      </c>
      <c r="C377" s="502">
        <f t="shared" si="120"/>
        <v>31</v>
      </c>
      <c r="D377" s="502">
        <f>SUM(H377,L377,P377,T377)</f>
        <v>30</v>
      </c>
      <c r="E377" s="502">
        <f>SUM(I377,M377,Q377,U377)</f>
        <v>1</v>
      </c>
      <c r="F377" s="503">
        <v>1</v>
      </c>
      <c r="G377" s="502">
        <f t="shared" si="122"/>
        <v>31</v>
      </c>
      <c r="H377" s="503">
        <v>30</v>
      </c>
      <c r="I377" s="503">
        <v>1</v>
      </c>
      <c r="J377" s="503">
        <v>0</v>
      </c>
      <c r="K377" s="504">
        <f t="shared" si="123"/>
        <v>0</v>
      </c>
      <c r="L377" s="503">
        <v>0</v>
      </c>
      <c r="M377" s="503">
        <v>0</v>
      </c>
      <c r="N377" s="503">
        <v>0</v>
      </c>
      <c r="O377" s="504">
        <f t="shared" si="124"/>
        <v>0</v>
      </c>
      <c r="P377" s="503">
        <v>0</v>
      </c>
      <c r="Q377" s="503">
        <v>0</v>
      </c>
      <c r="R377" s="503">
        <v>0</v>
      </c>
      <c r="S377" s="505">
        <f t="shared" si="125"/>
        <v>0</v>
      </c>
      <c r="T377" s="503">
        <v>0</v>
      </c>
      <c r="U377" s="503">
        <v>0</v>
      </c>
      <c r="V377" s="506" t="s">
        <v>299</v>
      </c>
    </row>
    <row r="378" spans="1:22">
      <c r="A378" s="429" t="s">
        <v>327</v>
      </c>
      <c r="B378" s="392">
        <f>SUM(B380:B401)</f>
        <v>1</v>
      </c>
      <c r="C378" s="392">
        <f>IF(SUM(C380:C401)=SUM(D378:E378),SUM(D378:E378),"ERR!!")</f>
        <v>14</v>
      </c>
      <c r="D378" s="392">
        <f t="shared" ref="D378:Q378" si="126">SUM(D380:D401)</f>
        <v>14</v>
      </c>
      <c r="E378" s="392">
        <f t="shared" si="126"/>
        <v>0</v>
      </c>
      <c r="F378" s="393">
        <f t="shared" si="126"/>
        <v>1</v>
      </c>
      <c r="G378" s="392">
        <f>IF(SUM(G380:G401)=SUM(H378:I378),SUM(H378:I378),"ERR!!")</f>
        <v>14</v>
      </c>
      <c r="H378" s="392">
        <f t="shared" si="126"/>
        <v>14</v>
      </c>
      <c r="I378" s="392">
        <f t="shared" si="126"/>
        <v>0</v>
      </c>
      <c r="J378" s="392">
        <f t="shared" si="126"/>
        <v>0</v>
      </c>
      <c r="K378" s="392">
        <f>IF(SUM(K380:K401)=SUM(L378:M378),SUM(L378:M378),"ERR!!")</f>
        <v>0</v>
      </c>
      <c r="L378" s="394">
        <f t="shared" si="126"/>
        <v>0</v>
      </c>
      <c r="M378" s="394">
        <f t="shared" si="126"/>
        <v>0</v>
      </c>
      <c r="N378" s="394">
        <f t="shared" si="126"/>
        <v>0</v>
      </c>
      <c r="O378" s="392">
        <f>IF(SUM(O380:O401)=SUM(P378:Q378),SUM(P378:Q378),"ERR!!")</f>
        <v>0</v>
      </c>
      <c r="P378" s="394">
        <f t="shared" si="126"/>
        <v>0</v>
      </c>
      <c r="Q378" s="394">
        <f t="shared" si="126"/>
        <v>0</v>
      </c>
      <c r="R378" s="394">
        <f>SUM(R380:R401)</f>
        <v>0</v>
      </c>
      <c r="S378" s="392">
        <f>IF(SUM(S380:S401)=SUM(T378:U378),SUM(T378:U378),"ERR!!")</f>
        <v>0</v>
      </c>
      <c r="T378" s="394">
        <f>SUM(T380:T401)</f>
        <v>0</v>
      </c>
      <c r="U378" s="395">
        <f>SUM(U380:U401)</f>
        <v>0</v>
      </c>
      <c r="V378" s="396">
        <v>2014</v>
      </c>
    </row>
    <row r="379" spans="1:22">
      <c r="A379" s="398"/>
      <c r="B379" s="399"/>
      <c r="C379" s="399"/>
      <c r="D379" s="399"/>
      <c r="E379" s="399"/>
      <c r="F379" s="399"/>
      <c r="G379" s="399"/>
      <c r="H379" s="399"/>
      <c r="I379" s="399"/>
      <c r="J379" s="399"/>
      <c r="K379" s="400"/>
      <c r="L379" s="400"/>
      <c r="M379" s="400"/>
      <c r="N379" s="400"/>
      <c r="O379" s="400"/>
      <c r="P379" s="400"/>
      <c r="Q379" s="400"/>
      <c r="R379" s="400"/>
      <c r="S379" s="400"/>
      <c r="T379" s="400"/>
      <c r="U379" s="401"/>
      <c r="V379" s="402"/>
    </row>
    <row r="380" spans="1:22">
      <c r="A380" s="398" t="s">
        <v>91</v>
      </c>
      <c r="B380" s="213">
        <f>SUM(F380,J380,N380,R380)</f>
        <v>0</v>
      </c>
      <c r="C380" s="213">
        <f>SUM(D380:E380)</f>
        <v>0</v>
      </c>
      <c r="D380" s="213">
        <f>SUM(H380,L380,P380,T380)</f>
        <v>0</v>
      </c>
      <c r="E380" s="213">
        <f>SUM(I380,M380,Q380,U380)</f>
        <v>0</v>
      </c>
      <c r="F380" s="297"/>
      <c r="G380" s="213">
        <f>SUM(H380:I380)</f>
        <v>0</v>
      </c>
      <c r="H380" s="297"/>
      <c r="I380" s="297"/>
      <c r="J380" s="297"/>
      <c r="K380" s="209">
        <f>SUM(L380:M380)</f>
        <v>0</v>
      </c>
      <c r="L380" s="212"/>
      <c r="M380" s="212"/>
      <c r="N380" s="212"/>
      <c r="O380" s="209">
        <f>SUM(P380:Q380)</f>
        <v>0</v>
      </c>
      <c r="P380" s="212"/>
      <c r="Q380" s="212"/>
      <c r="R380" s="210"/>
      <c r="S380" s="403">
        <f>SUM(T380:U380)</f>
        <v>0</v>
      </c>
      <c r="T380" s="210"/>
      <c r="U380" s="404"/>
      <c r="V380" s="405" t="s">
        <v>271</v>
      </c>
    </row>
    <row r="381" spans="1:22">
      <c r="A381" s="398" t="s">
        <v>92</v>
      </c>
      <c r="B381" s="213">
        <f t="shared" ref="B381:B401" si="127">SUM(F381,J381,N381,R381)</f>
        <v>0</v>
      </c>
      <c r="C381" s="213">
        <f t="shared" ref="C381:C401" si="128">SUM(D381:E381)</f>
        <v>0</v>
      </c>
      <c r="D381" s="213">
        <f t="shared" ref="D381:E400" si="129">SUM(H381,L381,P381,T381)</f>
        <v>0</v>
      </c>
      <c r="E381" s="213">
        <f t="shared" si="129"/>
        <v>0</v>
      </c>
      <c r="F381" s="297"/>
      <c r="G381" s="213">
        <f>SUM(H381:I381)</f>
        <v>0</v>
      </c>
      <c r="H381" s="297"/>
      <c r="I381" s="297"/>
      <c r="J381" s="297"/>
      <c r="K381" s="209">
        <f>SUM(L381:M381)</f>
        <v>0</v>
      </c>
      <c r="L381" s="212"/>
      <c r="M381" s="212"/>
      <c r="N381" s="212"/>
      <c r="O381" s="209">
        <f>SUM(P381:Q381)</f>
        <v>0</v>
      </c>
      <c r="P381" s="212"/>
      <c r="Q381" s="212"/>
      <c r="R381" s="210"/>
      <c r="S381" s="403">
        <f>SUM(T381:U381)</f>
        <v>0</v>
      </c>
      <c r="T381" s="210"/>
      <c r="U381" s="404"/>
      <c r="V381" s="405" t="s">
        <v>272</v>
      </c>
    </row>
    <row r="382" spans="1:22">
      <c r="A382" s="406" t="s">
        <v>273</v>
      </c>
      <c r="B382" s="213">
        <f t="shared" si="127"/>
        <v>0</v>
      </c>
      <c r="C382" s="213">
        <f t="shared" si="128"/>
        <v>0</v>
      </c>
      <c r="D382" s="213">
        <f t="shared" si="129"/>
        <v>0</v>
      </c>
      <c r="E382" s="213">
        <f t="shared" si="129"/>
        <v>0</v>
      </c>
      <c r="F382" s="297"/>
      <c r="G382" s="213">
        <f>SUM(H382:I382)</f>
        <v>0</v>
      </c>
      <c r="H382" s="297"/>
      <c r="I382" s="297"/>
      <c r="J382" s="297"/>
      <c r="K382" s="209">
        <f>SUM(L382:M382)</f>
        <v>0</v>
      </c>
      <c r="L382" s="212"/>
      <c r="M382" s="212"/>
      <c r="N382" s="212"/>
      <c r="O382" s="209">
        <f>SUM(P382:Q382)</f>
        <v>0</v>
      </c>
      <c r="P382" s="212"/>
      <c r="Q382" s="212"/>
      <c r="R382" s="210"/>
      <c r="S382" s="403">
        <f>SUM(T382:U382)</f>
        <v>0</v>
      </c>
      <c r="T382" s="210"/>
      <c r="U382" s="404"/>
      <c r="V382" s="405" t="s">
        <v>274</v>
      </c>
    </row>
    <row r="383" spans="1:22">
      <c r="A383" s="398" t="s">
        <v>93</v>
      </c>
      <c r="B383" s="213">
        <f t="shared" si="127"/>
        <v>0</v>
      </c>
      <c r="C383" s="213">
        <f t="shared" si="128"/>
        <v>0</v>
      </c>
      <c r="D383" s="213">
        <f t="shared" si="129"/>
        <v>0</v>
      </c>
      <c r="E383" s="213">
        <f t="shared" si="129"/>
        <v>0</v>
      </c>
      <c r="F383" s="297"/>
      <c r="G383" s="213">
        <f>SUM(H383:I383)</f>
        <v>0</v>
      </c>
      <c r="H383" s="297"/>
      <c r="I383" s="297"/>
      <c r="J383" s="297"/>
      <c r="K383" s="209">
        <f>SUM(L383:M383)</f>
        <v>0</v>
      </c>
      <c r="L383" s="212"/>
      <c r="M383" s="212"/>
      <c r="N383" s="212"/>
      <c r="O383" s="209">
        <f>SUM(P383:Q383)</f>
        <v>0</v>
      </c>
      <c r="P383" s="212"/>
      <c r="Q383" s="212"/>
      <c r="R383" s="210"/>
      <c r="S383" s="403">
        <f>SUM(T383:U383)</f>
        <v>0</v>
      </c>
      <c r="T383" s="210"/>
      <c r="U383" s="404"/>
      <c r="V383" s="405" t="s">
        <v>275</v>
      </c>
    </row>
    <row r="384" spans="1:22">
      <c r="A384" s="398" t="s">
        <v>94</v>
      </c>
      <c r="B384" s="213">
        <f t="shared" si="127"/>
        <v>0</v>
      </c>
      <c r="C384" s="213">
        <f t="shared" si="128"/>
        <v>0</v>
      </c>
      <c r="D384" s="213">
        <f t="shared" si="129"/>
        <v>0</v>
      </c>
      <c r="E384" s="213">
        <f t="shared" si="129"/>
        <v>0</v>
      </c>
      <c r="F384" s="297"/>
      <c r="G384" s="213">
        <f t="shared" ref="G384:G401" si="130">SUM(H384:I384)</f>
        <v>0</v>
      </c>
      <c r="H384" s="297"/>
      <c r="I384" s="297"/>
      <c r="J384" s="297"/>
      <c r="K384" s="209">
        <f t="shared" ref="K384:K401" si="131">SUM(L384:M384)</f>
        <v>0</v>
      </c>
      <c r="L384" s="212"/>
      <c r="M384" s="212"/>
      <c r="N384" s="212"/>
      <c r="O384" s="209">
        <f t="shared" ref="O384:O401" si="132">SUM(P384:Q384)</f>
        <v>0</v>
      </c>
      <c r="P384" s="212"/>
      <c r="Q384" s="212"/>
      <c r="R384" s="210"/>
      <c r="S384" s="403">
        <f t="shared" ref="S384:S401" si="133">SUM(T384:U384)</f>
        <v>0</v>
      </c>
      <c r="T384" s="210"/>
      <c r="U384" s="404"/>
      <c r="V384" s="405" t="s">
        <v>276</v>
      </c>
    </row>
    <row r="385" spans="1:22">
      <c r="A385" s="398" t="s">
        <v>95</v>
      </c>
      <c r="B385" s="213">
        <f t="shared" si="127"/>
        <v>0</v>
      </c>
      <c r="C385" s="213">
        <f t="shared" si="128"/>
        <v>0</v>
      </c>
      <c r="D385" s="213">
        <f t="shared" si="129"/>
        <v>0</v>
      </c>
      <c r="E385" s="213">
        <f t="shared" si="129"/>
        <v>0</v>
      </c>
      <c r="F385" s="297"/>
      <c r="G385" s="213">
        <f t="shared" si="130"/>
        <v>0</v>
      </c>
      <c r="H385" s="297"/>
      <c r="I385" s="297"/>
      <c r="J385" s="297"/>
      <c r="K385" s="209">
        <f t="shared" si="131"/>
        <v>0</v>
      </c>
      <c r="L385" s="212"/>
      <c r="M385" s="212"/>
      <c r="N385" s="212"/>
      <c r="O385" s="209">
        <f t="shared" si="132"/>
        <v>0</v>
      </c>
      <c r="P385" s="212"/>
      <c r="Q385" s="212"/>
      <c r="R385" s="210"/>
      <c r="S385" s="403">
        <f t="shared" si="133"/>
        <v>0</v>
      </c>
      <c r="T385" s="210"/>
      <c r="U385" s="404"/>
      <c r="V385" s="405" t="s">
        <v>277</v>
      </c>
    </row>
    <row r="386" spans="1:22">
      <c r="A386" s="398" t="s">
        <v>96</v>
      </c>
      <c r="B386" s="213">
        <f t="shared" si="127"/>
        <v>0</v>
      </c>
      <c r="C386" s="213">
        <f t="shared" si="128"/>
        <v>0</v>
      </c>
      <c r="D386" s="213">
        <f t="shared" si="129"/>
        <v>0</v>
      </c>
      <c r="E386" s="213">
        <f t="shared" si="129"/>
        <v>0</v>
      </c>
      <c r="F386" s="297"/>
      <c r="G386" s="213">
        <f t="shared" si="130"/>
        <v>0</v>
      </c>
      <c r="H386" s="297"/>
      <c r="I386" s="297"/>
      <c r="J386" s="297"/>
      <c r="K386" s="209">
        <f t="shared" si="131"/>
        <v>0</v>
      </c>
      <c r="L386" s="212"/>
      <c r="M386" s="212"/>
      <c r="N386" s="212"/>
      <c r="O386" s="209">
        <f t="shared" si="132"/>
        <v>0</v>
      </c>
      <c r="P386" s="212"/>
      <c r="Q386" s="212"/>
      <c r="R386" s="210"/>
      <c r="S386" s="403">
        <f t="shared" si="133"/>
        <v>0</v>
      </c>
      <c r="T386" s="210"/>
      <c r="U386" s="404"/>
      <c r="V386" s="405" t="s">
        <v>278</v>
      </c>
    </row>
    <row r="387" spans="1:22">
      <c r="A387" s="398" t="s">
        <v>97</v>
      </c>
      <c r="B387" s="213">
        <f t="shared" si="127"/>
        <v>0</v>
      </c>
      <c r="C387" s="213">
        <f t="shared" si="128"/>
        <v>0</v>
      </c>
      <c r="D387" s="213">
        <f t="shared" si="129"/>
        <v>0</v>
      </c>
      <c r="E387" s="213">
        <f t="shared" si="129"/>
        <v>0</v>
      </c>
      <c r="F387" s="297"/>
      <c r="G387" s="213">
        <f t="shared" si="130"/>
        <v>0</v>
      </c>
      <c r="H387" s="297"/>
      <c r="I387" s="297"/>
      <c r="J387" s="297"/>
      <c r="K387" s="209">
        <f t="shared" si="131"/>
        <v>0</v>
      </c>
      <c r="L387" s="212"/>
      <c r="M387" s="212"/>
      <c r="N387" s="212"/>
      <c r="O387" s="209">
        <f t="shared" si="132"/>
        <v>0</v>
      </c>
      <c r="P387" s="212"/>
      <c r="Q387" s="212"/>
      <c r="R387" s="210"/>
      <c r="S387" s="403">
        <f t="shared" si="133"/>
        <v>0</v>
      </c>
      <c r="T387" s="210"/>
      <c r="U387" s="404"/>
      <c r="V387" s="405" t="s">
        <v>279</v>
      </c>
    </row>
    <row r="388" spans="1:22">
      <c r="A388" s="398" t="s">
        <v>98</v>
      </c>
      <c r="B388" s="213">
        <f t="shared" si="127"/>
        <v>0</v>
      </c>
      <c r="C388" s="213">
        <f t="shared" si="128"/>
        <v>0</v>
      </c>
      <c r="D388" s="213">
        <f t="shared" si="129"/>
        <v>0</v>
      </c>
      <c r="E388" s="213">
        <f t="shared" si="129"/>
        <v>0</v>
      </c>
      <c r="F388" s="297"/>
      <c r="G388" s="213">
        <f t="shared" si="130"/>
        <v>0</v>
      </c>
      <c r="H388" s="297"/>
      <c r="I388" s="297"/>
      <c r="J388" s="297"/>
      <c r="K388" s="209">
        <f t="shared" si="131"/>
        <v>0</v>
      </c>
      <c r="L388" s="212"/>
      <c r="M388" s="212"/>
      <c r="N388" s="212"/>
      <c r="O388" s="209">
        <f t="shared" si="132"/>
        <v>0</v>
      </c>
      <c r="P388" s="212"/>
      <c r="Q388" s="212"/>
      <c r="R388" s="210"/>
      <c r="S388" s="403">
        <f t="shared" si="133"/>
        <v>0</v>
      </c>
      <c r="T388" s="210"/>
      <c r="U388" s="404"/>
      <c r="V388" s="405" t="s">
        <v>280</v>
      </c>
    </row>
    <row r="389" spans="1:22">
      <c r="A389" s="406" t="s">
        <v>281</v>
      </c>
      <c r="B389" s="213">
        <f t="shared" si="127"/>
        <v>0</v>
      </c>
      <c r="C389" s="213">
        <f t="shared" si="128"/>
        <v>0</v>
      </c>
      <c r="D389" s="213">
        <f t="shared" si="129"/>
        <v>0</v>
      </c>
      <c r="E389" s="213">
        <f t="shared" si="129"/>
        <v>0</v>
      </c>
      <c r="F389" s="297"/>
      <c r="G389" s="213">
        <f t="shared" si="130"/>
        <v>0</v>
      </c>
      <c r="H389" s="297"/>
      <c r="I389" s="297"/>
      <c r="J389" s="297"/>
      <c r="K389" s="209">
        <f t="shared" si="131"/>
        <v>0</v>
      </c>
      <c r="L389" s="212"/>
      <c r="M389" s="212"/>
      <c r="N389" s="212"/>
      <c r="O389" s="209">
        <f t="shared" si="132"/>
        <v>0</v>
      </c>
      <c r="P389" s="212"/>
      <c r="Q389" s="212"/>
      <c r="R389" s="210"/>
      <c r="S389" s="403">
        <f t="shared" si="133"/>
        <v>0</v>
      </c>
      <c r="T389" s="210"/>
      <c r="U389" s="404"/>
      <c r="V389" s="405" t="s">
        <v>282</v>
      </c>
    </row>
    <row r="390" spans="1:22">
      <c r="A390" s="398" t="s">
        <v>283</v>
      </c>
      <c r="B390" s="213">
        <f t="shared" si="127"/>
        <v>1</v>
      </c>
      <c r="C390" s="213">
        <f t="shared" si="128"/>
        <v>14</v>
      </c>
      <c r="D390" s="213">
        <f t="shared" si="129"/>
        <v>14</v>
      </c>
      <c r="E390" s="213">
        <f t="shared" si="129"/>
        <v>0</v>
      </c>
      <c r="F390" s="297">
        <v>1</v>
      </c>
      <c r="G390" s="213">
        <f t="shared" si="130"/>
        <v>14</v>
      </c>
      <c r="H390" s="297">
        <v>14</v>
      </c>
      <c r="I390" s="297">
        <v>0</v>
      </c>
      <c r="J390" s="297">
        <v>0</v>
      </c>
      <c r="K390" s="209">
        <f t="shared" si="131"/>
        <v>0</v>
      </c>
      <c r="L390" s="212">
        <v>0</v>
      </c>
      <c r="M390" s="212">
        <v>0</v>
      </c>
      <c r="N390" s="212">
        <v>0</v>
      </c>
      <c r="O390" s="209">
        <f t="shared" si="132"/>
        <v>0</v>
      </c>
      <c r="P390" s="212">
        <v>0</v>
      </c>
      <c r="Q390" s="212">
        <v>0</v>
      </c>
      <c r="R390" s="210">
        <v>0</v>
      </c>
      <c r="S390" s="403">
        <f t="shared" si="133"/>
        <v>0</v>
      </c>
      <c r="T390" s="210">
        <v>0</v>
      </c>
      <c r="U390" s="404">
        <v>0</v>
      </c>
      <c r="V390" s="405" t="s">
        <v>284</v>
      </c>
    </row>
    <row r="391" spans="1:22">
      <c r="A391" s="398" t="s">
        <v>99</v>
      </c>
      <c r="B391" s="213">
        <f t="shared" si="127"/>
        <v>0</v>
      </c>
      <c r="C391" s="213">
        <f t="shared" si="128"/>
        <v>0</v>
      </c>
      <c r="D391" s="213">
        <f t="shared" si="129"/>
        <v>0</v>
      </c>
      <c r="E391" s="213">
        <f t="shared" si="129"/>
        <v>0</v>
      </c>
      <c r="F391" s="297"/>
      <c r="G391" s="213">
        <f t="shared" si="130"/>
        <v>0</v>
      </c>
      <c r="H391" s="297"/>
      <c r="I391" s="297"/>
      <c r="J391" s="297"/>
      <c r="K391" s="209">
        <f t="shared" si="131"/>
        <v>0</v>
      </c>
      <c r="L391" s="212"/>
      <c r="M391" s="212"/>
      <c r="N391" s="212"/>
      <c r="O391" s="209">
        <f t="shared" si="132"/>
        <v>0</v>
      </c>
      <c r="P391" s="212"/>
      <c r="Q391" s="212"/>
      <c r="R391" s="210"/>
      <c r="S391" s="403">
        <f t="shared" si="133"/>
        <v>0</v>
      </c>
      <c r="T391" s="210"/>
      <c r="U391" s="404"/>
      <c r="V391" s="405" t="s">
        <v>285</v>
      </c>
    </row>
    <row r="392" spans="1:22">
      <c r="A392" s="398" t="s">
        <v>100</v>
      </c>
      <c r="B392" s="213">
        <f t="shared" si="127"/>
        <v>0</v>
      </c>
      <c r="C392" s="213">
        <f t="shared" si="128"/>
        <v>0</v>
      </c>
      <c r="D392" s="213">
        <f t="shared" si="129"/>
        <v>0</v>
      </c>
      <c r="E392" s="213">
        <f t="shared" si="129"/>
        <v>0</v>
      </c>
      <c r="F392" s="297"/>
      <c r="G392" s="213">
        <f t="shared" si="130"/>
        <v>0</v>
      </c>
      <c r="H392" s="297"/>
      <c r="I392" s="297"/>
      <c r="J392" s="297"/>
      <c r="K392" s="209">
        <f t="shared" si="131"/>
        <v>0</v>
      </c>
      <c r="L392" s="212"/>
      <c r="M392" s="212"/>
      <c r="N392" s="212"/>
      <c r="O392" s="209">
        <f t="shared" si="132"/>
        <v>0</v>
      </c>
      <c r="P392" s="212"/>
      <c r="Q392" s="212"/>
      <c r="R392" s="210"/>
      <c r="S392" s="403">
        <f t="shared" si="133"/>
        <v>0</v>
      </c>
      <c r="T392" s="210"/>
      <c r="U392" s="404"/>
      <c r="V392" s="405" t="s">
        <v>286</v>
      </c>
    </row>
    <row r="393" spans="1:22">
      <c r="A393" s="406" t="s">
        <v>101</v>
      </c>
      <c r="B393" s="213">
        <f t="shared" si="127"/>
        <v>0</v>
      </c>
      <c r="C393" s="213">
        <f t="shared" si="128"/>
        <v>0</v>
      </c>
      <c r="D393" s="213">
        <f t="shared" si="129"/>
        <v>0</v>
      </c>
      <c r="E393" s="213">
        <f t="shared" si="129"/>
        <v>0</v>
      </c>
      <c r="F393" s="297"/>
      <c r="G393" s="213">
        <f t="shared" si="130"/>
        <v>0</v>
      </c>
      <c r="H393" s="297"/>
      <c r="I393" s="297"/>
      <c r="J393" s="297"/>
      <c r="K393" s="209">
        <f t="shared" si="131"/>
        <v>0</v>
      </c>
      <c r="L393" s="212"/>
      <c r="M393" s="212"/>
      <c r="N393" s="212"/>
      <c r="O393" s="209">
        <f t="shared" si="132"/>
        <v>0</v>
      </c>
      <c r="P393" s="212"/>
      <c r="Q393" s="212"/>
      <c r="R393" s="210"/>
      <c r="S393" s="403">
        <f t="shared" si="133"/>
        <v>0</v>
      </c>
      <c r="T393" s="210"/>
      <c r="U393" s="404"/>
      <c r="V393" s="405" t="s">
        <v>287</v>
      </c>
    </row>
    <row r="394" spans="1:22">
      <c r="A394" s="406" t="s">
        <v>288</v>
      </c>
      <c r="B394" s="213">
        <f t="shared" si="127"/>
        <v>0</v>
      </c>
      <c r="C394" s="213">
        <f t="shared" si="128"/>
        <v>0</v>
      </c>
      <c r="D394" s="213">
        <f t="shared" si="129"/>
        <v>0</v>
      </c>
      <c r="E394" s="213">
        <f t="shared" si="129"/>
        <v>0</v>
      </c>
      <c r="F394" s="297"/>
      <c r="G394" s="213">
        <f t="shared" si="130"/>
        <v>0</v>
      </c>
      <c r="H394" s="297"/>
      <c r="I394" s="297"/>
      <c r="J394" s="297"/>
      <c r="K394" s="209">
        <f t="shared" si="131"/>
        <v>0</v>
      </c>
      <c r="L394" s="212"/>
      <c r="M394" s="212"/>
      <c r="N394" s="212"/>
      <c r="O394" s="209">
        <f t="shared" si="132"/>
        <v>0</v>
      </c>
      <c r="P394" s="212"/>
      <c r="Q394" s="212"/>
      <c r="R394" s="210"/>
      <c r="S394" s="403">
        <f t="shared" si="133"/>
        <v>0</v>
      </c>
      <c r="T394" s="210"/>
      <c r="U394" s="404"/>
      <c r="V394" s="405" t="s">
        <v>289</v>
      </c>
    </row>
    <row r="395" spans="1:22">
      <c r="A395" s="398" t="s">
        <v>102</v>
      </c>
      <c r="B395" s="213">
        <f t="shared" si="127"/>
        <v>0</v>
      </c>
      <c r="C395" s="213">
        <f t="shared" si="128"/>
        <v>0</v>
      </c>
      <c r="D395" s="213">
        <f t="shared" si="129"/>
        <v>0</v>
      </c>
      <c r="E395" s="213">
        <f t="shared" si="129"/>
        <v>0</v>
      </c>
      <c r="F395" s="297"/>
      <c r="G395" s="213">
        <f t="shared" si="130"/>
        <v>0</v>
      </c>
      <c r="H395" s="297"/>
      <c r="I395" s="297"/>
      <c r="J395" s="297"/>
      <c r="K395" s="209">
        <f t="shared" si="131"/>
        <v>0</v>
      </c>
      <c r="L395" s="212"/>
      <c r="M395" s="212"/>
      <c r="N395" s="212"/>
      <c r="O395" s="209">
        <f t="shared" si="132"/>
        <v>0</v>
      </c>
      <c r="P395" s="212"/>
      <c r="Q395" s="212"/>
      <c r="R395" s="210"/>
      <c r="S395" s="403">
        <f t="shared" si="133"/>
        <v>0</v>
      </c>
      <c r="T395" s="210"/>
      <c r="U395" s="404"/>
      <c r="V395" s="405" t="s">
        <v>290</v>
      </c>
    </row>
    <row r="396" spans="1:22">
      <c r="A396" s="398" t="s">
        <v>103</v>
      </c>
      <c r="B396" s="213">
        <f t="shared" si="127"/>
        <v>0</v>
      </c>
      <c r="C396" s="213">
        <f t="shared" si="128"/>
        <v>0</v>
      </c>
      <c r="D396" s="213">
        <f t="shared" si="129"/>
        <v>0</v>
      </c>
      <c r="E396" s="213">
        <f t="shared" si="129"/>
        <v>0</v>
      </c>
      <c r="F396" s="297"/>
      <c r="G396" s="213">
        <f t="shared" si="130"/>
        <v>0</v>
      </c>
      <c r="H396" s="297"/>
      <c r="I396" s="297"/>
      <c r="J396" s="297"/>
      <c r="K396" s="209">
        <f t="shared" si="131"/>
        <v>0</v>
      </c>
      <c r="L396" s="212"/>
      <c r="M396" s="212"/>
      <c r="N396" s="212"/>
      <c r="O396" s="209">
        <f t="shared" si="132"/>
        <v>0</v>
      </c>
      <c r="P396" s="212"/>
      <c r="Q396" s="212"/>
      <c r="R396" s="210"/>
      <c r="S396" s="403">
        <f t="shared" si="133"/>
        <v>0</v>
      </c>
      <c r="T396" s="210"/>
      <c r="U396" s="404"/>
      <c r="V396" s="405" t="s">
        <v>291</v>
      </c>
    </row>
    <row r="397" spans="1:22">
      <c r="A397" s="398" t="s">
        <v>104</v>
      </c>
      <c r="B397" s="213">
        <f t="shared" si="127"/>
        <v>0</v>
      </c>
      <c r="C397" s="213">
        <f t="shared" si="128"/>
        <v>0</v>
      </c>
      <c r="D397" s="213">
        <f t="shared" si="129"/>
        <v>0</v>
      </c>
      <c r="E397" s="213">
        <f t="shared" si="129"/>
        <v>0</v>
      </c>
      <c r="F397" s="297"/>
      <c r="G397" s="213">
        <f t="shared" si="130"/>
        <v>0</v>
      </c>
      <c r="H397" s="297"/>
      <c r="I397" s="297"/>
      <c r="J397" s="297"/>
      <c r="K397" s="209">
        <f t="shared" si="131"/>
        <v>0</v>
      </c>
      <c r="L397" s="212"/>
      <c r="M397" s="212"/>
      <c r="N397" s="212"/>
      <c r="O397" s="209">
        <f t="shared" si="132"/>
        <v>0</v>
      </c>
      <c r="P397" s="212"/>
      <c r="Q397" s="212"/>
      <c r="R397" s="210"/>
      <c r="S397" s="403">
        <f t="shared" si="133"/>
        <v>0</v>
      </c>
      <c r="T397" s="210"/>
      <c r="U397" s="404"/>
      <c r="V397" s="405" t="s">
        <v>292</v>
      </c>
    </row>
    <row r="398" spans="1:22">
      <c r="A398" s="398" t="s">
        <v>105</v>
      </c>
      <c r="B398" s="213">
        <f t="shared" si="127"/>
        <v>0</v>
      </c>
      <c r="C398" s="213">
        <f t="shared" si="128"/>
        <v>0</v>
      </c>
      <c r="D398" s="213">
        <f t="shared" si="129"/>
        <v>0</v>
      </c>
      <c r="E398" s="213">
        <f t="shared" si="129"/>
        <v>0</v>
      </c>
      <c r="F398" s="297"/>
      <c r="G398" s="213">
        <f t="shared" si="130"/>
        <v>0</v>
      </c>
      <c r="H398" s="297"/>
      <c r="I398" s="297"/>
      <c r="J398" s="297"/>
      <c r="K398" s="209">
        <f t="shared" si="131"/>
        <v>0</v>
      </c>
      <c r="L398" s="212"/>
      <c r="M398" s="212"/>
      <c r="N398" s="212"/>
      <c r="O398" s="209">
        <f t="shared" si="132"/>
        <v>0</v>
      </c>
      <c r="P398" s="212"/>
      <c r="Q398" s="212"/>
      <c r="R398" s="210"/>
      <c r="S398" s="403">
        <f t="shared" si="133"/>
        <v>0</v>
      </c>
      <c r="T398" s="210"/>
      <c r="U398" s="404"/>
      <c r="V398" s="405" t="s">
        <v>293</v>
      </c>
    </row>
    <row r="399" spans="1:22">
      <c r="A399" s="398" t="s">
        <v>294</v>
      </c>
      <c r="B399" s="213">
        <f t="shared" si="127"/>
        <v>0</v>
      </c>
      <c r="C399" s="213">
        <f t="shared" si="128"/>
        <v>0</v>
      </c>
      <c r="D399" s="213">
        <f t="shared" si="129"/>
        <v>0</v>
      </c>
      <c r="E399" s="213">
        <f t="shared" si="129"/>
        <v>0</v>
      </c>
      <c r="F399" s="297"/>
      <c r="G399" s="213">
        <f t="shared" si="130"/>
        <v>0</v>
      </c>
      <c r="H399" s="297"/>
      <c r="I399" s="297"/>
      <c r="J399" s="297"/>
      <c r="K399" s="209">
        <f t="shared" si="131"/>
        <v>0</v>
      </c>
      <c r="L399" s="212"/>
      <c r="M399" s="212"/>
      <c r="N399" s="212"/>
      <c r="O399" s="209">
        <f t="shared" si="132"/>
        <v>0</v>
      </c>
      <c r="P399" s="212"/>
      <c r="Q399" s="212"/>
      <c r="R399" s="210"/>
      <c r="S399" s="403">
        <f t="shared" si="133"/>
        <v>0</v>
      </c>
      <c r="T399" s="210"/>
      <c r="U399" s="404"/>
      <c r="V399" s="405" t="s">
        <v>295</v>
      </c>
    </row>
    <row r="400" spans="1:22">
      <c r="A400" s="406" t="s">
        <v>296</v>
      </c>
      <c r="B400" s="213">
        <f t="shared" si="127"/>
        <v>0</v>
      </c>
      <c r="C400" s="213">
        <f t="shared" si="128"/>
        <v>0</v>
      </c>
      <c r="D400" s="213">
        <f t="shared" si="129"/>
        <v>0</v>
      </c>
      <c r="E400" s="213">
        <f t="shared" si="129"/>
        <v>0</v>
      </c>
      <c r="F400" s="297"/>
      <c r="G400" s="213">
        <f t="shared" si="130"/>
        <v>0</v>
      </c>
      <c r="H400" s="297"/>
      <c r="I400" s="297"/>
      <c r="J400" s="297"/>
      <c r="K400" s="209">
        <f t="shared" si="131"/>
        <v>0</v>
      </c>
      <c r="L400" s="212"/>
      <c r="M400" s="212"/>
      <c r="N400" s="212"/>
      <c r="O400" s="209">
        <f t="shared" si="132"/>
        <v>0</v>
      </c>
      <c r="P400" s="212"/>
      <c r="Q400" s="212"/>
      <c r="R400" s="210"/>
      <c r="S400" s="403">
        <f t="shared" si="133"/>
        <v>0</v>
      </c>
      <c r="T400" s="210"/>
      <c r="U400" s="404"/>
      <c r="V400" s="405" t="s">
        <v>297</v>
      </c>
    </row>
    <row r="401" spans="1:22" ht="15" thickBot="1">
      <c r="A401" s="407" t="s">
        <v>298</v>
      </c>
      <c r="B401" s="410">
        <f t="shared" si="127"/>
        <v>0</v>
      </c>
      <c r="C401" s="410">
        <f t="shared" si="128"/>
        <v>0</v>
      </c>
      <c r="D401" s="410">
        <f>SUM(H401,L401,P401,T401)</f>
        <v>0</v>
      </c>
      <c r="E401" s="410">
        <f>SUM(I401,M401,Q401,U401)</f>
        <v>0</v>
      </c>
      <c r="F401" s="433"/>
      <c r="G401" s="410">
        <f t="shared" si="130"/>
        <v>0</v>
      </c>
      <c r="H401" s="433"/>
      <c r="I401" s="433"/>
      <c r="J401" s="433"/>
      <c r="K401" s="444">
        <f t="shared" si="131"/>
        <v>0</v>
      </c>
      <c r="L401" s="413"/>
      <c r="M401" s="413"/>
      <c r="N401" s="413"/>
      <c r="O401" s="444">
        <f t="shared" si="132"/>
        <v>0</v>
      </c>
      <c r="P401" s="413"/>
      <c r="Q401" s="413"/>
      <c r="R401" s="445"/>
      <c r="S401" s="446">
        <f t="shared" si="133"/>
        <v>0</v>
      </c>
      <c r="T401" s="445"/>
      <c r="U401" s="447"/>
      <c r="V401" s="417" t="s">
        <v>299</v>
      </c>
    </row>
    <row r="402" spans="1:22">
      <c r="A402" s="434" t="s">
        <v>328</v>
      </c>
      <c r="B402" s="392">
        <f>SUM(B404:B425)</f>
        <v>1</v>
      </c>
      <c r="C402" s="392">
        <f>IF(SUM(C404:C425)=SUM(D402:E402),SUM(D402:E402),"ERR!!")</f>
        <v>25</v>
      </c>
      <c r="D402" s="392">
        <f t="shared" ref="D402:Q402" si="134">SUM(D404:D425)</f>
        <v>25</v>
      </c>
      <c r="E402" s="392">
        <f t="shared" si="134"/>
        <v>0</v>
      </c>
      <c r="F402" s="393">
        <f t="shared" si="134"/>
        <v>0</v>
      </c>
      <c r="G402" s="392">
        <f>IF(SUM(G404:G425)=SUM(H402:I402),SUM(H402:I402),"ERR!!")</f>
        <v>0</v>
      </c>
      <c r="H402" s="392">
        <f t="shared" si="134"/>
        <v>0</v>
      </c>
      <c r="I402" s="392">
        <f t="shared" si="134"/>
        <v>0</v>
      </c>
      <c r="J402" s="392">
        <f t="shared" si="134"/>
        <v>0</v>
      </c>
      <c r="K402" s="392">
        <f>IF(SUM(K404:K425)=SUM(L402:M402),SUM(L402:M402),"ERR!!")</f>
        <v>0</v>
      </c>
      <c r="L402" s="394">
        <f t="shared" si="134"/>
        <v>0</v>
      </c>
      <c r="M402" s="394">
        <f t="shared" si="134"/>
        <v>0</v>
      </c>
      <c r="N402" s="394">
        <f t="shared" si="134"/>
        <v>0</v>
      </c>
      <c r="O402" s="392">
        <f>IF(SUM(O404:O425)=SUM(P402:Q402),SUM(P402:Q402),"ERR!!")</f>
        <v>0</v>
      </c>
      <c r="P402" s="394">
        <f t="shared" si="134"/>
        <v>0</v>
      </c>
      <c r="Q402" s="394">
        <f t="shared" si="134"/>
        <v>0</v>
      </c>
      <c r="R402" s="394">
        <f>SUM(R404:R425)</f>
        <v>1</v>
      </c>
      <c r="S402" s="392">
        <f>IF(SUM(S404:S425)=SUM(T402:U402),SUM(T402:U402),"ERR!!")</f>
        <v>25</v>
      </c>
      <c r="T402" s="394">
        <f>SUM(T404:T425)</f>
        <v>25</v>
      </c>
      <c r="U402" s="395">
        <f>SUM(U404:U425)</f>
        <v>0</v>
      </c>
      <c r="V402" s="435">
        <v>2014</v>
      </c>
    </row>
    <row r="403" spans="1:22">
      <c r="A403" s="436"/>
      <c r="B403" s="437"/>
      <c r="C403" s="437"/>
      <c r="D403" s="437"/>
      <c r="E403" s="437"/>
      <c r="F403" s="437"/>
      <c r="G403" s="437"/>
      <c r="H403" s="437"/>
      <c r="I403" s="437"/>
      <c r="J403" s="437"/>
      <c r="K403" s="438"/>
      <c r="L403" s="438"/>
      <c r="M403" s="438"/>
      <c r="N403" s="438"/>
      <c r="O403" s="438"/>
      <c r="P403" s="438"/>
      <c r="Q403" s="438"/>
      <c r="R403" s="438"/>
      <c r="S403" s="438"/>
      <c r="T403" s="438"/>
      <c r="U403" s="439"/>
      <c r="V403" s="440"/>
    </row>
    <row r="404" spans="1:22">
      <c r="A404" s="436" t="s">
        <v>91</v>
      </c>
      <c r="B404" s="213">
        <f>SUM(F404,J404,N404,R404)</f>
        <v>0</v>
      </c>
      <c r="C404" s="213">
        <f>SUM(D404:E404)</f>
        <v>0</v>
      </c>
      <c r="D404" s="213">
        <f>SUM(H404,L404,P404,T404)</f>
        <v>0</v>
      </c>
      <c r="E404" s="213">
        <f>SUM(I404,M404,Q404,U404)</f>
        <v>0</v>
      </c>
      <c r="F404" s="297"/>
      <c r="G404" s="213">
        <f>SUM(H404:I404)</f>
        <v>0</v>
      </c>
      <c r="H404" s="297"/>
      <c r="I404" s="297"/>
      <c r="J404" s="297"/>
      <c r="K404" s="209">
        <f>SUM(L404:M404)</f>
        <v>0</v>
      </c>
      <c r="L404" s="212"/>
      <c r="M404" s="212"/>
      <c r="N404" s="212"/>
      <c r="O404" s="209">
        <f>SUM(P404:Q404)</f>
        <v>0</v>
      </c>
      <c r="P404" s="212"/>
      <c r="Q404" s="212"/>
      <c r="R404" s="210"/>
      <c r="S404" s="403">
        <f>SUM(T404:U404)</f>
        <v>0</v>
      </c>
      <c r="T404" s="210"/>
      <c r="U404" s="404"/>
      <c r="V404" s="441" t="s">
        <v>271</v>
      </c>
    </row>
    <row r="405" spans="1:22">
      <c r="A405" s="436" t="s">
        <v>92</v>
      </c>
      <c r="B405" s="213">
        <f t="shared" ref="B405:B425" si="135">SUM(F405,J405,N405,R405)</f>
        <v>0</v>
      </c>
      <c r="C405" s="213">
        <f t="shared" ref="C405:C425" si="136">SUM(D405:E405)</f>
        <v>0</v>
      </c>
      <c r="D405" s="213">
        <f t="shared" ref="D405:E424" si="137">SUM(H405,L405,P405,T405)</f>
        <v>0</v>
      </c>
      <c r="E405" s="213">
        <f t="shared" si="137"/>
        <v>0</v>
      </c>
      <c r="F405" s="297"/>
      <c r="G405" s="213">
        <f>SUM(H405:I405)</f>
        <v>0</v>
      </c>
      <c r="H405" s="297"/>
      <c r="I405" s="297"/>
      <c r="J405" s="297"/>
      <c r="K405" s="209">
        <f>SUM(L405:M405)</f>
        <v>0</v>
      </c>
      <c r="L405" s="212"/>
      <c r="M405" s="212"/>
      <c r="N405" s="212"/>
      <c r="O405" s="209">
        <f>SUM(P405:Q405)</f>
        <v>0</v>
      </c>
      <c r="P405" s="212"/>
      <c r="Q405" s="212"/>
      <c r="R405" s="210"/>
      <c r="S405" s="403">
        <f>SUM(T405:U405)</f>
        <v>0</v>
      </c>
      <c r="T405" s="210"/>
      <c r="U405" s="404"/>
      <c r="V405" s="441" t="s">
        <v>272</v>
      </c>
    </row>
    <row r="406" spans="1:22">
      <c r="A406" s="442" t="s">
        <v>273</v>
      </c>
      <c r="B406" s="213">
        <f t="shared" si="135"/>
        <v>0</v>
      </c>
      <c r="C406" s="213">
        <f t="shared" si="136"/>
        <v>0</v>
      </c>
      <c r="D406" s="213">
        <f t="shared" si="137"/>
        <v>0</v>
      </c>
      <c r="E406" s="213">
        <f t="shared" si="137"/>
        <v>0</v>
      </c>
      <c r="F406" s="297"/>
      <c r="G406" s="213">
        <f>SUM(H406:I406)</f>
        <v>0</v>
      </c>
      <c r="H406" s="297"/>
      <c r="I406" s="297"/>
      <c r="J406" s="297"/>
      <c r="K406" s="209">
        <f>SUM(L406:M406)</f>
        <v>0</v>
      </c>
      <c r="L406" s="212"/>
      <c r="M406" s="212"/>
      <c r="N406" s="212"/>
      <c r="O406" s="209">
        <f>SUM(P406:Q406)</f>
        <v>0</v>
      </c>
      <c r="P406" s="212"/>
      <c r="Q406" s="212"/>
      <c r="R406" s="210"/>
      <c r="S406" s="403">
        <f>SUM(T406:U406)</f>
        <v>0</v>
      </c>
      <c r="T406" s="210"/>
      <c r="U406" s="404"/>
      <c r="V406" s="441" t="s">
        <v>274</v>
      </c>
    </row>
    <row r="407" spans="1:22">
      <c r="A407" s="436" t="s">
        <v>93</v>
      </c>
      <c r="B407" s="213">
        <f t="shared" si="135"/>
        <v>0</v>
      </c>
      <c r="C407" s="213">
        <f t="shared" si="136"/>
        <v>0</v>
      </c>
      <c r="D407" s="213">
        <f t="shared" si="137"/>
        <v>0</v>
      </c>
      <c r="E407" s="213">
        <f t="shared" si="137"/>
        <v>0</v>
      </c>
      <c r="F407" s="297"/>
      <c r="G407" s="213">
        <f>SUM(H407:I407)</f>
        <v>0</v>
      </c>
      <c r="H407" s="297"/>
      <c r="I407" s="297"/>
      <c r="J407" s="297"/>
      <c r="K407" s="209">
        <f>SUM(L407:M407)</f>
        <v>0</v>
      </c>
      <c r="L407" s="212"/>
      <c r="M407" s="212"/>
      <c r="N407" s="212"/>
      <c r="O407" s="209">
        <f>SUM(P407:Q407)</f>
        <v>0</v>
      </c>
      <c r="P407" s="212"/>
      <c r="Q407" s="212"/>
      <c r="R407" s="210"/>
      <c r="S407" s="403">
        <f>SUM(T407:U407)</f>
        <v>0</v>
      </c>
      <c r="T407" s="210"/>
      <c r="U407" s="404"/>
      <c r="V407" s="441" t="s">
        <v>275</v>
      </c>
    </row>
    <row r="408" spans="1:22">
      <c r="A408" s="436" t="s">
        <v>94</v>
      </c>
      <c r="B408" s="213">
        <f t="shared" si="135"/>
        <v>0</v>
      </c>
      <c r="C408" s="213">
        <f t="shared" si="136"/>
        <v>0</v>
      </c>
      <c r="D408" s="213">
        <f t="shared" si="137"/>
        <v>0</v>
      </c>
      <c r="E408" s="213">
        <f t="shared" si="137"/>
        <v>0</v>
      </c>
      <c r="F408" s="297"/>
      <c r="G408" s="213">
        <f t="shared" ref="G408:G425" si="138">SUM(H408:I408)</f>
        <v>0</v>
      </c>
      <c r="H408" s="297"/>
      <c r="I408" s="297"/>
      <c r="J408" s="297"/>
      <c r="K408" s="209">
        <f t="shared" ref="K408:K425" si="139">SUM(L408:M408)</f>
        <v>0</v>
      </c>
      <c r="L408" s="212"/>
      <c r="M408" s="212"/>
      <c r="N408" s="212"/>
      <c r="O408" s="209">
        <f t="shared" ref="O408:O425" si="140">SUM(P408:Q408)</f>
        <v>0</v>
      </c>
      <c r="P408" s="212"/>
      <c r="Q408" s="212"/>
      <c r="R408" s="210"/>
      <c r="S408" s="403">
        <f t="shared" ref="S408:S425" si="141">SUM(T408:U408)</f>
        <v>0</v>
      </c>
      <c r="T408" s="210"/>
      <c r="U408" s="404"/>
      <c r="V408" s="441" t="s">
        <v>276</v>
      </c>
    </row>
    <row r="409" spans="1:22">
      <c r="A409" s="436" t="s">
        <v>95</v>
      </c>
      <c r="B409" s="213">
        <f t="shared" si="135"/>
        <v>0</v>
      </c>
      <c r="C409" s="213">
        <f t="shared" si="136"/>
        <v>0</v>
      </c>
      <c r="D409" s="213">
        <f t="shared" si="137"/>
        <v>0</v>
      </c>
      <c r="E409" s="213">
        <f t="shared" si="137"/>
        <v>0</v>
      </c>
      <c r="F409" s="297"/>
      <c r="G409" s="213">
        <f t="shared" si="138"/>
        <v>0</v>
      </c>
      <c r="H409" s="297"/>
      <c r="I409" s="297"/>
      <c r="J409" s="297"/>
      <c r="K409" s="209">
        <f t="shared" si="139"/>
        <v>0</v>
      </c>
      <c r="L409" s="212"/>
      <c r="M409" s="212"/>
      <c r="N409" s="212"/>
      <c r="O409" s="209">
        <f t="shared" si="140"/>
        <v>0</v>
      </c>
      <c r="P409" s="212"/>
      <c r="Q409" s="212"/>
      <c r="R409" s="210"/>
      <c r="S409" s="403">
        <f t="shared" si="141"/>
        <v>0</v>
      </c>
      <c r="T409" s="210"/>
      <c r="U409" s="404"/>
      <c r="V409" s="441" t="s">
        <v>277</v>
      </c>
    </row>
    <row r="410" spans="1:22">
      <c r="A410" s="436" t="s">
        <v>96</v>
      </c>
      <c r="B410" s="213">
        <f t="shared" si="135"/>
        <v>0</v>
      </c>
      <c r="C410" s="213">
        <f t="shared" si="136"/>
        <v>0</v>
      </c>
      <c r="D410" s="213">
        <f t="shared" si="137"/>
        <v>0</v>
      </c>
      <c r="E410" s="213">
        <f t="shared" si="137"/>
        <v>0</v>
      </c>
      <c r="F410" s="297"/>
      <c r="G410" s="213">
        <f t="shared" si="138"/>
        <v>0</v>
      </c>
      <c r="H410" s="297"/>
      <c r="I410" s="297"/>
      <c r="J410" s="297"/>
      <c r="K410" s="209">
        <f t="shared" si="139"/>
        <v>0</v>
      </c>
      <c r="L410" s="212"/>
      <c r="M410" s="212"/>
      <c r="N410" s="212"/>
      <c r="O410" s="209">
        <f t="shared" si="140"/>
        <v>0</v>
      </c>
      <c r="P410" s="212"/>
      <c r="Q410" s="212"/>
      <c r="R410" s="210"/>
      <c r="S410" s="403">
        <f t="shared" si="141"/>
        <v>0</v>
      </c>
      <c r="T410" s="210"/>
      <c r="U410" s="404"/>
      <c r="V410" s="441" t="s">
        <v>278</v>
      </c>
    </row>
    <row r="411" spans="1:22">
      <c r="A411" s="436" t="s">
        <v>97</v>
      </c>
      <c r="B411" s="213">
        <f t="shared" si="135"/>
        <v>0</v>
      </c>
      <c r="C411" s="213">
        <f t="shared" si="136"/>
        <v>0</v>
      </c>
      <c r="D411" s="213">
        <f t="shared" si="137"/>
        <v>0</v>
      </c>
      <c r="E411" s="213">
        <f t="shared" si="137"/>
        <v>0</v>
      </c>
      <c r="F411" s="297"/>
      <c r="G411" s="213">
        <f t="shared" si="138"/>
        <v>0</v>
      </c>
      <c r="H411" s="297"/>
      <c r="I411" s="297"/>
      <c r="J411" s="297"/>
      <c r="K411" s="209">
        <f t="shared" si="139"/>
        <v>0</v>
      </c>
      <c r="L411" s="212"/>
      <c r="M411" s="212"/>
      <c r="N411" s="212"/>
      <c r="O411" s="209">
        <f t="shared" si="140"/>
        <v>0</v>
      </c>
      <c r="P411" s="212"/>
      <c r="Q411" s="212"/>
      <c r="R411" s="210"/>
      <c r="S411" s="403">
        <f t="shared" si="141"/>
        <v>0</v>
      </c>
      <c r="T411" s="210"/>
      <c r="U411" s="404"/>
      <c r="V411" s="441" t="s">
        <v>279</v>
      </c>
    </row>
    <row r="412" spans="1:22">
      <c r="A412" s="436" t="s">
        <v>98</v>
      </c>
      <c r="B412" s="213">
        <f t="shared" si="135"/>
        <v>0</v>
      </c>
      <c r="C412" s="213">
        <f t="shared" si="136"/>
        <v>0</v>
      </c>
      <c r="D412" s="213">
        <f t="shared" si="137"/>
        <v>0</v>
      </c>
      <c r="E412" s="213">
        <f t="shared" si="137"/>
        <v>0</v>
      </c>
      <c r="F412" s="297"/>
      <c r="G412" s="213">
        <f t="shared" si="138"/>
        <v>0</v>
      </c>
      <c r="H412" s="297"/>
      <c r="I412" s="297"/>
      <c r="J412" s="297"/>
      <c r="K412" s="209">
        <f t="shared" si="139"/>
        <v>0</v>
      </c>
      <c r="L412" s="212"/>
      <c r="M412" s="212"/>
      <c r="N412" s="212"/>
      <c r="O412" s="209">
        <f t="shared" si="140"/>
        <v>0</v>
      </c>
      <c r="P412" s="212"/>
      <c r="Q412" s="212"/>
      <c r="R412" s="210"/>
      <c r="S412" s="403">
        <f t="shared" si="141"/>
        <v>0</v>
      </c>
      <c r="T412" s="210"/>
      <c r="U412" s="404"/>
      <c r="V412" s="441" t="s">
        <v>280</v>
      </c>
    </row>
    <row r="413" spans="1:22">
      <c r="A413" s="442" t="s">
        <v>281</v>
      </c>
      <c r="B413" s="213">
        <f t="shared" si="135"/>
        <v>0</v>
      </c>
      <c r="C413" s="213">
        <f t="shared" si="136"/>
        <v>0</v>
      </c>
      <c r="D413" s="213">
        <f t="shared" si="137"/>
        <v>0</v>
      </c>
      <c r="E413" s="213">
        <f t="shared" si="137"/>
        <v>0</v>
      </c>
      <c r="F413" s="297"/>
      <c r="G413" s="213">
        <f t="shared" si="138"/>
        <v>0</v>
      </c>
      <c r="H413" s="297"/>
      <c r="I413" s="297"/>
      <c r="J413" s="297"/>
      <c r="K413" s="209">
        <f t="shared" si="139"/>
        <v>0</v>
      </c>
      <c r="L413" s="212"/>
      <c r="M413" s="212"/>
      <c r="N413" s="212"/>
      <c r="O413" s="209">
        <f t="shared" si="140"/>
        <v>0</v>
      </c>
      <c r="P413" s="212"/>
      <c r="Q413" s="212"/>
      <c r="R413" s="210"/>
      <c r="S413" s="403">
        <f t="shared" si="141"/>
        <v>0</v>
      </c>
      <c r="T413" s="210"/>
      <c r="U413" s="404"/>
      <c r="V413" s="441" t="s">
        <v>282</v>
      </c>
    </row>
    <row r="414" spans="1:22">
      <c r="A414" s="436" t="s">
        <v>283</v>
      </c>
      <c r="B414" s="213">
        <f t="shared" si="135"/>
        <v>1</v>
      </c>
      <c r="C414" s="213">
        <f t="shared" si="136"/>
        <v>25</v>
      </c>
      <c r="D414" s="213">
        <f t="shared" si="137"/>
        <v>25</v>
      </c>
      <c r="E414" s="213">
        <f t="shared" si="137"/>
        <v>0</v>
      </c>
      <c r="F414" s="297"/>
      <c r="G414" s="213">
        <f t="shared" si="138"/>
        <v>0</v>
      </c>
      <c r="H414" s="297"/>
      <c r="I414" s="297"/>
      <c r="J414" s="297"/>
      <c r="K414" s="209">
        <f t="shared" si="139"/>
        <v>0</v>
      </c>
      <c r="L414" s="212"/>
      <c r="M414" s="212"/>
      <c r="N414" s="212"/>
      <c r="O414" s="209">
        <f t="shared" si="140"/>
        <v>0</v>
      </c>
      <c r="P414" s="212"/>
      <c r="Q414" s="212"/>
      <c r="R414" s="210">
        <v>1</v>
      </c>
      <c r="S414" s="403">
        <f t="shared" si="141"/>
        <v>25</v>
      </c>
      <c r="T414" s="210">
        <v>25</v>
      </c>
      <c r="U414" s="404">
        <v>0</v>
      </c>
      <c r="V414" s="441" t="s">
        <v>284</v>
      </c>
    </row>
    <row r="415" spans="1:22">
      <c r="A415" s="436" t="s">
        <v>99</v>
      </c>
      <c r="B415" s="213">
        <f t="shared" si="135"/>
        <v>0</v>
      </c>
      <c r="C415" s="213">
        <f t="shared" si="136"/>
        <v>0</v>
      </c>
      <c r="D415" s="213">
        <f t="shared" si="137"/>
        <v>0</v>
      </c>
      <c r="E415" s="213">
        <f t="shared" si="137"/>
        <v>0</v>
      </c>
      <c r="F415" s="297"/>
      <c r="G415" s="213">
        <f t="shared" si="138"/>
        <v>0</v>
      </c>
      <c r="H415" s="297"/>
      <c r="I415" s="297"/>
      <c r="J415" s="297"/>
      <c r="K415" s="209">
        <f t="shared" si="139"/>
        <v>0</v>
      </c>
      <c r="L415" s="212"/>
      <c r="M415" s="212"/>
      <c r="N415" s="212"/>
      <c r="O415" s="209">
        <f t="shared" si="140"/>
        <v>0</v>
      </c>
      <c r="P415" s="212"/>
      <c r="Q415" s="212"/>
      <c r="R415" s="210"/>
      <c r="S415" s="403">
        <f t="shared" si="141"/>
        <v>0</v>
      </c>
      <c r="T415" s="210"/>
      <c r="U415" s="404"/>
      <c r="V415" s="441" t="s">
        <v>285</v>
      </c>
    </row>
    <row r="416" spans="1:22">
      <c r="A416" s="436" t="s">
        <v>100</v>
      </c>
      <c r="B416" s="213">
        <f t="shared" si="135"/>
        <v>0</v>
      </c>
      <c r="C416" s="213">
        <f t="shared" si="136"/>
        <v>0</v>
      </c>
      <c r="D416" s="213">
        <f t="shared" si="137"/>
        <v>0</v>
      </c>
      <c r="E416" s="213">
        <f t="shared" si="137"/>
        <v>0</v>
      </c>
      <c r="F416" s="297"/>
      <c r="G416" s="213">
        <f t="shared" si="138"/>
        <v>0</v>
      </c>
      <c r="H416" s="297"/>
      <c r="I416" s="297"/>
      <c r="J416" s="297"/>
      <c r="K416" s="209">
        <f t="shared" si="139"/>
        <v>0</v>
      </c>
      <c r="L416" s="212"/>
      <c r="M416" s="212"/>
      <c r="N416" s="212"/>
      <c r="O416" s="209">
        <f t="shared" si="140"/>
        <v>0</v>
      </c>
      <c r="P416" s="212"/>
      <c r="Q416" s="212"/>
      <c r="R416" s="210"/>
      <c r="S416" s="403">
        <f t="shared" si="141"/>
        <v>0</v>
      </c>
      <c r="T416" s="210"/>
      <c r="U416" s="404"/>
      <c r="V416" s="441" t="s">
        <v>286</v>
      </c>
    </row>
    <row r="417" spans="1:22">
      <c r="A417" s="442" t="s">
        <v>101</v>
      </c>
      <c r="B417" s="213">
        <f t="shared" si="135"/>
        <v>0</v>
      </c>
      <c r="C417" s="213">
        <f t="shared" si="136"/>
        <v>0</v>
      </c>
      <c r="D417" s="213">
        <f t="shared" si="137"/>
        <v>0</v>
      </c>
      <c r="E417" s="213">
        <f t="shared" si="137"/>
        <v>0</v>
      </c>
      <c r="F417" s="297"/>
      <c r="G417" s="213">
        <f t="shared" si="138"/>
        <v>0</v>
      </c>
      <c r="H417" s="297"/>
      <c r="I417" s="297"/>
      <c r="J417" s="297"/>
      <c r="K417" s="209">
        <f t="shared" si="139"/>
        <v>0</v>
      </c>
      <c r="L417" s="212"/>
      <c r="M417" s="212"/>
      <c r="N417" s="212"/>
      <c r="O417" s="209">
        <f t="shared" si="140"/>
        <v>0</v>
      </c>
      <c r="P417" s="212"/>
      <c r="Q417" s="212"/>
      <c r="R417" s="210"/>
      <c r="S417" s="403">
        <f t="shared" si="141"/>
        <v>0</v>
      </c>
      <c r="T417" s="210"/>
      <c r="U417" s="404"/>
      <c r="V417" s="441" t="s">
        <v>287</v>
      </c>
    </row>
    <row r="418" spans="1:22">
      <c r="A418" s="442" t="s">
        <v>288</v>
      </c>
      <c r="B418" s="213">
        <f t="shared" si="135"/>
        <v>0</v>
      </c>
      <c r="C418" s="213">
        <f t="shared" si="136"/>
        <v>0</v>
      </c>
      <c r="D418" s="213">
        <f t="shared" si="137"/>
        <v>0</v>
      </c>
      <c r="E418" s="213">
        <f t="shared" si="137"/>
        <v>0</v>
      </c>
      <c r="F418" s="297"/>
      <c r="G418" s="213">
        <f t="shared" si="138"/>
        <v>0</v>
      </c>
      <c r="H418" s="297"/>
      <c r="I418" s="297"/>
      <c r="J418" s="297"/>
      <c r="K418" s="209">
        <f t="shared" si="139"/>
        <v>0</v>
      </c>
      <c r="L418" s="212"/>
      <c r="M418" s="212"/>
      <c r="N418" s="212"/>
      <c r="O418" s="209">
        <f t="shared" si="140"/>
        <v>0</v>
      </c>
      <c r="P418" s="212"/>
      <c r="Q418" s="212"/>
      <c r="R418" s="210"/>
      <c r="S418" s="403">
        <f t="shared" si="141"/>
        <v>0</v>
      </c>
      <c r="T418" s="210"/>
      <c r="U418" s="404"/>
      <c r="V418" s="441" t="s">
        <v>289</v>
      </c>
    </row>
    <row r="419" spans="1:22">
      <c r="A419" s="436" t="s">
        <v>102</v>
      </c>
      <c r="B419" s="213">
        <f t="shared" si="135"/>
        <v>0</v>
      </c>
      <c r="C419" s="213">
        <f t="shared" si="136"/>
        <v>0</v>
      </c>
      <c r="D419" s="213">
        <f t="shared" si="137"/>
        <v>0</v>
      </c>
      <c r="E419" s="213">
        <f t="shared" si="137"/>
        <v>0</v>
      </c>
      <c r="F419" s="297"/>
      <c r="G419" s="213">
        <f t="shared" si="138"/>
        <v>0</v>
      </c>
      <c r="H419" s="297"/>
      <c r="I419" s="297"/>
      <c r="J419" s="297"/>
      <c r="K419" s="209">
        <f t="shared" si="139"/>
        <v>0</v>
      </c>
      <c r="L419" s="212"/>
      <c r="M419" s="212"/>
      <c r="N419" s="212"/>
      <c r="O419" s="209">
        <f t="shared" si="140"/>
        <v>0</v>
      </c>
      <c r="P419" s="212"/>
      <c r="Q419" s="212"/>
      <c r="R419" s="210"/>
      <c r="S419" s="403">
        <f t="shared" si="141"/>
        <v>0</v>
      </c>
      <c r="T419" s="210"/>
      <c r="U419" s="404"/>
      <c r="V419" s="441" t="s">
        <v>290</v>
      </c>
    </row>
    <row r="420" spans="1:22">
      <c r="A420" s="436" t="s">
        <v>103</v>
      </c>
      <c r="B420" s="213">
        <f t="shared" si="135"/>
        <v>0</v>
      </c>
      <c r="C420" s="213">
        <f t="shared" si="136"/>
        <v>0</v>
      </c>
      <c r="D420" s="213">
        <f t="shared" si="137"/>
        <v>0</v>
      </c>
      <c r="E420" s="213">
        <f t="shared" si="137"/>
        <v>0</v>
      </c>
      <c r="F420" s="297"/>
      <c r="G420" s="213">
        <f t="shared" si="138"/>
        <v>0</v>
      </c>
      <c r="H420" s="297"/>
      <c r="I420" s="297"/>
      <c r="J420" s="297"/>
      <c r="K420" s="209">
        <f t="shared" si="139"/>
        <v>0</v>
      </c>
      <c r="L420" s="212"/>
      <c r="M420" s="212"/>
      <c r="N420" s="212"/>
      <c r="O420" s="209">
        <f t="shared" si="140"/>
        <v>0</v>
      </c>
      <c r="P420" s="212"/>
      <c r="Q420" s="212"/>
      <c r="R420" s="210"/>
      <c r="S420" s="403">
        <f t="shared" si="141"/>
        <v>0</v>
      </c>
      <c r="T420" s="210"/>
      <c r="U420" s="404"/>
      <c r="V420" s="441" t="s">
        <v>291</v>
      </c>
    </row>
    <row r="421" spans="1:22">
      <c r="A421" s="436" t="s">
        <v>104</v>
      </c>
      <c r="B421" s="213">
        <f t="shared" si="135"/>
        <v>0</v>
      </c>
      <c r="C421" s="213">
        <f t="shared" si="136"/>
        <v>0</v>
      </c>
      <c r="D421" s="213">
        <f t="shared" si="137"/>
        <v>0</v>
      </c>
      <c r="E421" s="213">
        <f t="shared" si="137"/>
        <v>0</v>
      </c>
      <c r="F421" s="297"/>
      <c r="G421" s="213">
        <f t="shared" si="138"/>
        <v>0</v>
      </c>
      <c r="H421" s="297"/>
      <c r="I421" s="297"/>
      <c r="J421" s="297"/>
      <c r="K421" s="209">
        <f t="shared" si="139"/>
        <v>0</v>
      </c>
      <c r="L421" s="212"/>
      <c r="M421" s="212"/>
      <c r="N421" s="212"/>
      <c r="O421" s="209">
        <f t="shared" si="140"/>
        <v>0</v>
      </c>
      <c r="P421" s="212"/>
      <c r="Q421" s="212"/>
      <c r="R421" s="210"/>
      <c r="S421" s="403">
        <f t="shared" si="141"/>
        <v>0</v>
      </c>
      <c r="T421" s="210"/>
      <c r="U421" s="404"/>
      <c r="V421" s="441" t="s">
        <v>292</v>
      </c>
    </row>
    <row r="422" spans="1:22">
      <c r="A422" s="436" t="s">
        <v>105</v>
      </c>
      <c r="B422" s="213">
        <f t="shared" si="135"/>
        <v>0</v>
      </c>
      <c r="C422" s="213">
        <f t="shared" si="136"/>
        <v>0</v>
      </c>
      <c r="D422" s="213">
        <f t="shared" si="137"/>
        <v>0</v>
      </c>
      <c r="E422" s="213">
        <f t="shared" si="137"/>
        <v>0</v>
      </c>
      <c r="F422" s="297"/>
      <c r="G422" s="213">
        <f t="shared" si="138"/>
        <v>0</v>
      </c>
      <c r="H422" s="297"/>
      <c r="I422" s="297"/>
      <c r="J422" s="297"/>
      <c r="K422" s="209">
        <f t="shared" si="139"/>
        <v>0</v>
      </c>
      <c r="L422" s="212"/>
      <c r="M422" s="212"/>
      <c r="N422" s="212"/>
      <c r="O422" s="209">
        <f t="shared" si="140"/>
        <v>0</v>
      </c>
      <c r="P422" s="212"/>
      <c r="Q422" s="212"/>
      <c r="R422" s="210"/>
      <c r="S422" s="403">
        <f t="shared" si="141"/>
        <v>0</v>
      </c>
      <c r="T422" s="210"/>
      <c r="U422" s="404"/>
      <c r="V422" s="441" t="s">
        <v>293</v>
      </c>
    </row>
    <row r="423" spans="1:22">
      <c r="A423" s="436" t="s">
        <v>294</v>
      </c>
      <c r="B423" s="213">
        <f t="shared" si="135"/>
        <v>0</v>
      </c>
      <c r="C423" s="213">
        <f t="shared" si="136"/>
        <v>0</v>
      </c>
      <c r="D423" s="213">
        <f t="shared" si="137"/>
        <v>0</v>
      </c>
      <c r="E423" s="213">
        <f t="shared" si="137"/>
        <v>0</v>
      </c>
      <c r="F423" s="297"/>
      <c r="G423" s="213">
        <f t="shared" si="138"/>
        <v>0</v>
      </c>
      <c r="H423" s="297"/>
      <c r="I423" s="297"/>
      <c r="J423" s="297"/>
      <c r="K423" s="209">
        <f t="shared" si="139"/>
        <v>0</v>
      </c>
      <c r="L423" s="212"/>
      <c r="M423" s="212"/>
      <c r="N423" s="212"/>
      <c r="O423" s="209">
        <f t="shared" si="140"/>
        <v>0</v>
      </c>
      <c r="P423" s="212"/>
      <c r="Q423" s="212"/>
      <c r="R423" s="210"/>
      <c r="S423" s="403">
        <f t="shared" si="141"/>
        <v>0</v>
      </c>
      <c r="T423" s="210"/>
      <c r="U423" s="404"/>
      <c r="V423" s="441" t="s">
        <v>295</v>
      </c>
    </row>
    <row r="424" spans="1:22">
      <c r="A424" s="442" t="s">
        <v>296</v>
      </c>
      <c r="B424" s="213">
        <f t="shared" si="135"/>
        <v>0</v>
      </c>
      <c r="C424" s="213">
        <f t="shared" si="136"/>
        <v>0</v>
      </c>
      <c r="D424" s="213">
        <f t="shared" si="137"/>
        <v>0</v>
      </c>
      <c r="E424" s="213">
        <f t="shared" si="137"/>
        <v>0</v>
      </c>
      <c r="F424" s="297"/>
      <c r="G424" s="213">
        <f t="shared" si="138"/>
        <v>0</v>
      </c>
      <c r="H424" s="297"/>
      <c r="I424" s="297"/>
      <c r="J424" s="297"/>
      <c r="K424" s="209">
        <f t="shared" si="139"/>
        <v>0</v>
      </c>
      <c r="L424" s="212"/>
      <c r="M424" s="212"/>
      <c r="N424" s="212"/>
      <c r="O424" s="209">
        <f t="shared" si="140"/>
        <v>0</v>
      </c>
      <c r="P424" s="212"/>
      <c r="Q424" s="212"/>
      <c r="R424" s="210"/>
      <c r="S424" s="403">
        <f t="shared" si="141"/>
        <v>0</v>
      </c>
      <c r="T424" s="210"/>
      <c r="U424" s="404"/>
      <c r="V424" s="441" t="s">
        <v>297</v>
      </c>
    </row>
    <row r="425" spans="1:22" ht="15" thickBot="1">
      <c r="A425" s="443" t="s">
        <v>298</v>
      </c>
      <c r="B425" s="410">
        <f t="shared" si="135"/>
        <v>0</v>
      </c>
      <c r="C425" s="410">
        <f t="shared" si="136"/>
        <v>0</v>
      </c>
      <c r="D425" s="410">
        <f>SUM(H425,L425,P425,T425)</f>
        <v>0</v>
      </c>
      <c r="E425" s="410">
        <f>SUM(I425,M425,Q425,U425)</f>
        <v>0</v>
      </c>
      <c r="F425" s="433"/>
      <c r="G425" s="410">
        <f t="shared" si="138"/>
        <v>0</v>
      </c>
      <c r="H425" s="433"/>
      <c r="I425" s="433"/>
      <c r="J425" s="433"/>
      <c r="K425" s="444">
        <f t="shared" si="139"/>
        <v>0</v>
      </c>
      <c r="L425" s="413"/>
      <c r="M425" s="413"/>
      <c r="N425" s="413"/>
      <c r="O425" s="444">
        <f t="shared" si="140"/>
        <v>0</v>
      </c>
      <c r="P425" s="413"/>
      <c r="Q425" s="413"/>
      <c r="R425" s="445"/>
      <c r="S425" s="446">
        <f t="shared" si="141"/>
        <v>0</v>
      </c>
      <c r="T425" s="445"/>
      <c r="U425" s="447"/>
      <c r="V425" s="448" t="s">
        <v>299</v>
      </c>
    </row>
    <row r="426" spans="1:22">
      <c r="A426" s="434" t="s">
        <v>329</v>
      </c>
      <c r="B426" s="392">
        <f>SUM(B428:B449)</f>
        <v>6</v>
      </c>
      <c r="C426" s="392">
        <f>IF(SUM(C428:C449)=SUM(D426:E426),SUM(D426:E426),"ERR!!")</f>
        <v>117</v>
      </c>
      <c r="D426" s="392">
        <f t="shared" ref="D426:Q426" si="142">SUM(D428:D449)</f>
        <v>85</v>
      </c>
      <c r="E426" s="392">
        <f t="shared" si="142"/>
        <v>32</v>
      </c>
      <c r="F426" s="393">
        <f t="shared" si="142"/>
        <v>1</v>
      </c>
      <c r="G426" s="392">
        <f>IF(SUM(G428:G449)=SUM(H426:I426),SUM(H426:I426),"ERR!!")</f>
        <v>18</v>
      </c>
      <c r="H426" s="392">
        <f t="shared" si="142"/>
        <v>18</v>
      </c>
      <c r="I426" s="392">
        <f t="shared" si="142"/>
        <v>0</v>
      </c>
      <c r="J426" s="392">
        <f t="shared" si="142"/>
        <v>0</v>
      </c>
      <c r="K426" s="392">
        <f>IF(SUM(K428:K449)=SUM(L426:M426),SUM(L426:M426),"ERR!!")</f>
        <v>0</v>
      </c>
      <c r="L426" s="394">
        <f t="shared" si="142"/>
        <v>0</v>
      </c>
      <c r="M426" s="394">
        <f t="shared" si="142"/>
        <v>0</v>
      </c>
      <c r="N426" s="394">
        <f t="shared" si="142"/>
        <v>0</v>
      </c>
      <c r="O426" s="392">
        <f>IF(SUM(O428:O449)=SUM(P426:Q426),SUM(P426:Q426),"ERR!!")</f>
        <v>0</v>
      </c>
      <c r="P426" s="394">
        <f t="shared" si="142"/>
        <v>0</v>
      </c>
      <c r="Q426" s="394">
        <f t="shared" si="142"/>
        <v>0</v>
      </c>
      <c r="R426" s="394">
        <f>SUM(R428:R449)</f>
        <v>5</v>
      </c>
      <c r="S426" s="392">
        <f>IF(SUM(S428:S449)=SUM(T426:U426),SUM(T426:U426),"ERR!!")</f>
        <v>99</v>
      </c>
      <c r="T426" s="394">
        <f>SUM(T428:T449)</f>
        <v>67</v>
      </c>
      <c r="U426" s="395">
        <f>SUM(U428:U449)</f>
        <v>32</v>
      </c>
      <c r="V426" s="435">
        <v>2014</v>
      </c>
    </row>
    <row r="427" spans="1:22">
      <c r="A427" s="436"/>
      <c r="B427" s="437"/>
      <c r="C427" s="437"/>
      <c r="D427" s="437"/>
      <c r="E427" s="437"/>
      <c r="F427" s="437"/>
      <c r="G427" s="437"/>
      <c r="H427" s="437"/>
      <c r="I427" s="437"/>
      <c r="J427" s="437"/>
      <c r="K427" s="438"/>
      <c r="L427" s="438"/>
      <c r="M427" s="438"/>
      <c r="N427" s="438"/>
      <c r="O427" s="438"/>
      <c r="P427" s="438"/>
      <c r="Q427" s="438"/>
      <c r="R427" s="438"/>
      <c r="S427" s="438"/>
      <c r="T427" s="438"/>
      <c r="U427" s="439"/>
      <c r="V427" s="440"/>
    </row>
    <row r="428" spans="1:22">
      <c r="A428" s="436" t="s">
        <v>91</v>
      </c>
      <c r="B428" s="213">
        <f>SUM(F428,J428,N428,R428)</f>
        <v>0</v>
      </c>
      <c r="C428" s="213">
        <f>SUM(D428:E428)</f>
        <v>0</v>
      </c>
      <c r="D428" s="213">
        <f>SUM(H428,L428,P428,T428)</f>
        <v>0</v>
      </c>
      <c r="E428" s="213">
        <f>SUM(I428,M428,Q428,U428)</f>
        <v>0</v>
      </c>
      <c r="F428" s="297"/>
      <c r="G428" s="213">
        <f>SUM(H428:I428)</f>
        <v>0</v>
      </c>
      <c r="H428" s="297"/>
      <c r="I428" s="297"/>
      <c r="J428" s="297"/>
      <c r="K428" s="209">
        <f>SUM(L428:M428)</f>
        <v>0</v>
      </c>
      <c r="L428" s="212"/>
      <c r="M428" s="212"/>
      <c r="N428" s="212"/>
      <c r="O428" s="209">
        <f>SUM(P428:Q428)</f>
        <v>0</v>
      </c>
      <c r="P428" s="212"/>
      <c r="Q428" s="212"/>
      <c r="R428" s="210"/>
      <c r="S428" s="403">
        <f>SUM(T428:U428)</f>
        <v>0</v>
      </c>
      <c r="T428" s="210"/>
      <c r="U428" s="404"/>
      <c r="V428" s="441" t="s">
        <v>271</v>
      </c>
    </row>
    <row r="429" spans="1:22">
      <c r="A429" s="436" t="s">
        <v>92</v>
      </c>
      <c r="B429" s="213">
        <f t="shared" ref="B429:B449" si="143">SUM(F429,J429,N429,R429)</f>
        <v>0</v>
      </c>
      <c r="C429" s="213">
        <f t="shared" ref="C429:C449" si="144">SUM(D429:E429)</f>
        <v>0</v>
      </c>
      <c r="D429" s="213">
        <f t="shared" ref="D429:E448" si="145">SUM(H429,L429,P429,T429)</f>
        <v>0</v>
      </c>
      <c r="E429" s="213">
        <f t="shared" si="145"/>
        <v>0</v>
      </c>
      <c r="F429" s="297"/>
      <c r="G429" s="213">
        <f>SUM(H429:I429)</f>
        <v>0</v>
      </c>
      <c r="H429" s="297"/>
      <c r="I429" s="297"/>
      <c r="J429" s="297"/>
      <c r="K429" s="209">
        <f>SUM(L429:M429)</f>
        <v>0</v>
      </c>
      <c r="L429" s="212"/>
      <c r="M429" s="212"/>
      <c r="N429" s="212"/>
      <c r="O429" s="209">
        <f>SUM(P429:Q429)</f>
        <v>0</v>
      </c>
      <c r="P429" s="212"/>
      <c r="Q429" s="212"/>
      <c r="R429" s="210"/>
      <c r="S429" s="403">
        <f>SUM(T429:U429)</f>
        <v>0</v>
      </c>
      <c r="T429" s="210"/>
      <c r="U429" s="404"/>
      <c r="V429" s="441" t="s">
        <v>272</v>
      </c>
    </row>
    <row r="430" spans="1:22">
      <c r="A430" s="442" t="s">
        <v>273</v>
      </c>
      <c r="B430" s="213">
        <f t="shared" si="143"/>
        <v>0</v>
      </c>
      <c r="C430" s="213">
        <f t="shared" si="144"/>
        <v>0</v>
      </c>
      <c r="D430" s="213">
        <f t="shared" si="145"/>
        <v>0</v>
      </c>
      <c r="E430" s="213">
        <f t="shared" si="145"/>
        <v>0</v>
      </c>
      <c r="F430" s="297"/>
      <c r="G430" s="213">
        <f>SUM(H430:I430)</f>
        <v>0</v>
      </c>
      <c r="H430" s="297"/>
      <c r="I430" s="297"/>
      <c r="J430" s="297"/>
      <c r="K430" s="209">
        <f>SUM(L430:M430)</f>
        <v>0</v>
      </c>
      <c r="L430" s="212"/>
      <c r="M430" s="212"/>
      <c r="N430" s="212"/>
      <c r="O430" s="209">
        <f>SUM(P430:Q430)</f>
        <v>0</v>
      </c>
      <c r="P430" s="212"/>
      <c r="Q430" s="212"/>
      <c r="R430" s="210"/>
      <c r="S430" s="403">
        <f>SUM(T430:U430)</f>
        <v>0</v>
      </c>
      <c r="T430" s="210"/>
      <c r="U430" s="404"/>
      <c r="V430" s="441" t="s">
        <v>274</v>
      </c>
    </row>
    <row r="431" spans="1:22">
      <c r="A431" s="436" t="s">
        <v>93</v>
      </c>
      <c r="B431" s="213">
        <f t="shared" si="143"/>
        <v>0</v>
      </c>
      <c r="C431" s="213">
        <f t="shared" si="144"/>
        <v>0</v>
      </c>
      <c r="D431" s="213">
        <f t="shared" si="145"/>
        <v>0</v>
      </c>
      <c r="E431" s="213">
        <f t="shared" si="145"/>
        <v>0</v>
      </c>
      <c r="F431" s="297"/>
      <c r="G431" s="213">
        <f>SUM(H431:I431)</f>
        <v>0</v>
      </c>
      <c r="H431" s="297"/>
      <c r="I431" s="297"/>
      <c r="J431" s="297"/>
      <c r="K431" s="209">
        <f>SUM(L431:M431)</f>
        <v>0</v>
      </c>
      <c r="L431" s="212"/>
      <c r="M431" s="212"/>
      <c r="N431" s="212"/>
      <c r="O431" s="209">
        <f>SUM(P431:Q431)</f>
        <v>0</v>
      </c>
      <c r="P431" s="212"/>
      <c r="Q431" s="212"/>
      <c r="R431" s="210"/>
      <c r="S431" s="403">
        <f>SUM(T431:U431)</f>
        <v>0</v>
      </c>
      <c r="T431" s="210"/>
      <c r="U431" s="404"/>
      <c r="V431" s="441" t="s">
        <v>275</v>
      </c>
    </row>
    <row r="432" spans="1:22">
      <c r="A432" s="436" t="s">
        <v>94</v>
      </c>
      <c r="B432" s="213">
        <f t="shared" si="143"/>
        <v>0</v>
      </c>
      <c r="C432" s="213">
        <f t="shared" si="144"/>
        <v>0</v>
      </c>
      <c r="D432" s="213">
        <f t="shared" si="145"/>
        <v>0</v>
      </c>
      <c r="E432" s="213">
        <f t="shared" si="145"/>
        <v>0</v>
      </c>
      <c r="F432" s="297"/>
      <c r="G432" s="213">
        <f t="shared" ref="G432:G449" si="146">SUM(H432:I432)</f>
        <v>0</v>
      </c>
      <c r="H432" s="297"/>
      <c r="I432" s="297"/>
      <c r="J432" s="297"/>
      <c r="K432" s="209">
        <f t="shared" ref="K432:K449" si="147">SUM(L432:M432)</f>
        <v>0</v>
      </c>
      <c r="L432" s="212"/>
      <c r="M432" s="212"/>
      <c r="N432" s="212"/>
      <c r="O432" s="209">
        <f t="shared" ref="O432:O449" si="148">SUM(P432:Q432)</f>
        <v>0</v>
      </c>
      <c r="P432" s="212"/>
      <c r="Q432" s="212"/>
      <c r="R432" s="210"/>
      <c r="S432" s="403">
        <f t="shared" ref="S432:S449" si="149">SUM(T432:U432)</f>
        <v>0</v>
      </c>
      <c r="T432" s="210"/>
      <c r="U432" s="404"/>
      <c r="V432" s="441" t="s">
        <v>276</v>
      </c>
    </row>
    <row r="433" spans="1:22">
      <c r="A433" s="436" t="s">
        <v>95</v>
      </c>
      <c r="B433" s="213">
        <f t="shared" si="143"/>
        <v>0</v>
      </c>
      <c r="C433" s="213">
        <f t="shared" si="144"/>
        <v>0</v>
      </c>
      <c r="D433" s="213">
        <f t="shared" si="145"/>
        <v>0</v>
      </c>
      <c r="E433" s="213">
        <f t="shared" si="145"/>
        <v>0</v>
      </c>
      <c r="F433" s="297"/>
      <c r="G433" s="213">
        <f t="shared" si="146"/>
        <v>0</v>
      </c>
      <c r="H433" s="297"/>
      <c r="I433" s="297"/>
      <c r="J433" s="297"/>
      <c r="K433" s="209">
        <f t="shared" si="147"/>
        <v>0</v>
      </c>
      <c r="L433" s="212"/>
      <c r="M433" s="212"/>
      <c r="N433" s="212"/>
      <c r="O433" s="209">
        <f t="shared" si="148"/>
        <v>0</v>
      </c>
      <c r="P433" s="212"/>
      <c r="Q433" s="212"/>
      <c r="R433" s="210"/>
      <c r="S433" s="403">
        <f t="shared" si="149"/>
        <v>0</v>
      </c>
      <c r="T433" s="210"/>
      <c r="U433" s="404"/>
      <c r="V433" s="441" t="s">
        <v>277</v>
      </c>
    </row>
    <row r="434" spans="1:22">
      <c r="A434" s="436" t="s">
        <v>96</v>
      </c>
      <c r="B434" s="213">
        <f t="shared" si="143"/>
        <v>0</v>
      </c>
      <c r="C434" s="213">
        <f t="shared" si="144"/>
        <v>0</v>
      </c>
      <c r="D434" s="213">
        <f t="shared" si="145"/>
        <v>0</v>
      </c>
      <c r="E434" s="213">
        <f t="shared" si="145"/>
        <v>0</v>
      </c>
      <c r="F434" s="297"/>
      <c r="G434" s="213">
        <f t="shared" si="146"/>
        <v>0</v>
      </c>
      <c r="H434" s="297"/>
      <c r="I434" s="297"/>
      <c r="J434" s="297"/>
      <c r="K434" s="209">
        <f t="shared" si="147"/>
        <v>0</v>
      </c>
      <c r="L434" s="212"/>
      <c r="M434" s="212"/>
      <c r="N434" s="212"/>
      <c r="O434" s="209">
        <f t="shared" si="148"/>
        <v>0</v>
      </c>
      <c r="P434" s="212"/>
      <c r="Q434" s="212"/>
      <c r="R434" s="210"/>
      <c r="S434" s="403">
        <f t="shared" si="149"/>
        <v>0</v>
      </c>
      <c r="T434" s="210"/>
      <c r="U434" s="404"/>
      <c r="V434" s="441" t="s">
        <v>278</v>
      </c>
    </row>
    <row r="435" spans="1:22">
      <c r="A435" s="436" t="s">
        <v>97</v>
      </c>
      <c r="B435" s="213">
        <f t="shared" si="143"/>
        <v>0</v>
      </c>
      <c r="C435" s="213">
        <f t="shared" si="144"/>
        <v>0</v>
      </c>
      <c r="D435" s="213">
        <f t="shared" si="145"/>
        <v>0</v>
      </c>
      <c r="E435" s="213">
        <f t="shared" si="145"/>
        <v>0</v>
      </c>
      <c r="F435" s="297"/>
      <c r="G435" s="213">
        <f t="shared" si="146"/>
        <v>0</v>
      </c>
      <c r="H435" s="297"/>
      <c r="I435" s="297"/>
      <c r="J435" s="297"/>
      <c r="K435" s="209">
        <f t="shared" si="147"/>
        <v>0</v>
      </c>
      <c r="L435" s="212"/>
      <c r="M435" s="212"/>
      <c r="N435" s="212"/>
      <c r="O435" s="209">
        <f t="shared" si="148"/>
        <v>0</v>
      </c>
      <c r="P435" s="212"/>
      <c r="Q435" s="212"/>
      <c r="R435" s="210"/>
      <c r="S435" s="403">
        <f t="shared" si="149"/>
        <v>0</v>
      </c>
      <c r="T435" s="210"/>
      <c r="U435" s="404"/>
      <c r="V435" s="441" t="s">
        <v>279</v>
      </c>
    </row>
    <row r="436" spans="1:22">
      <c r="A436" s="436" t="s">
        <v>98</v>
      </c>
      <c r="B436" s="213">
        <f t="shared" si="143"/>
        <v>0</v>
      </c>
      <c r="C436" s="213">
        <f t="shared" si="144"/>
        <v>0</v>
      </c>
      <c r="D436" s="213">
        <f t="shared" si="145"/>
        <v>0</v>
      </c>
      <c r="E436" s="213">
        <f t="shared" si="145"/>
        <v>0</v>
      </c>
      <c r="F436" s="297"/>
      <c r="G436" s="213">
        <f t="shared" si="146"/>
        <v>0</v>
      </c>
      <c r="H436" s="297"/>
      <c r="I436" s="297"/>
      <c r="J436" s="297"/>
      <c r="K436" s="209">
        <f t="shared" si="147"/>
        <v>0</v>
      </c>
      <c r="L436" s="212"/>
      <c r="M436" s="212"/>
      <c r="N436" s="212"/>
      <c r="O436" s="209">
        <f t="shared" si="148"/>
        <v>0</v>
      </c>
      <c r="P436" s="212"/>
      <c r="Q436" s="212"/>
      <c r="R436" s="210"/>
      <c r="S436" s="403">
        <f t="shared" si="149"/>
        <v>0</v>
      </c>
      <c r="T436" s="210"/>
      <c r="U436" s="404"/>
      <c r="V436" s="441" t="s">
        <v>280</v>
      </c>
    </row>
    <row r="437" spans="1:22">
      <c r="A437" s="442" t="s">
        <v>281</v>
      </c>
      <c r="B437" s="213">
        <f t="shared" si="143"/>
        <v>0</v>
      </c>
      <c r="C437" s="213">
        <f t="shared" si="144"/>
        <v>0</v>
      </c>
      <c r="D437" s="213">
        <f t="shared" si="145"/>
        <v>0</v>
      </c>
      <c r="E437" s="213">
        <f t="shared" si="145"/>
        <v>0</v>
      </c>
      <c r="F437" s="297"/>
      <c r="G437" s="213">
        <f t="shared" si="146"/>
        <v>0</v>
      </c>
      <c r="H437" s="297"/>
      <c r="I437" s="297"/>
      <c r="J437" s="297"/>
      <c r="K437" s="209">
        <f t="shared" si="147"/>
        <v>0</v>
      </c>
      <c r="L437" s="212"/>
      <c r="M437" s="212"/>
      <c r="N437" s="212"/>
      <c r="O437" s="209">
        <f t="shared" si="148"/>
        <v>0</v>
      </c>
      <c r="P437" s="212"/>
      <c r="Q437" s="212"/>
      <c r="R437" s="210"/>
      <c r="S437" s="403">
        <f t="shared" si="149"/>
        <v>0</v>
      </c>
      <c r="T437" s="210"/>
      <c r="U437" s="404"/>
      <c r="V437" s="441" t="s">
        <v>282</v>
      </c>
    </row>
    <row r="438" spans="1:22">
      <c r="A438" s="436" t="s">
        <v>283</v>
      </c>
      <c r="B438" s="213">
        <f t="shared" si="143"/>
        <v>0</v>
      </c>
      <c r="C438" s="213">
        <f t="shared" si="144"/>
        <v>0</v>
      </c>
      <c r="D438" s="213">
        <f t="shared" si="145"/>
        <v>0</v>
      </c>
      <c r="E438" s="213">
        <f t="shared" si="145"/>
        <v>0</v>
      </c>
      <c r="F438" s="297"/>
      <c r="G438" s="213">
        <f t="shared" si="146"/>
        <v>0</v>
      </c>
      <c r="H438" s="297"/>
      <c r="I438" s="297"/>
      <c r="J438" s="297"/>
      <c r="K438" s="209">
        <f t="shared" si="147"/>
        <v>0</v>
      </c>
      <c r="L438" s="212"/>
      <c r="M438" s="212"/>
      <c r="N438" s="212"/>
      <c r="O438" s="209">
        <f t="shared" si="148"/>
        <v>0</v>
      </c>
      <c r="P438" s="212"/>
      <c r="Q438" s="212"/>
      <c r="R438" s="210"/>
      <c r="S438" s="403">
        <f t="shared" si="149"/>
        <v>0</v>
      </c>
      <c r="T438" s="210"/>
      <c r="U438" s="404"/>
      <c r="V438" s="441" t="s">
        <v>284</v>
      </c>
    </row>
    <row r="439" spans="1:22">
      <c r="A439" s="436" t="s">
        <v>99</v>
      </c>
      <c r="B439" s="213">
        <f t="shared" si="143"/>
        <v>0</v>
      </c>
      <c r="C439" s="213">
        <f t="shared" si="144"/>
        <v>0</v>
      </c>
      <c r="D439" s="213">
        <f t="shared" si="145"/>
        <v>0</v>
      </c>
      <c r="E439" s="213">
        <f t="shared" si="145"/>
        <v>0</v>
      </c>
      <c r="F439" s="297"/>
      <c r="G439" s="213">
        <f t="shared" si="146"/>
        <v>0</v>
      </c>
      <c r="H439" s="297"/>
      <c r="I439" s="297"/>
      <c r="J439" s="297"/>
      <c r="K439" s="209">
        <f t="shared" si="147"/>
        <v>0</v>
      </c>
      <c r="L439" s="212"/>
      <c r="M439" s="212"/>
      <c r="N439" s="212"/>
      <c r="O439" s="209">
        <f t="shared" si="148"/>
        <v>0</v>
      </c>
      <c r="P439" s="212"/>
      <c r="Q439" s="212"/>
      <c r="R439" s="210"/>
      <c r="S439" s="403">
        <f t="shared" si="149"/>
        <v>0</v>
      </c>
      <c r="T439" s="210"/>
      <c r="U439" s="404"/>
      <c r="V439" s="441" t="s">
        <v>285</v>
      </c>
    </row>
    <row r="440" spans="1:22">
      <c r="A440" s="436" t="s">
        <v>100</v>
      </c>
      <c r="B440" s="213">
        <f t="shared" si="143"/>
        <v>0</v>
      </c>
      <c r="C440" s="213">
        <f t="shared" si="144"/>
        <v>0</v>
      </c>
      <c r="D440" s="213">
        <f t="shared" si="145"/>
        <v>0</v>
      </c>
      <c r="E440" s="213">
        <f t="shared" si="145"/>
        <v>0</v>
      </c>
      <c r="F440" s="297"/>
      <c r="G440" s="213">
        <f t="shared" si="146"/>
        <v>0</v>
      </c>
      <c r="H440" s="297"/>
      <c r="I440" s="297"/>
      <c r="J440" s="297"/>
      <c r="K440" s="209">
        <f t="shared" si="147"/>
        <v>0</v>
      </c>
      <c r="L440" s="212"/>
      <c r="M440" s="212"/>
      <c r="N440" s="212"/>
      <c r="O440" s="209">
        <f t="shared" si="148"/>
        <v>0</v>
      </c>
      <c r="P440" s="212"/>
      <c r="Q440" s="212"/>
      <c r="R440" s="210"/>
      <c r="S440" s="403">
        <f t="shared" si="149"/>
        <v>0</v>
      </c>
      <c r="T440" s="210"/>
      <c r="U440" s="404"/>
      <c r="V440" s="441" t="s">
        <v>286</v>
      </c>
    </row>
    <row r="441" spans="1:22">
      <c r="A441" s="442" t="s">
        <v>101</v>
      </c>
      <c r="B441" s="213">
        <f t="shared" si="143"/>
        <v>0</v>
      </c>
      <c r="C441" s="213">
        <f t="shared" si="144"/>
        <v>0</v>
      </c>
      <c r="D441" s="213">
        <f t="shared" si="145"/>
        <v>0</v>
      </c>
      <c r="E441" s="213">
        <f t="shared" si="145"/>
        <v>0</v>
      </c>
      <c r="F441" s="297"/>
      <c r="G441" s="213">
        <f t="shared" si="146"/>
        <v>0</v>
      </c>
      <c r="H441" s="297"/>
      <c r="I441" s="297"/>
      <c r="J441" s="297"/>
      <c r="K441" s="209">
        <f t="shared" si="147"/>
        <v>0</v>
      </c>
      <c r="L441" s="212"/>
      <c r="M441" s="212"/>
      <c r="N441" s="212"/>
      <c r="O441" s="209">
        <f t="shared" si="148"/>
        <v>0</v>
      </c>
      <c r="P441" s="212"/>
      <c r="Q441" s="212"/>
      <c r="R441" s="210"/>
      <c r="S441" s="403">
        <f t="shared" si="149"/>
        <v>0</v>
      </c>
      <c r="T441" s="210"/>
      <c r="U441" s="404"/>
      <c r="V441" s="441" t="s">
        <v>287</v>
      </c>
    </row>
    <row r="442" spans="1:22">
      <c r="A442" s="442" t="s">
        <v>288</v>
      </c>
      <c r="B442" s="213">
        <f t="shared" si="143"/>
        <v>0</v>
      </c>
      <c r="C442" s="213">
        <f t="shared" si="144"/>
        <v>0</v>
      </c>
      <c r="D442" s="213">
        <f t="shared" si="145"/>
        <v>0</v>
      </c>
      <c r="E442" s="213">
        <f t="shared" si="145"/>
        <v>0</v>
      </c>
      <c r="F442" s="297"/>
      <c r="G442" s="213">
        <f t="shared" si="146"/>
        <v>0</v>
      </c>
      <c r="H442" s="297"/>
      <c r="I442" s="297"/>
      <c r="J442" s="297"/>
      <c r="K442" s="209">
        <f t="shared" si="147"/>
        <v>0</v>
      </c>
      <c r="L442" s="212"/>
      <c r="M442" s="212"/>
      <c r="N442" s="212"/>
      <c r="O442" s="209">
        <f t="shared" si="148"/>
        <v>0</v>
      </c>
      <c r="P442" s="212"/>
      <c r="Q442" s="212"/>
      <c r="R442" s="210"/>
      <c r="S442" s="403">
        <f t="shared" si="149"/>
        <v>0</v>
      </c>
      <c r="T442" s="210"/>
      <c r="U442" s="404"/>
      <c r="V442" s="441" t="s">
        <v>289</v>
      </c>
    </row>
    <row r="443" spans="1:22">
      <c r="A443" s="436" t="s">
        <v>102</v>
      </c>
      <c r="B443" s="213">
        <f t="shared" si="143"/>
        <v>2</v>
      </c>
      <c r="C443" s="213">
        <f t="shared" si="144"/>
        <v>6</v>
      </c>
      <c r="D443" s="213">
        <f t="shared" si="145"/>
        <v>3</v>
      </c>
      <c r="E443" s="213">
        <f t="shared" si="145"/>
        <v>3</v>
      </c>
      <c r="F443" s="297"/>
      <c r="G443" s="213">
        <f t="shared" si="146"/>
        <v>0</v>
      </c>
      <c r="H443" s="297"/>
      <c r="I443" s="297"/>
      <c r="J443" s="297"/>
      <c r="K443" s="209">
        <f t="shared" si="147"/>
        <v>0</v>
      </c>
      <c r="L443" s="212"/>
      <c r="M443" s="212"/>
      <c r="N443" s="212"/>
      <c r="O443" s="209">
        <f t="shared" si="148"/>
        <v>0</v>
      </c>
      <c r="P443" s="212"/>
      <c r="Q443" s="212"/>
      <c r="R443" s="210">
        <v>2</v>
      </c>
      <c r="S443" s="403">
        <f t="shared" si="149"/>
        <v>6</v>
      </c>
      <c r="T443" s="210">
        <v>3</v>
      </c>
      <c r="U443" s="404">
        <v>3</v>
      </c>
      <c r="V443" s="441" t="s">
        <v>290</v>
      </c>
    </row>
    <row r="444" spans="1:22">
      <c r="A444" s="436" t="s">
        <v>103</v>
      </c>
      <c r="B444" s="213">
        <f t="shared" si="143"/>
        <v>0</v>
      </c>
      <c r="C444" s="213">
        <f t="shared" si="144"/>
        <v>0</v>
      </c>
      <c r="D444" s="213">
        <f t="shared" si="145"/>
        <v>0</v>
      </c>
      <c r="E444" s="213">
        <f t="shared" si="145"/>
        <v>0</v>
      </c>
      <c r="F444" s="297"/>
      <c r="G444" s="213">
        <f t="shared" si="146"/>
        <v>0</v>
      </c>
      <c r="H444" s="297"/>
      <c r="I444" s="297"/>
      <c r="J444" s="297"/>
      <c r="K444" s="209">
        <f t="shared" si="147"/>
        <v>0</v>
      </c>
      <c r="L444" s="212"/>
      <c r="M444" s="212"/>
      <c r="N444" s="212"/>
      <c r="O444" s="209">
        <f t="shared" si="148"/>
        <v>0</v>
      </c>
      <c r="P444" s="212"/>
      <c r="Q444" s="212"/>
      <c r="R444" s="210"/>
      <c r="S444" s="403">
        <f t="shared" si="149"/>
        <v>0</v>
      </c>
      <c r="T444" s="210"/>
      <c r="U444" s="404"/>
      <c r="V444" s="441" t="s">
        <v>291</v>
      </c>
    </row>
    <row r="445" spans="1:22">
      <c r="A445" s="436" t="s">
        <v>104</v>
      </c>
      <c r="B445" s="213">
        <f t="shared" si="143"/>
        <v>0</v>
      </c>
      <c r="C445" s="213">
        <f t="shared" si="144"/>
        <v>0</v>
      </c>
      <c r="D445" s="213">
        <f t="shared" si="145"/>
        <v>0</v>
      </c>
      <c r="E445" s="213">
        <f t="shared" si="145"/>
        <v>0</v>
      </c>
      <c r="F445" s="297"/>
      <c r="G445" s="213">
        <f t="shared" si="146"/>
        <v>0</v>
      </c>
      <c r="H445" s="297"/>
      <c r="I445" s="297"/>
      <c r="J445" s="297"/>
      <c r="K445" s="209">
        <f t="shared" si="147"/>
        <v>0</v>
      </c>
      <c r="L445" s="212"/>
      <c r="M445" s="212"/>
      <c r="N445" s="212"/>
      <c r="O445" s="209">
        <f t="shared" si="148"/>
        <v>0</v>
      </c>
      <c r="P445" s="212"/>
      <c r="Q445" s="212"/>
      <c r="R445" s="210"/>
      <c r="S445" s="403">
        <f t="shared" si="149"/>
        <v>0</v>
      </c>
      <c r="T445" s="210"/>
      <c r="U445" s="404"/>
      <c r="V445" s="441" t="s">
        <v>292</v>
      </c>
    </row>
    <row r="446" spans="1:22">
      <c r="A446" s="436" t="s">
        <v>105</v>
      </c>
      <c r="B446" s="213">
        <f t="shared" si="143"/>
        <v>0</v>
      </c>
      <c r="C446" s="213">
        <f t="shared" si="144"/>
        <v>0</v>
      </c>
      <c r="D446" s="213">
        <f t="shared" si="145"/>
        <v>0</v>
      </c>
      <c r="E446" s="213">
        <f t="shared" si="145"/>
        <v>0</v>
      </c>
      <c r="F446" s="297"/>
      <c r="G446" s="213">
        <f t="shared" si="146"/>
        <v>0</v>
      </c>
      <c r="H446" s="297"/>
      <c r="I446" s="297"/>
      <c r="J446" s="297"/>
      <c r="K446" s="209">
        <f t="shared" si="147"/>
        <v>0</v>
      </c>
      <c r="L446" s="212"/>
      <c r="M446" s="212"/>
      <c r="N446" s="212"/>
      <c r="O446" s="209">
        <f t="shared" si="148"/>
        <v>0</v>
      </c>
      <c r="P446" s="212"/>
      <c r="Q446" s="212"/>
      <c r="R446" s="210"/>
      <c r="S446" s="403">
        <f t="shared" si="149"/>
        <v>0</v>
      </c>
      <c r="T446" s="210"/>
      <c r="U446" s="404"/>
      <c r="V446" s="441" t="s">
        <v>293</v>
      </c>
    </row>
    <row r="447" spans="1:22">
      <c r="A447" s="436" t="s">
        <v>294</v>
      </c>
      <c r="B447" s="213">
        <f t="shared" si="143"/>
        <v>0</v>
      </c>
      <c r="C447" s="213">
        <f t="shared" si="144"/>
        <v>0</v>
      </c>
      <c r="D447" s="213">
        <f t="shared" si="145"/>
        <v>0</v>
      </c>
      <c r="E447" s="213">
        <f t="shared" si="145"/>
        <v>0</v>
      </c>
      <c r="F447" s="297"/>
      <c r="G447" s="213">
        <f t="shared" si="146"/>
        <v>0</v>
      </c>
      <c r="H447" s="297"/>
      <c r="I447" s="297"/>
      <c r="J447" s="297"/>
      <c r="K447" s="209">
        <f t="shared" si="147"/>
        <v>0</v>
      </c>
      <c r="L447" s="212"/>
      <c r="M447" s="212"/>
      <c r="N447" s="212"/>
      <c r="O447" s="209">
        <f t="shared" si="148"/>
        <v>0</v>
      </c>
      <c r="P447" s="212"/>
      <c r="Q447" s="212"/>
      <c r="R447" s="210"/>
      <c r="S447" s="403">
        <f t="shared" si="149"/>
        <v>0</v>
      </c>
      <c r="T447" s="210"/>
      <c r="U447" s="404"/>
      <c r="V447" s="441" t="s">
        <v>295</v>
      </c>
    </row>
    <row r="448" spans="1:22">
      <c r="A448" s="442" t="s">
        <v>296</v>
      </c>
      <c r="B448" s="213">
        <f t="shared" si="143"/>
        <v>0</v>
      </c>
      <c r="C448" s="213">
        <f t="shared" si="144"/>
        <v>0</v>
      </c>
      <c r="D448" s="213">
        <f t="shared" si="145"/>
        <v>0</v>
      </c>
      <c r="E448" s="213">
        <f t="shared" si="145"/>
        <v>0</v>
      </c>
      <c r="F448" s="297"/>
      <c r="G448" s="213">
        <f t="shared" si="146"/>
        <v>0</v>
      </c>
      <c r="H448" s="297"/>
      <c r="I448" s="297"/>
      <c r="J448" s="297"/>
      <c r="K448" s="209">
        <f t="shared" si="147"/>
        <v>0</v>
      </c>
      <c r="L448" s="212"/>
      <c r="M448" s="212"/>
      <c r="N448" s="212"/>
      <c r="O448" s="209">
        <f t="shared" si="148"/>
        <v>0</v>
      </c>
      <c r="P448" s="212"/>
      <c r="Q448" s="212"/>
      <c r="R448" s="210"/>
      <c r="S448" s="403">
        <f t="shared" si="149"/>
        <v>0</v>
      </c>
      <c r="T448" s="210"/>
      <c r="U448" s="404"/>
      <c r="V448" s="441" t="s">
        <v>297</v>
      </c>
    </row>
    <row r="449" spans="1:22" ht="15" thickBot="1">
      <c r="A449" s="443" t="s">
        <v>298</v>
      </c>
      <c r="B449" s="410">
        <f t="shared" si="143"/>
        <v>4</v>
      </c>
      <c r="C449" s="410">
        <f t="shared" si="144"/>
        <v>111</v>
      </c>
      <c r="D449" s="410">
        <f>SUM(H449,L449,P449,T449)</f>
        <v>82</v>
      </c>
      <c r="E449" s="410">
        <f>SUM(I449,M449,Q449,U449)</f>
        <v>29</v>
      </c>
      <c r="F449" s="433">
        <v>1</v>
      </c>
      <c r="G449" s="410">
        <f t="shared" si="146"/>
        <v>18</v>
      </c>
      <c r="H449" s="433">
        <v>18</v>
      </c>
      <c r="I449" s="433"/>
      <c r="J449" s="433"/>
      <c r="K449" s="444">
        <f t="shared" si="147"/>
        <v>0</v>
      </c>
      <c r="L449" s="413"/>
      <c r="M449" s="413"/>
      <c r="N449" s="413"/>
      <c r="O449" s="444">
        <f t="shared" si="148"/>
        <v>0</v>
      </c>
      <c r="P449" s="413"/>
      <c r="Q449" s="413"/>
      <c r="R449" s="445">
        <v>3</v>
      </c>
      <c r="S449" s="446">
        <f t="shared" si="149"/>
        <v>93</v>
      </c>
      <c r="T449" s="445">
        <v>64</v>
      </c>
      <c r="U449" s="447">
        <v>29</v>
      </c>
      <c r="V449" s="448" t="s">
        <v>299</v>
      </c>
    </row>
    <row r="450" spans="1:22">
      <c r="A450" s="434" t="s">
        <v>330</v>
      </c>
      <c r="B450" s="392">
        <f>SUM(B452:B473)</f>
        <v>6</v>
      </c>
      <c r="C450" s="392">
        <f>IF(SUM(C452:C473)=SUM(D450:E450),SUM(D450:E450),"ERR!!")</f>
        <v>171</v>
      </c>
      <c r="D450" s="392">
        <f t="shared" ref="D450:F450" si="150">SUM(D452:D473)</f>
        <v>140</v>
      </c>
      <c r="E450" s="392">
        <f t="shared" si="150"/>
        <v>31</v>
      </c>
      <c r="F450" s="393">
        <f t="shared" si="150"/>
        <v>3</v>
      </c>
      <c r="G450" s="392">
        <f>IF(SUM(G452:G473)=SUM(H450:I450),SUM(H450:I450),"ERR!!")</f>
        <v>133</v>
      </c>
      <c r="H450" s="392">
        <f t="shared" ref="H450:Q450" si="151">SUM(H452:H473)</f>
        <v>102</v>
      </c>
      <c r="I450" s="392">
        <f t="shared" si="151"/>
        <v>31</v>
      </c>
      <c r="J450" s="392">
        <f t="shared" si="151"/>
        <v>1</v>
      </c>
      <c r="K450" s="392">
        <f>IF(SUM(K452:K473)=SUM(L450:M450),SUM(L450:M450),"ERR!!")</f>
        <v>30</v>
      </c>
      <c r="L450" s="394">
        <f t="shared" si="151"/>
        <v>30</v>
      </c>
      <c r="M450" s="394">
        <f t="shared" si="151"/>
        <v>0</v>
      </c>
      <c r="N450" s="394">
        <f t="shared" si="151"/>
        <v>0</v>
      </c>
      <c r="O450" s="392">
        <f>IF(SUM(O452:O473)=SUM(P450:Q450),SUM(P450:Q450),"ERR!!")</f>
        <v>0</v>
      </c>
      <c r="P450" s="394">
        <f t="shared" si="151"/>
        <v>0</v>
      </c>
      <c r="Q450" s="394">
        <f t="shared" si="151"/>
        <v>0</v>
      </c>
      <c r="R450" s="394">
        <f>SUM(R452:R473)</f>
        <v>2</v>
      </c>
      <c r="S450" s="392">
        <f>IF(SUM(S452:S473)=SUM(T450:U450),SUM(T450:U450),"ERR!!")</f>
        <v>8</v>
      </c>
      <c r="T450" s="394">
        <f>SUM(T452:T473)</f>
        <v>8</v>
      </c>
      <c r="U450" s="395">
        <f>SUM(U452:U473)</f>
        <v>0</v>
      </c>
      <c r="V450" s="435">
        <v>2014</v>
      </c>
    </row>
    <row r="451" spans="1:22">
      <c r="A451" s="436"/>
      <c r="B451" s="437"/>
      <c r="C451" s="437"/>
      <c r="D451" s="437"/>
      <c r="E451" s="437"/>
      <c r="F451" s="437"/>
      <c r="G451" s="437"/>
      <c r="H451" s="437"/>
      <c r="I451" s="437"/>
      <c r="J451" s="437"/>
      <c r="K451" s="438"/>
      <c r="L451" s="438"/>
      <c r="M451" s="438"/>
      <c r="N451" s="438"/>
      <c r="O451" s="438"/>
      <c r="P451" s="438"/>
      <c r="Q451" s="438"/>
      <c r="R451" s="438"/>
      <c r="S451" s="438"/>
      <c r="T451" s="438"/>
      <c r="U451" s="439"/>
      <c r="V451" s="440"/>
    </row>
    <row r="452" spans="1:22">
      <c r="A452" s="436" t="s">
        <v>91</v>
      </c>
      <c r="B452" s="213">
        <f>SUM(F452,J452,N452,R452)</f>
        <v>1</v>
      </c>
      <c r="C452" s="213">
        <f>SUM(D452:E452)</f>
        <v>8</v>
      </c>
      <c r="D452" s="213">
        <f>SUM(H452,L452,P452,T452)</f>
        <v>8</v>
      </c>
      <c r="E452" s="213">
        <f>SUM(I452,M452,Q452,U452)</f>
        <v>0</v>
      </c>
      <c r="F452" s="297">
        <v>1</v>
      </c>
      <c r="G452" s="213">
        <f>SUM(H452:I452)</f>
        <v>8</v>
      </c>
      <c r="H452" s="297">
        <v>8</v>
      </c>
      <c r="I452" s="297">
        <v>0</v>
      </c>
      <c r="J452" s="297">
        <v>0</v>
      </c>
      <c r="K452" s="209">
        <f>SUM(L452:M452)</f>
        <v>0</v>
      </c>
      <c r="L452" s="212">
        <v>0</v>
      </c>
      <c r="M452" s="212">
        <v>0</v>
      </c>
      <c r="N452" s="212">
        <v>0</v>
      </c>
      <c r="O452" s="209">
        <f>SUM(P452:Q452)</f>
        <v>0</v>
      </c>
      <c r="P452" s="212">
        <v>0</v>
      </c>
      <c r="Q452" s="212">
        <v>0</v>
      </c>
      <c r="R452" s="210">
        <v>0</v>
      </c>
      <c r="S452" s="403">
        <f>SUM(T452:U452)</f>
        <v>0</v>
      </c>
      <c r="T452" s="210">
        <v>0</v>
      </c>
      <c r="U452" s="404">
        <v>0</v>
      </c>
      <c r="V452" s="441" t="s">
        <v>271</v>
      </c>
    </row>
    <row r="453" spans="1:22">
      <c r="A453" s="436" t="s">
        <v>92</v>
      </c>
      <c r="B453" s="213">
        <f t="shared" ref="B453:B473" si="152">SUM(F453,J453,N453,R453)</f>
        <v>0</v>
      </c>
      <c r="C453" s="213">
        <f t="shared" ref="C453:C473" si="153">SUM(D453:E453)</f>
        <v>0</v>
      </c>
      <c r="D453" s="213">
        <f t="shared" ref="D453:D472" si="154">SUM(H453,L453,P453,T453)</f>
        <v>0</v>
      </c>
      <c r="E453" s="213">
        <f t="shared" ref="E453:E472" si="155">SUM(I453,M453,Q453,U453)</f>
        <v>0</v>
      </c>
      <c r="F453" s="297">
        <v>0</v>
      </c>
      <c r="G453" s="213">
        <f>SUM(H453:I453)</f>
        <v>0</v>
      </c>
      <c r="H453" s="297">
        <v>0</v>
      </c>
      <c r="I453" s="297">
        <v>0</v>
      </c>
      <c r="J453" s="297">
        <v>0</v>
      </c>
      <c r="K453" s="209">
        <f>SUM(L453:M453)</f>
        <v>0</v>
      </c>
      <c r="L453" s="212">
        <v>0</v>
      </c>
      <c r="M453" s="212">
        <v>0</v>
      </c>
      <c r="N453" s="212">
        <v>0</v>
      </c>
      <c r="O453" s="209">
        <f>SUM(P453:Q453)</f>
        <v>0</v>
      </c>
      <c r="P453" s="212">
        <v>0</v>
      </c>
      <c r="Q453" s="212">
        <v>0</v>
      </c>
      <c r="R453" s="210">
        <v>0</v>
      </c>
      <c r="S453" s="403">
        <f>SUM(T453:U453)</f>
        <v>0</v>
      </c>
      <c r="T453" s="210">
        <v>0</v>
      </c>
      <c r="U453" s="404">
        <v>0</v>
      </c>
      <c r="V453" s="441" t="s">
        <v>272</v>
      </c>
    </row>
    <row r="454" spans="1:22">
      <c r="A454" s="442" t="s">
        <v>273</v>
      </c>
      <c r="B454" s="213">
        <f t="shared" si="152"/>
        <v>0</v>
      </c>
      <c r="C454" s="213">
        <f t="shared" si="153"/>
        <v>0</v>
      </c>
      <c r="D454" s="213">
        <f t="shared" si="154"/>
        <v>0</v>
      </c>
      <c r="E454" s="213">
        <f t="shared" si="155"/>
        <v>0</v>
      </c>
      <c r="F454" s="297">
        <v>0</v>
      </c>
      <c r="G454" s="213">
        <f>SUM(H454:I454)</f>
        <v>0</v>
      </c>
      <c r="H454" s="297">
        <v>0</v>
      </c>
      <c r="I454" s="297">
        <v>0</v>
      </c>
      <c r="J454" s="297">
        <v>0</v>
      </c>
      <c r="K454" s="209">
        <f>SUM(L454:M454)</f>
        <v>0</v>
      </c>
      <c r="L454" s="212">
        <v>0</v>
      </c>
      <c r="M454" s="212">
        <v>0</v>
      </c>
      <c r="N454" s="212">
        <v>0</v>
      </c>
      <c r="O454" s="209">
        <f>SUM(P454:Q454)</f>
        <v>0</v>
      </c>
      <c r="P454" s="212">
        <v>0</v>
      </c>
      <c r="Q454" s="212">
        <v>0</v>
      </c>
      <c r="R454" s="210">
        <v>0</v>
      </c>
      <c r="S454" s="403">
        <f>SUM(T454:U454)</f>
        <v>0</v>
      </c>
      <c r="T454" s="210">
        <v>0</v>
      </c>
      <c r="U454" s="404">
        <v>0</v>
      </c>
      <c r="V454" s="441" t="s">
        <v>274</v>
      </c>
    </row>
    <row r="455" spans="1:22">
      <c r="A455" s="436" t="s">
        <v>93</v>
      </c>
      <c r="B455" s="213">
        <f t="shared" si="152"/>
        <v>0</v>
      </c>
      <c r="C455" s="213">
        <f t="shared" si="153"/>
        <v>0</v>
      </c>
      <c r="D455" s="213">
        <f t="shared" si="154"/>
        <v>0</v>
      </c>
      <c r="E455" s="213">
        <f t="shared" si="155"/>
        <v>0</v>
      </c>
      <c r="F455" s="297">
        <v>0</v>
      </c>
      <c r="G455" s="213">
        <f>SUM(H455:I455)</f>
        <v>0</v>
      </c>
      <c r="H455" s="297">
        <v>0</v>
      </c>
      <c r="I455" s="297">
        <v>0</v>
      </c>
      <c r="J455" s="297">
        <v>0</v>
      </c>
      <c r="K455" s="209">
        <f>SUM(L455:M455)</f>
        <v>0</v>
      </c>
      <c r="L455" s="212">
        <v>0</v>
      </c>
      <c r="M455" s="212">
        <v>0</v>
      </c>
      <c r="N455" s="212">
        <v>0</v>
      </c>
      <c r="O455" s="209">
        <f>SUM(P455:Q455)</f>
        <v>0</v>
      </c>
      <c r="P455" s="212">
        <v>0</v>
      </c>
      <c r="Q455" s="212">
        <v>0</v>
      </c>
      <c r="R455" s="210">
        <v>0</v>
      </c>
      <c r="S455" s="403">
        <f>SUM(T455:U455)</f>
        <v>0</v>
      </c>
      <c r="T455" s="210">
        <v>0</v>
      </c>
      <c r="U455" s="404">
        <v>0</v>
      </c>
      <c r="V455" s="441" t="s">
        <v>275</v>
      </c>
    </row>
    <row r="456" spans="1:22">
      <c r="A456" s="436" t="s">
        <v>94</v>
      </c>
      <c r="B456" s="213">
        <f t="shared" si="152"/>
        <v>1</v>
      </c>
      <c r="C456" s="213">
        <f t="shared" si="153"/>
        <v>31</v>
      </c>
      <c r="D456" s="213">
        <f t="shared" si="154"/>
        <v>31</v>
      </c>
      <c r="E456" s="213">
        <f t="shared" si="155"/>
        <v>0</v>
      </c>
      <c r="F456" s="297">
        <v>1</v>
      </c>
      <c r="G456" s="213">
        <f t="shared" ref="G456:G473" si="156">SUM(H456:I456)</f>
        <v>31</v>
      </c>
      <c r="H456" s="297">
        <v>31</v>
      </c>
      <c r="I456" s="297">
        <v>0</v>
      </c>
      <c r="J456" s="297">
        <v>0</v>
      </c>
      <c r="K456" s="209">
        <f t="shared" ref="K456:K473" si="157">SUM(L456:M456)</f>
        <v>0</v>
      </c>
      <c r="L456" s="212">
        <v>0</v>
      </c>
      <c r="M456" s="212">
        <v>0</v>
      </c>
      <c r="N456" s="212">
        <v>0</v>
      </c>
      <c r="O456" s="209">
        <f t="shared" ref="O456:O473" si="158">SUM(P456:Q456)</f>
        <v>0</v>
      </c>
      <c r="P456" s="212">
        <v>0</v>
      </c>
      <c r="Q456" s="212">
        <v>0</v>
      </c>
      <c r="R456" s="210">
        <v>0</v>
      </c>
      <c r="S456" s="403">
        <f t="shared" ref="S456:S473" si="159">SUM(T456:U456)</f>
        <v>0</v>
      </c>
      <c r="T456" s="210">
        <v>0</v>
      </c>
      <c r="U456" s="404">
        <v>0</v>
      </c>
      <c r="V456" s="441" t="s">
        <v>276</v>
      </c>
    </row>
    <row r="457" spans="1:22">
      <c r="A457" s="436" t="s">
        <v>95</v>
      </c>
      <c r="B457" s="213">
        <f t="shared" si="152"/>
        <v>0</v>
      </c>
      <c r="C457" s="213">
        <f t="shared" si="153"/>
        <v>0</v>
      </c>
      <c r="D457" s="213">
        <f t="shared" si="154"/>
        <v>0</v>
      </c>
      <c r="E457" s="213">
        <f t="shared" si="155"/>
        <v>0</v>
      </c>
      <c r="F457" s="297">
        <v>0</v>
      </c>
      <c r="G457" s="213">
        <f t="shared" si="156"/>
        <v>0</v>
      </c>
      <c r="H457" s="297">
        <v>0</v>
      </c>
      <c r="I457" s="297">
        <v>0</v>
      </c>
      <c r="J457" s="297">
        <v>0</v>
      </c>
      <c r="K457" s="209">
        <f t="shared" si="157"/>
        <v>0</v>
      </c>
      <c r="L457" s="212">
        <v>0</v>
      </c>
      <c r="M457" s="212">
        <v>0</v>
      </c>
      <c r="N457" s="212">
        <v>0</v>
      </c>
      <c r="O457" s="209">
        <f t="shared" si="158"/>
        <v>0</v>
      </c>
      <c r="P457" s="212">
        <v>0</v>
      </c>
      <c r="Q457" s="212">
        <v>0</v>
      </c>
      <c r="R457" s="210">
        <v>0</v>
      </c>
      <c r="S457" s="403">
        <f t="shared" si="159"/>
        <v>0</v>
      </c>
      <c r="T457" s="210">
        <v>0</v>
      </c>
      <c r="U457" s="404">
        <v>0</v>
      </c>
      <c r="V457" s="441" t="s">
        <v>277</v>
      </c>
    </row>
    <row r="458" spans="1:22">
      <c r="A458" s="436" t="s">
        <v>96</v>
      </c>
      <c r="B458" s="213">
        <f t="shared" si="152"/>
        <v>0</v>
      </c>
      <c r="C458" s="213">
        <f t="shared" si="153"/>
        <v>0</v>
      </c>
      <c r="D458" s="213">
        <f t="shared" si="154"/>
        <v>0</v>
      </c>
      <c r="E458" s="213">
        <f t="shared" si="155"/>
        <v>0</v>
      </c>
      <c r="F458" s="297">
        <v>0</v>
      </c>
      <c r="G458" s="213">
        <f t="shared" si="156"/>
        <v>0</v>
      </c>
      <c r="H458" s="297">
        <v>0</v>
      </c>
      <c r="I458" s="297">
        <v>0</v>
      </c>
      <c r="J458" s="297">
        <v>0</v>
      </c>
      <c r="K458" s="209">
        <f t="shared" si="157"/>
        <v>0</v>
      </c>
      <c r="L458" s="212">
        <v>0</v>
      </c>
      <c r="M458" s="212">
        <v>0</v>
      </c>
      <c r="N458" s="212">
        <v>0</v>
      </c>
      <c r="O458" s="209">
        <f t="shared" si="158"/>
        <v>0</v>
      </c>
      <c r="P458" s="212">
        <v>0</v>
      </c>
      <c r="Q458" s="212">
        <v>0</v>
      </c>
      <c r="R458" s="210">
        <v>0</v>
      </c>
      <c r="S458" s="403">
        <f t="shared" si="159"/>
        <v>0</v>
      </c>
      <c r="T458" s="210">
        <v>0</v>
      </c>
      <c r="U458" s="404">
        <v>0</v>
      </c>
      <c r="V458" s="441" t="s">
        <v>278</v>
      </c>
    </row>
    <row r="459" spans="1:22">
      <c r="A459" s="436" t="s">
        <v>97</v>
      </c>
      <c r="B459" s="213">
        <f t="shared" si="152"/>
        <v>1</v>
      </c>
      <c r="C459" s="213">
        <f t="shared" si="153"/>
        <v>94</v>
      </c>
      <c r="D459" s="213">
        <f t="shared" si="154"/>
        <v>63</v>
      </c>
      <c r="E459" s="213">
        <f t="shared" si="155"/>
        <v>31</v>
      </c>
      <c r="F459" s="297">
        <v>1</v>
      </c>
      <c r="G459" s="213">
        <f t="shared" si="156"/>
        <v>94</v>
      </c>
      <c r="H459" s="297">
        <v>63</v>
      </c>
      <c r="I459" s="297">
        <v>31</v>
      </c>
      <c r="J459" s="297">
        <v>0</v>
      </c>
      <c r="K459" s="209">
        <f t="shared" si="157"/>
        <v>0</v>
      </c>
      <c r="L459" s="212">
        <v>0</v>
      </c>
      <c r="M459" s="212">
        <v>0</v>
      </c>
      <c r="N459" s="212">
        <v>0</v>
      </c>
      <c r="O459" s="209">
        <f t="shared" si="158"/>
        <v>0</v>
      </c>
      <c r="P459" s="212">
        <v>0</v>
      </c>
      <c r="Q459" s="212">
        <v>0</v>
      </c>
      <c r="R459" s="210">
        <v>0</v>
      </c>
      <c r="S459" s="403">
        <f t="shared" si="159"/>
        <v>0</v>
      </c>
      <c r="T459" s="210">
        <v>0</v>
      </c>
      <c r="U459" s="404">
        <v>0</v>
      </c>
      <c r="V459" s="441" t="s">
        <v>279</v>
      </c>
    </row>
    <row r="460" spans="1:22">
      <c r="A460" s="436" t="s">
        <v>98</v>
      </c>
      <c r="B460" s="213">
        <f t="shared" si="152"/>
        <v>1</v>
      </c>
      <c r="C460" s="213">
        <f t="shared" si="153"/>
        <v>30</v>
      </c>
      <c r="D460" s="213">
        <f t="shared" si="154"/>
        <v>30</v>
      </c>
      <c r="E460" s="213">
        <f t="shared" si="155"/>
        <v>0</v>
      </c>
      <c r="F460" s="297">
        <v>0</v>
      </c>
      <c r="G460" s="213">
        <f t="shared" si="156"/>
        <v>0</v>
      </c>
      <c r="H460" s="297">
        <v>0</v>
      </c>
      <c r="I460" s="297">
        <v>0</v>
      </c>
      <c r="J460" s="297">
        <v>1</v>
      </c>
      <c r="K460" s="209">
        <f t="shared" si="157"/>
        <v>30</v>
      </c>
      <c r="L460" s="212">
        <v>30</v>
      </c>
      <c r="M460" s="212">
        <v>0</v>
      </c>
      <c r="N460" s="212">
        <v>0</v>
      </c>
      <c r="O460" s="209">
        <f t="shared" si="158"/>
        <v>0</v>
      </c>
      <c r="P460" s="212">
        <v>0</v>
      </c>
      <c r="Q460" s="212">
        <v>0</v>
      </c>
      <c r="R460" s="210">
        <v>0</v>
      </c>
      <c r="S460" s="403">
        <f t="shared" si="159"/>
        <v>0</v>
      </c>
      <c r="T460" s="210">
        <v>0</v>
      </c>
      <c r="U460" s="404">
        <v>0</v>
      </c>
      <c r="V460" s="441" t="s">
        <v>280</v>
      </c>
    </row>
    <row r="461" spans="1:22">
      <c r="A461" s="442" t="s">
        <v>281</v>
      </c>
      <c r="B461" s="213">
        <f t="shared" si="152"/>
        <v>0</v>
      </c>
      <c r="C461" s="213">
        <f t="shared" si="153"/>
        <v>0</v>
      </c>
      <c r="D461" s="213">
        <f t="shared" si="154"/>
        <v>0</v>
      </c>
      <c r="E461" s="213">
        <f t="shared" si="155"/>
        <v>0</v>
      </c>
      <c r="F461" s="297">
        <v>0</v>
      </c>
      <c r="G461" s="213">
        <f t="shared" si="156"/>
        <v>0</v>
      </c>
      <c r="H461" s="297">
        <v>0</v>
      </c>
      <c r="I461" s="297">
        <v>0</v>
      </c>
      <c r="J461" s="297">
        <v>0</v>
      </c>
      <c r="K461" s="209">
        <f t="shared" si="157"/>
        <v>0</v>
      </c>
      <c r="L461" s="212">
        <v>0</v>
      </c>
      <c r="M461" s="212">
        <v>0</v>
      </c>
      <c r="N461" s="212">
        <v>0</v>
      </c>
      <c r="O461" s="209">
        <f t="shared" si="158"/>
        <v>0</v>
      </c>
      <c r="P461" s="212">
        <v>0</v>
      </c>
      <c r="Q461" s="212">
        <v>0</v>
      </c>
      <c r="R461" s="210">
        <v>0</v>
      </c>
      <c r="S461" s="403">
        <f t="shared" si="159"/>
        <v>0</v>
      </c>
      <c r="T461" s="210">
        <v>0</v>
      </c>
      <c r="U461" s="404">
        <v>0</v>
      </c>
      <c r="V461" s="441" t="s">
        <v>282</v>
      </c>
    </row>
    <row r="462" spans="1:22">
      <c r="A462" s="436" t="s">
        <v>283</v>
      </c>
      <c r="B462" s="213">
        <f t="shared" si="152"/>
        <v>0</v>
      </c>
      <c r="C462" s="213">
        <f t="shared" si="153"/>
        <v>0</v>
      </c>
      <c r="D462" s="213">
        <f t="shared" si="154"/>
        <v>0</v>
      </c>
      <c r="E462" s="213">
        <f t="shared" si="155"/>
        <v>0</v>
      </c>
      <c r="F462" s="297">
        <v>0</v>
      </c>
      <c r="G462" s="213">
        <f t="shared" si="156"/>
        <v>0</v>
      </c>
      <c r="H462" s="297">
        <v>0</v>
      </c>
      <c r="I462" s="297">
        <v>0</v>
      </c>
      <c r="J462" s="297">
        <v>0</v>
      </c>
      <c r="K462" s="209">
        <f t="shared" si="157"/>
        <v>0</v>
      </c>
      <c r="L462" s="212">
        <v>0</v>
      </c>
      <c r="M462" s="212">
        <v>0</v>
      </c>
      <c r="N462" s="212">
        <v>0</v>
      </c>
      <c r="O462" s="209">
        <f t="shared" si="158"/>
        <v>0</v>
      </c>
      <c r="P462" s="212">
        <v>0</v>
      </c>
      <c r="Q462" s="212">
        <v>0</v>
      </c>
      <c r="R462" s="210">
        <v>0</v>
      </c>
      <c r="S462" s="403">
        <f t="shared" si="159"/>
        <v>0</v>
      </c>
      <c r="T462" s="210">
        <v>0</v>
      </c>
      <c r="U462" s="404">
        <v>0</v>
      </c>
      <c r="V462" s="441" t="s">
        <v>284</v>
      </c>
    </row>
    <row r="463" spans="1:22">
      <c r="A463" s="436" t="s">
        <v>99</v>
      </c>
      <c r="B463" s="213">
        <f t="shared" si="152"/>
        <v>0</v>
      </c>
      <c r="C463" s="213">
        <f t="shared" si="153"/>
        <v>0</v>
      </c>
      <c r="D463" s="213">
        <f t="shared" si="154"/>
        <v>0</v>
      </c>
      <c r="E463" s="213">
        <f t="shared" si="155"/>
        <v>0</v>
      </c>
      <c r="F463" s="297">
        <v>0</v>
      </c>
      <c r="G463" s="213">
        <f t="shared" si="156"/>
        <v>0</v>
      </c>
      <c r="H463" s="297">
        <v>0</v>
      </c>
      <c r="I463" s="297">
        <v>0</v>
      </c>
      <c r="J463" s="297">
        <v>0</v>
      </c>
      <c r="K463" s="209">
        <f t="shared" si="157"/>
        <v>0</v>
      </c>
      <c r="L463" s="212">
        <v>0</v>
      </c>
      <c r="M463" s="212">
        <v>0</v>
      </c>
      <c r="N463" s="212">
        <v>0</v>
      </c>
      <c r="O463" s="209">
        <f t="shared" si="158"/>
        <v>0</v>
      </c>
      <c r="P463" s="212">
        <v>0</v>
      </c>
      <c r="Q463" s="212">
        <v>0</v>
      </c>
      <c r="R463" s="210">
        <v>0</v>
      </c>
      <c r="S463" s="403">
        <f t="shared" si="159"/>
        <v>0</v>
      </c>
      <c r="T463" s="210">
        <v>0</v>
      </c>
      <c r="U463" s="404">
        <v>0</v>
      </c>
      <c r="V463" s="441" t="s">
        <v>285</v>
      </c>
    </row>
    <row r="464" spans="1:22">
      <c r="A464" s="436" t="s">
        <v>100</v>
      </c>
      <c r="B464" s="213">
        <f t="shared" si="152"/>
        <v>1</v>
      </c>
      <c r="C464" s="213">
        <f t="shared" si="153"/>
        <v>0</v>
      </c>
      <c r="D464" s="213">
        <f t="shared" si="154"/>
        <v>0</v>
      </c>
      <c r="E464" s="213">
        <f t="shared" si="155"/>
        <v>0</v>
      </c>
      <c r="F464" s="297">
        <v>0</v>
      </c>
      <c r="G464" s="213">
        <f t="shared" si="156"/>
        <v>0</v>
      </c>
      <c r="H464" s="297">
        <v>0</v>
      </c>
      <c r="I464" s="297">
        <v>0</v>
      </c>
      <c r="J464" s="297">
        <v>0</v>
      </c>
      <c r="K464" s="209">
        <f t="shared" si="157"/>
        <v>0</v>
      </c>
      <c r="L464" s="212">
        <v>0</v>
      </c>
      <c r="M464" s="212">
        <v>0</v>
      </c>
      <c r="N464" s="212">
        <v>0</v>
      </c>
      <c r="O464" s="209">
        <f t="shared" si="158"/>
        <v>0</v>
      </c>
      <c r="P464" s="212">
        <v>0</v>
      </c>
      <c r="Q464" s="212">
        <v>0</v>
      </c>
      <c r="R464" s="210">
        <v>1</v>
      </c>
      <c r="S464" s="403">
        <f t="shared" si="159"/>
        <v>0</v>
      </c>
      <c r="T464" s="210">
        <v>0</v>
      </c>
      <c r="U464" s="404">
        <v>0</v>
      </c>
      <c r="V464" s="441" t="s">
        <v>286</v>
      </c>
    </row>
    <row r="465" spans="1:22">
      <c r="A465" s="442" t="s">
        <v>101</v>
      </c>
      <c r="B465" s="213">
        <f t="shared" si="152"/>
        <v>0</v>
      </c>
      <c r="C465" s="213">
        <f t="shared" si="153"/>
        <v>0</v>
      </c>
      <c r="D465" s="213">
        <f t="shared" si="154"/>
        <v>0</v>
      </c>
      <c r="E465" s="213">
        <f t="shared" si="155"/>
        <v>0</v>
      </c>
      <c r="F465" s="297">
        <v>0</v>
      </c>
      <c r="G465" s="213">
        <f t="shared" si="156"/>
        <v>0</v>
      </c>
      <c r="H465" s="297">
        <v>0</v>
      </c>
      <c r="I465" s="297">
        <v>0</v>
      </c>
      <c r="J465" s="297">
        <v>0</v>
      </c>
      <c r="K465" s="209">
        <f t="shared" si="157"/>
        <v>0</v>
      </c>
      <c r="L465" s="212">
        <v>0</v>
      </c>
      <c r="M465" s="212">
        <v>0</v>
      </c>
      <c r="N465" s="212">
        <v>0</v>
      </c>
      <c r="O465" s="209">
        <f t="shared" si="158"/>
        <v>0</v>
      </c>
      <c r="P465" s="212">
        <v>0</v>
      </c>
      <c r="Q465" s="212">
        <v>0</v>
      </c>
      <c r="R465" s="210">
        <v>0</v>
      </c>
      <c r="S465" s="403">
        <f t="shared" si="159"/>
        <v>0</v>
      </c>
      <c r="T465" s="210">
        <v>0</v>
      </c>
      <c r="U465" s="404">
        <v>0</v>
      </c>
      <c r="V465" s="441" t="s">
        <v>287</v>
      </c>
    </row>
    <row r="466" spans="1:22">
      <c r="A466" s="442" t="s">
        <v>288</v>
      </c>
      <c r="B466" s="213">
        <f t="shared" si="152"/>
        <v>0</v>
      </c>
      <c r="C466" s="213">
        <f t="shared" si="153"/>
        <v>0</v>
      </c>
      <c r="D466" s="213">
        <f t="shared" si="154"/>
        <v>0</v>
      </c>
      <c r="E466" s="213">
        <f t="shared" si="155"/>
        <v>0</v>
      </c>
      <c r="F466" s="297">
        <v>0</v>
      </c>
      <c r="G466" s="213">
        <f t="shared" si="156"/>
        <v>0</v>
      </c>
      <c r="H466" s="297">
        <v>0</v>
      </c>
      <c r="I466" s="297">
        <v>0</v>
      </c>
      <c r="J466" s="297">
        <v>0</v>
      </c>
      <c r="K466" s="209">
        <f t="shared" si="157"/>
        <v>0</v>
      </c>
      <c r="L466" s="212">
        <v>0</v>
      </c>
      <c r="M466" s="212">
        <v>0</v>
      </c>
      <c r="N466" s="212">
        <v>0</v>
      </c>
      <c r="O466" s="209">
        <f t="shared" si="158"/>
        <v>0</v>
      </c>
      <c r="P466" s="212">
        <v>0</v>
      </c>
      <c r="Q466" s="212">
        <v>0</v>
      </c>
      <c r="R466" s="210">
        <v>0</v>
      </c>
      <c r="S466" s="403">
        <f t="shared" si="159"/>
        <v>0</v>
      </c>
      <c r="T466" s="210">
        <v>0</v>
      </c>
      <c r="U466" s="404">
        <v>0</v>
      </c>
      <c r="V466" s="441" t="s">
        <v>289</v>
      </c>
    </row>
    <row r="467" spans="1:22">
      <c r="A467" s="436" t="s">
        <v>102</v>
      </c>
      <c r="B467" s="213">
        <f t="shared" si="152"/>
        <v>0</v>
      </c>
      <c r="C467" s="213">
        <f t="shared" si="153"/>
        <v>0</v>
      </c>
      <c r="D467" s="213">
        <f t="shared" si="154"/>
        <v>0</v>
      </c>
      <c r="E467" s="213">
        <f t="shared" si="155"/>
        <v>0</v>
      </c>
      <c r="F467" s="297">
        <v>0</v>
      </c>
      <c r="G467" s="213">
        <f t="shared" si="156"/>
        <v>0</v>
      </c>
      <c r="H467" s="297">
        <v>0</v>
      </c>
      <c r="I467" s="297">
        <v>0</v>
      </c>
      <c r="J467" s="297">
        <v>0</v>
      </c>
      <c r="K467" s="209">
        <f t="shared" si="157"/>
        <v>0</v>
      </c>
      <c r="L467" s="212">
        <v>0</v>
      </c>
      <c r="M467" s="212">
        <v>0</v>
      </c>
      <c r="N467" s="212">
        <v>0</v>
      </c>
      <c r="O467" s="209">
        <f t="shared" si="158"/>
        <v>0</v>
      </c>
      <c r="P467" s="212">
        <v>0</v>
      </c>
      <c r="Q467" s="212">
        <v>0</v>
      </c>
      <c r="R467" s="210">
        <v>0</v>
      </c>
      <c r="S467" s="403">
        <f t="shared" si="159"/>
        <v>0</v>
      </c>
      <c r="T467" s="210">
        <v>0</v>
      </c>
      <c r="U467" s="404">
        <v>0</v>
      </c>
      <c r="V467" s="441" t="s">
        <v>290</v>
      </c>
    </row>
    <row r="468" spans="1:22">
      <c r="A468" s="436" t="s">
        <v>103</v>
      </c>
      <c r="B468" s="213">
        <f t="shared" si="152"/>
        <v>0</v>
      </c>
      <c r="C468" s="213">
        <f t="shared" si="153"/>
        <v>0</v>
      </c>
      <c r="D468" s="213">
        <f t="shared" si="154"/>
        <v>0</v>
      </c>
      <c r="E468" s="213">
        <f t="shared" si="155"/>
        <v>0</v>
      </c>
      <c r="F468" s="297">
        <v>0</v>
      </c>
      <c r="G468" s="213">
        <f t="shared" si="156"/>
        <v>0</v>
      </c>
      <c r="H468" s="297">
        <v>0</v>
      </c>
      <c r="I468" s="297">
        <v>0</v>
      </c>
      <c r="J468" s="297">
        <v>0</v>
      </c>
      <c r="K468" s="209">
        <f t="shared" si="157"/>
        <v>0</v>
      </c>
      <c r="L468" s="212">
        <v>0</v>
      </c>
      <c r="M468" s="212">
        <v>0</v>
      </c>
      <c r="N468" s="212">
        <v>0</v>
      </c>
      <c r="O468" s="209">
        <f t="shared" si="158"/>
        <v>0</v>
      </c>
      <c r="P468" s="212">
        <v>0</v>
      </c>
      <c r="Q468" s="212">
        <v>0</v>
      </c>
      <c r="R468" s="210">
        <v>0</v>
      </c>
      <c r="S468" s="403">
        <f t="shared" si="159"/>
        <v>0</v>
      </c>
      <c r="T468" s="210">
        <v>0</v>
      </c>
      <c r="U468" s="404">
        <v>0</v>
      </c>
      <c r="V468" s="441" t="s">
        <v>291</v>
      </c>
    </row>
    <row r="469" spans="1:22">
      <c r="A469" s="436" t="s">
        <v>104</v>
      </c>
      <c r="B469" s="213">
        <f t="shared" si="152"/>
        <v>0</v>
      </c>
      <c r="C469" s="213">
        <f t="shared" si="153"/>
        <v>0</v>
      </c>
      <c r="D469" s="213">
        <f t="shared" si="154"/>
        <v>0</v>
      </c>
      <c r="E469" s="213">
        <f t="shared" si="155"/>
        <v>0</v>
      </c>
      <c r="F469" s="297">
        <v>0</v>
      </c>
      <c r="G469" s="213">
        <f t="shared" si="156"/>
        <v>0</v>
      </c>
      <c r="H469" s="297">
        <v>0</v>
      </c>
      <c r="I469" s="297">
        <v>0</v>
      </c>
      <c r="J469" s="297">
        <v>0</v>
      </c>
      <c r="K469" s="209">
        <f t="shared" si="157"/>
        <v>0</v>
      </c>
      <c r="L469" s="212">
        <v>0</v>
      </c>
      <c r="M469" s="212">
        <v>0</v>
      </c>
      <c r="N469" s="212">
        <v>0</v>
      </c>
      <c r="O469" s="209">
        <f t="shared" si="158"/>
        <v>0</v>
      </c>
      <c r="P469" s="212">
        <v>0</v>
      </c>
      <c r="Q469" s="212">
        <v>0</v>
      </c>
      <c r="R469" s="210">
        <v>0</v>
      </c>
      <c r="S469" s="403">
        <f t="shared" si="159"/>
        <v>0</v>
      </c>
      <c r="T469" s="210">
        <v>0</v>
      </c>
      <c r="U469" s="404">
        <v>0</v>
      </c>
      <c r="V469" s="441" t="s">
        <v>292</v>
      </c>
    </row>
    <row r="470" spans="1:22">
      <c r="A470" s="436" t="s">
        <v>105</v>
      </c>
      <c r="B470" s="213">
        <f t="shared" si="152"/>
        <v>0</v>
      </c>
      <c r="C470" s="213">
        <f t="shared" si="153"/>
        <v>0</v>
      </c>
      <c r="D470" s="213">
        <f t="shared" si="154"/>
        <v>0</v>
      </c>
      <c r="E470" s="213">
        <f t="shared" si="155"/>
        <v>0</v>
      </c>
      <c r="F470" s="297">
        <v>0</v>
      </c>
      <c r="G470" s="213">
        <f t="shared" si="156"/>
        <v>0</v>
      </c>
      <c r="H470" s="297">
        <v>0</v>
      </c>
      <c r="I470" s="297">
        <v>0</v>
      </c>
      <c r="J470" s="297">
        <v>0</v>
      </c>
      <c r="K470" s="209">
        <f t="shared" si="157"/>
        <v>0</v>
      </c>
      <c r="L470" s="212">
        <v>0</v>
      </c>
      <c r="M470" s="212">
        <v>0</v>
      </c>
      <c r="N470" s="212">
        <v>0</v>
      </c>
      <c r="O470" s="209">
        <f t="shared" si="158"/>
        <v>0</v>
      </c>
      <c r="P470" s="212">
        <v>0</v>
      </c>
      <c r="Q470" s="212">
        <v>0</v>
      </c>
      <c r="R470" s="210">
        <v>0</v>
      </c>
      <c r="S470" s="403">
        <f t="shared" si="159"/>
        <v>0</v>
      </c>
      <c r="T470" s="210">
        <v>0</v>
      </c>
      <c r="U470" s="404">
        <v>0</v>
      </c>
      <c r="V470" s="441" t="s">
        <v>293</v>
      </c>
    </row>
    <row r="471" spans="1:22">
      <c r="A471" s="436" t="s">
        <v>294</v>
      </c>
      <c r="B471" s="213">
        <f t="shared" si="152"/>
        <v>0</v>
      </c>
      <c r="C471" s="213">
        <f t="shared" si="153"/>
        <v>0</v>
      </c>
      <c r="D471" s="213">
        <f t="shared" si="154"/>
        <v>0</v>
      </c>
      <c r="E471" s="213">
        <f t="shared" si="155"/>
        <v>0</v>
      </c>
      <c r="F471" s="297">
        <v>0</v>
      </c>
      <c r="G471" s="213">
        <f t="shared" si="156"/>
        <v>0</v>
      </c>
      <c r="H471" s="297">
        <v>0</v>
      </c>
      <c r="I471" s="297">
        <v>0</v>
      </c>
      <c r="J471" s="297">
        <v>0</v>
      </c>
      <c r="K471" s="209">
        <f t="shared" si="157"/>
        <v>0</v>
      </c>
      <c r="L471" s="212">
        <v>0</v>
      </c>
      <c r="M471" s="212">
        <v>0</v>
      </c>
      <c r="N471" s="212">
        <v>0</v>
      </c>
      <c r="O471" s="209">
        <f t="shared" si="158"/>
        <v>0</v>
      </c>
      <c r="P471" s="212">
        <v>0</v>
      </c>
      <c r="Q471" s="212">
        <v>0</v>
      </c>
      <c r="R471" s="210">
        <v>0</v>
      </c>
      <c r="S471" s="403">
        <f t="shared" si="159"/>
        <v>0</v>
      </c>
      <c r="T471" s="210">
        <v>0</v>
      </c>
      <c r="U471" s="404">
        <v>0</v>
      </c>
      <c r="V471" s="441" t="s">
        <v>295</v>
      </c>
    </row>
    <row r="472" spans="1:22">
      <c r="A472" s="442" t="s">
        <v>296</v>
      </c>
      <c r="B472" s="213">
        <f t="shared" si="152"/>
        <v>0</v>
      </c>
      <c r="C472" s="213">
        <f t="shared" si="153"/>
        <v>0</v>
      </c>
      <c r="D472" s="213">
        <f t="shared" si="154"/>
        <v>0</v>
      </c>
      <c r="E472" s="213">
        <f t="shared" si="155"/>
        <v>0</v>
      </c>
      <c r="F472" s="297">
        <v>0</v>
      </c>
      <c r="G472" s="213">
        <f t="shared" si="156"/>
        <v>0</v>
      </c>
      <c r="H472" s="297">
        <v>0</v>
      </c>
      <c r="I472" s="297">
        <v>0</v>
      </c>
      <c r="J472" s="297">
        <v>0</v>
      </c>
      <c r="K472" s="209">
        <f t="shared" si="157"/>
        <v>0</v>
      </c>
      <c r="L472" s="212">
        <v>0</v>
      </c>
      <c r="M472" s="212">
        <v>0</v>
      </c>
      <c r="N472" s="212">
        <v>0</v>
      </c>
      <c r="O472" s="209">
        <f t="shared" si="158"/>
        <v>0</v>
      </c>
      <c r="P472" s="212">
        <v>0</v>
      </c>
      <c r="Q472" s="212">
        <v>0</v>
      </c>
      <c r="R472" s="210">
        <v>0</v>
      </c>
      <c r="S472" s="403">
        <f t="shared" si="159"/>
        <v>0</v>
      </c>
      <c r="T472" s="210">
        <v>0</v>
      </c>
      <c r="U472" s="404">
        <v>0</v>
      </c>
      <c r="V472" s="441" t="s">
        <v>297</v>
      </c>
    </row>
    <row r="473" spans="1:22" ht="15" thickBot="1">
      <c r="A473" s="443" t="s">
        <v>298</v>
      </c>
      <c r="B473" s="410">
        <f t="shared" si="152"/>
        <v>1</v>
      </c>
      <c r="C473" s="410">
        <f t="shared" si="153"/>
        <v>8</v>
      </c>
      <c r="D473" s="410">
        <f>SUM(H473,L473,P473,T473)</f>
        <v>8</v>
      </c>
      <c r="E473" s="410">
        <f>SUM(I473,M473,Q473,U473)</f>
        <v>0</v>
      </c>
      <c r="F473" s="433">
        <v>0</v>
      </c>
      <c r="G473" s="410">
        <f t="shared" si="156"/>
        <v>0</v>
      </c>
      <c r="H473" s="433">
        <v>0</v>
      </c>
      <c r="I473" s="433">
        <v>0</v>
      </c>
      <c r="J473" s="433">
        <v>0</v>
      </c>
      <c r="K473" s="444">
        <f t="shared" si="157"/>
        <v>0</v>
      </c>
      <c r="L473" s="413">
        <v>0</v>
      </c>
      <c r="M473" s="413">
        <v>0</v>
      </c>
      <c r="N473" s="413">
        <v>0</v>
      </c>
      <c r="O473" s="444">
        <f t="shared" si="158"/>
        <v>0</v>
      </c>
      <c r="P473" s="413">
        <v>0</v>
      </c>
      <c r="Q473" s="413">
        <v>0</v>
      </c>
      <c r="R473" s="445">
        <v>1</v>
      </c>
      <c r="S473" s="446">
        <f t="shared" si="159"/>
        <v>8</v>
      </c>
      <c r="T473" s="445">
        <v>8</v>
      </c>
      <c r="U473" s="447">
        <v>0</v>
      </c>
      <c r="V473" s="448" t="s">
        <v>299</v>
      </c>
    </row>
    <row r="474" spans="1:22">
      <c r="A474" s="427" t="s">
        <v>331</v>
      </c>
      <c r="B474" s="465">
        <f>SUM(B476:B497)</f>
        <v>2</v>
      </c>
      <c r="C474" s="392">
        <f>IF(SUM(C476:C497)=SUM(D474:E474),SUM(D474:E474),"ERR!!")</f>
        <v>60</v>
      </c>
      <c r="D474" s="465">
        <f t="shared" ref="D474:F474" si="160">SUM(D476:D497)</f>
        <v>57</v>
      </c>
      <c r="E474" s="465">
        <f t="shared" si="160"/>
        <v>3</v>
      </c>
      <c r="F474" s="465">
        <f t="shared" si="160"/>
        <v>1</v>
      </c>
      <c r="G474" s="392">
        <f>IF(SUM(G476:G497)=SUM(H474:I474),SUM(H474:I474),"ERR!!")</f>
        <v>55</v>
      </c>
      <c r="H474" s="465">
        <f t="shared" ref="H474:Q474" si="161">SUM(H476:H497)</f>
        <v>55</v>
      </c>
      <c r="I474" s="465">
        <f t="shared" si="161"/>
        <v>0</v>
      </c>
      <c r="J474" s="465">
        <f t="shared" si="161"/>
        <v>0</v>
      </c>
      <c r="K474" s="392">
        <f>IF(SUM(K476:K497)=SUM(L474:M474),SUM(L474:M474),"ERR!!")</f>
        <v>0</v>
      </c>
      <c r="L474" s="466">
        <f t="shared" si="161"/>
        <v>0</v>
      </c>
      <c r="M474" s="466">
        <f t="shared" si="161"/>
        <v>0</v>
      </c>
      <c r="N474" s="466">
        <f t="shared" si="161"/>
        <v>0</v>
      </c>
      <c r="O474" s="392">
        <f>IF(SUM(O476:O497)=SUM(P474:Q474),SUM(P474:Q474),"ERR!!")</f>
        <v>0</v>
      </c>
      <c r="P474" s="466">
        <f t="shared" si="161"/>
        <v>0</v>
      </c>
      <c r="Q474" s="466">
        <f t="shared" si="161"/>
        <v>0</v>
      </c>
      <c r="R474" s="466">
        <f>SUM(R476:R497)</f>
        <v>1</v>
      </c>
      <c r="S474" s="392">
        <f>IF(SUM(S476:S497)=SUM(T474:U474),SUM(T474:U474),"ERR!!")</f>
        <v>5</v>
      </c>
      <c r="T474" s="466">
        <f>SUM(T476:T497)</f>
        <v>2</v>
      </c>
      <c r="U474" s="467">
        <f>SUM(U476:U497)</f>
        <v>3</v>
      </c>
      <c r="V474" s="428">
        <v>2014</v>
      </c>
    </row>
    <row r="475" spans="1:22">
      <c r="A475" s="398"/>
      <c r="B475" s="399"/>
      <c r="C475" s="399"/>
      <c r="D475" s="399"/>
      <c r="E475" s="399"/>
      <c r="F475" s="399"/>
      <c r="G475" s="399"/>
      <c r="H475" s="399"/>
      <c r="I475" s="399"/>
      <c r="J475" s="399"/>
      <c r="K475" s="400"/>
      <c r="L475" s="400"/>
      <c r="M475" s="400"/>
      <c r="N475" s="400"/>
      <c r="O475" s="400"/>
      <c r="P475" s="400"/>
      <c r="Q475" s="400"/>
      <c r="R475" s="400"/>
      <c r="S475" s="400"/>
      <c r="T475" s="400"/>
      <c r="U475" s="401"/>
      <c r="V475" s="402"/>
    </row>
    <row r="476" spans="1:22">
      <c r="A476" s="398" t="s">
        <v>91</v>
      </c>
      <c r="B476" s="213">
        <f>SUM(F476,J476,N476,R476)</f>
        <v>0</v>
      </c>
      <c r="C476" s="213">
        <f>SUM(D476:E476)</f>
        <v>0</v>
      </c>
      <c r="D476" s="213">
        <f>SUM(H476,L476,P476,T476)</f>
        <v>0</v>
      </c>
      <c r="E476" s="213">
        <f>SUM(I476,M476,Q476,U476)</f>
        <v>0</v>
      </c>
      <c r="F476" s="297">
        <v>0</v>
      </c>
      <c r="G476" s="213">
        <f>SUM(H476:I476)</f>
        <v>0</v>
      </c>
      <c r="H476" s="297">
        <v>0</v>
      </c>
      <c r="I476" s="297">
        <v>0</v>
      </c>
      <c r="J476" s="297">
        <v>0</v>
      </c>
      <c r="K476" s="209">
        <f>SUM(L476:M476)</f>
        <v>0</v>
      </c>
      <c r="L476" s="212">
        <v>0</v>
      </c>
      <c r="M476" s="212">
        <v>0</v>
      </c>
      <c r="N476" s="212">
        <v>0</v>
      </c>
      <c r="O476" s="209">
        <f>SUM(P476:Q476)</f>
        <v>0</v>
      </c>
      <c r="P476" s="212">
        <v>0</v>
      </c>
      <c r="Q476" s="212">
        <v>0</v>
      </c>
      <c r="R476" s="210">
        <v>0</v>
      </c>
      <c r="S476" s="403">
        <f>SUM(T476:U476)</f>
        <v>0</v>
      </c>
      <c r="T476" s="210">
        <v>0</v>
      </c>
      <c r="U476" s="404">
        <v>0</v>
      </c>
      <c r="V476" s="405" t="s">
        <v>249</v>
      </c>
    </row>
    <row r="477" spans="1:22">
      <c r="A477" s="398" t="s">
        <v>92</v>
      </c>
      <c r="B477" s="213">
        <f t="shared" ref="B477:B497" si="162">SUM(F477,J477,N477,R477)</f>
        <v>0</v>
      </c>
      <c r="C477" s="213">
        <f t="shared" ref="C477:C497" si="163">SUM(D477:E477)</f>
        <v>0</v>
      </c>
      <c r="D477" s="213">
        <f t="shared" ref="D477:D497" si="164">SUM(H477,L477,P477,T477)</f>
        <v>0</v>
      </c>
      <c r="E477" s="213">
        <f t="shared" ref="E477:E497" si="165">SUM(I477,M477,Q477,U477)</f>
        <v>0</v>
      </c>
      <c r="F477" s="297">
        <v>0</v>
      </c>
      <c r="G477" s="213">
        <f>SUM(H477:I477)</f>
        <v>0</v>
      </c>
      <c r="H477" s="297">
        <v>0</v>
      </c>
      <c r="I477" s="297">
        <v>0</v>
      </c>
      <c r="J477" s="297">
        <v>0</v>
      </c>
      <c r="K477" s="209">
        <f>SUM(L477:M477)</f>
        <v>0</v>
      </c>
      <c r="L477" s="212">
        <v>0</v>
      </c>
      <c r="M477" s="212">
        <v>0</v>
      </c>
      <c r="N477" s="212">
        <v>0</v>
      </c>
      <c r="O477" s="209">
        <f>SUM(P477:Q477)</f>
        <v>0</v>
      </c>
      <c r="P477" s="212">
        <v>0</v>
      </c>
      <c r="Q477" s="212">
        <v>0</v>
      </c>
      <c r="R477" s="210">
        <v>0</v>
      </c>
      <c r="S477" s="403">
        <f>SUM(T477:U477)</f>
        <v>0</v>
      </c>
      <c r="T477" s="210">
        <v>0</v>
      </c>
      <c r="U477" s="404">
        <v>0</v>
      </c>
      <c r="V477" s="405" t="s">
        <v>113</v>
      </c>
    </row>
    <row r="478" spans="1:22">
      <c r="A478" s="406" t="s">
        <v>114</v>
      </c>
      <c r="B478" s="213">
        <f t="shared" si="162"/>
        <v>0</v>
      </c>
      <c r="C478" s="213">
        <f t="shared" si="163"/>
        <v>0</v>
      </c>
      <c r="D478" s="213">
        <f t="shared" si="164"/>
        <v>0</v>
      </c>
      <c r="E478" s="213">
        <f t="shared" si="165"/>
        <v>0</v>
      </c>
      <c r="F478" s="297">
        <v>0</v>
      </c>
      <c r="G478" s="213">
        <f t="shared" ref="G478" si="166">SUM(H478:I478)</f>
        <v>0</v>
      </c>
      <c r="H478" s="297">
        <v>0</v>
      </c>
      <c r="I478" s="297">
        <v>0</v>
      </c>
      <c r="J478" s="297">
        <v>0</v>
      </c>
      <c r="K478" s="209">
        <f t="shared" ref="K478" si="167">SUM(L478:M478)</f>
        <v>0</v>
      </c>
      <c r="L478" s="212">
        <v>0</v>
      </c>
      <c r="M478" s="212">
        <v>0</v>
      </c>
      <c r="N478" s="212">
        <v>0</v>
      </c>
      <c r="O478" s="209">
        <f t="shared" ref="O478" si="168">SUM(P478:Q478)</f>
        <v>0</v>
      </c>
      <c r="P478" s="212">
        <v>0</v>
      </c>
      <c r="Q478" s="212">
        <v>0</v>
      </c>
      <c r="R478" s="210">
        <v>0</v>
      </c>
      <c r="S478" s="403">
        <f t="shared" ref="S478" si="169">SUM(T478:U478)</f>
        <v>0</v>
      </c>
      <c r="T478" s="210">
        <v>0</v>
      </c>
      <c r="U478" s="404">
        <v>0</v>
      </c>
      <c r="V478" s="405" t="s">
        <v>115</v>
      </c>
    </row>
    <row r="479" spans="1:22">
      <c r="A479" s="398" t="s">
        <v>93</v>
      </c>
      <c r="B479" s="213">
        <f t="shared" si="162"/>
        <v>0</v>
      </c>
      <c r="C479" s="213">
        <f t="shared" si="163"/>
        <v>0</v>
      </c>
      <c r="D479" s="213">
        <f t="shared" si="164"/>
        <v>0</v>
      </c>
      <c r="E479" s="213">
        <f t="shared" si="165"/>
        <v>0</v>
      </c>
      <c r="F479" s="297">
        <v>0</v>
      </c>
      <c r="G479" s="213">
        <f>SUM(H479:I479)</f>
        <v>0</v>
      </c>
      <c r="H479" s="297">
        <v>0</v>
      </c>
      <c r="I479" s="297">
        <v>0</v>
      </c>
      <c r="J479" s="297">
        <v>0</v>
      </c>
      <c r="K479" s="209">
        <f>SUM(L479:M479)</f>
        <v>0</v>
      </c>
      <c r="L479" s="212">
        <v>0</v>
      </c>
      <c r="M479" s="212">
        <v>0</v>
      </c>
      <c r="N479" s="212">
        <v>0</v>
      </c>
      <c r="O479" s="209">
        <f>SUM(P479:Q479)</f>
        <v>0</v>
      </c>
      <c r="P479" s="212">
        <v>0</v>
      </c>
      <c r="Q479" s="212">
        <v>0</v>
      </c>
      <c r="R479" s="210">
        <v>0</v>
      </c>
      <c r="S479" s="403">
        <f>SUM(T479:U479)</f>
        <v>0</v>
      </c>
      <c r="T479" s="210">
        <v>0</v>
      </c>
      <c r="U479" s="404">
        <v>0</v>
      </c>
      <c r="V479" s="405" t="s">
        <v>116</v>
      </c>
    </row>
    <row r="480" spans="1:22">
      <c r="A480" s="398" t="s">
        <v>94</v>
      </c>
      <c r="B480" s="213">
        <f t="shared" si="162"/>
        <v>0</v>
      </c>
      <c r="C480" s="213">
        <f t="shared" si="163"/>
        <v>0</v>
      </c>
      <c r="D480" s="213">
        <f t="shared" si="164"/>
        <v>0</v>
      </c>
      <c r="E480" s="213">
        <f t="shared" si="165"/>
        <v>0</v>
      </c>
      <c r="F480" s="297">
        <v>0</v>
      </c>
      <c r="G480" s="213">
        <f t="shared" ref="G480:G497" si="170">SUM(H480:I480)</f>
        <v>0</v>
      </c>
      <c r="H480" s="297">
        <v>0</v>
      </c>
      <c r="I480" s="297">
        <v>0</v>
      </c>
      <c r="J480" s="297">
        <v>0</v>
      </c>
      <c r="K480" s="209">
        <f t="shared" ref="K480:K497" si="171">SUM(L480:M480)</f>
        <v>0</v>
      </c>
      <c r="L480" s="212">
        <v>0</v>
      </c>
      <c r="M480" s="212">
        <v>0</v>
      </c>
      <c r="N480" s="212">
        <v>0</v>
      </c>
      <c r="O480" s="209">
        <f t="shared" ref="O480:O497" si="172">SUM(P480:Q480)</f>
        <v>0</v>
      </c>
      <c r="P480" s="212">
        <v>0</v>
      </c>
      <c r="Q480" s="212">
        <v>0</v>
      </c>
      <c r="R480" s="210">
        <v>0</v>
      </c>
      <c r="S480" s="403">
        <f t="shared" ref="S480:S497" si="173">SUM(T480:U480)</f>
        <v>0</v>
      </c>
      <c r="T480" s="210">
        <v>0</v>
      </c>
      <c r="U480" s="404">
        <v>0</v>
      </c>
      <c r="V480" s="405" t="s">
        <v>117</v>
      </c>
    </row>
    <row r="481" spans="1:22">
      <c r="A481" s="398" t="s">
        <v>95</v>
      </c>
      <c r="B481" s="213">
        <f t="shared" si="162"/>
        <v>0</v>
      </c>
      <c r="C481" s="213">
        <f t="shared" si="163"/>
        <v>0</v>
      </c>
      <c r="D481" s="213">
        <f t="shared" si="164"/>
        <v>0</v>
      </c>
      <c r="E481" s="213">
        <f t="shared" si="165"/>
        <v>0</v>
      </c>
      <c r="F481" s="297">
        <v>0</v>
      </c>
      <c r="G481" s="213">
        <f t="shared" si="170"/>
        <v>0</v>
      </c>
      <c r="H481" s="297">
        <v>0</v>
      </c>
      <c r="I481" s="297">
        <v>0</v>
      </c>
      <c r="J481" s="297">
        <v>0</v>
      </c>
      <c r="K481" s="209">
        <f t="shared" si="171"/>
        <v>0</v>
      </c>
      <c r="L481" s="212">
        <v>0</v>
      </c>
      <c r="M481" s="212">
        <v>0</v>
      </c>
      <c r="N481" s="212">
        <v>0</v>
      </c>
      <c r="O481" s="209">
        <f t="shared" si="172"/>
        <v>0</v>
      </c>
      <c r="P481" s="212">
        <v>0</v>
      </c>
      <c r="Q481" s="212">
        <v>0</v>
      </c>
      <c r="R481" s="210">
        <v>0</v>
      </c>
      <c r="S481" s="403">
        <f t="shared" si="173"/>
        <v>0</v>
      </c>
      <c r="T481" s="210">
        <v>0</v>
      </c>
      <c r="U481" s="404">
        <v>0</v>
      </c>
      <c r="V481" s="405" t="s">
        <v>118</v>
      </c>
    </row>
    <row r="482" spans="1:22">
      <c r="A482" s="398" t="s">
        <v>96</v>
      </c>
      <c r="B482" s="213">
        <f t="shared" si="162"/>
        <v>0</v>
      </c>
      <c r="C482" s="213">
        <f t="shared" si="163"/>
        <v>0</v>
      </c>
      <c r="D482" s="213">
        <f t="shared" si="164"/>
        <v>0</v>
      </c>
      <c r="E482" s="213">
        <f t="shared" si="165"/>
        <v>0</v>
      </c>
      <c r="F482" s="297">
        <v>0</v>
      </c>
      <c r="G482" s="213">
        <f t="shared" si="170"/>
        <v>0</v>
      </c>
      <c r="H482" s="297">
        <v>0</v>
      </c>
      <c r="I482" s="297">
        <v>0</v>
      </c>
      <c r="J482" s="297">
        <v>0</v>
      </c>
      <c r="K482" s="209">
        <f t="shared" si="171"/>
        <v>0</v>
      </c>
      <c r="L482" s="212">
        <v>0</v>
      </c>
      <c r="M482" s="212">
        <v>0</v>
      </c>
      <c r="N482" s="212">
        <v>0</v>
      </c>
      <c r="O482" s="209">
        <f t="shared" si="172"/>
        <v>0</v>
      </c>
      <c r="P482" s="212">
        <v>0</v>
      </c>
      <c r="Q482" s="212">
        <v>0</v>
      </c>
      <c r="R482" s="210">
        <v>0</v>
      </c>
      <c r="S482" s="403">
        <f t="shared" si="173"/>
        <v>0</v>
      </c>
      <c r="T482" s="210">
        <v>0</v>
      </c>
      <c r="U482" s="404">
        <v>0</v>
      </c>
      <c r="V482" s="405" t="s">
        <v>119</v>
      </c>
    </row>
    <row r="483" spans="1:22">
      <c r="A483" s="398" t="s">
        <v>97</v>
      </c>
      <c r="B483" s="213">
        <f t="shared" si="162"/>
        <v>0</v>
      </c>
      <c r="C483" s="213">
        <f t="shared" si="163"/>
        <v>0</v>
      </c>
      <c r="D483" s="213">
        <f t="shared" si="164"/>
        <v>0</v>
      </c>
      <c r="E483" s="213">
        <f t="shared" si="165"/>
        <v>0</v>
      </c>
      <c r="F483" s="297">
        <v>0</v>
      </c>
      <c r="G483" s="213">
        <f t="shared" si="170"/>
        <v>0</v>
      </c>
      <c r="H483" s="297">
        <v>0</v>
      </c>
      <c r="I483" s="297">
        <v>0</v>
      </c>
      <c r="J483" s="297">
        <v>0</v>
      </c>
      <c r="K483" s="209">
        <f t="shared" si="171"/>
        <v>0</v>
      </c>
      <c r="L483" s="212">
        <v>0</v>
      </c>
      <c r="M483" s="212">
        <v>0</v>
      </c>
      <c r="N483" s="212">
        <v>0</v>
      </c>
      <c r="O483" s="209">
        <f t="shared" si="172"/>
        <v>0</v>
      </c>
      <c r="P483" s="212">
        <v>0</v>
      </c>
      <c r="Q483" s="212">
        <v>0</v>
      </c>
      <c r="R483" s="210">
        <v>0</v>
      </c>
      <c r="S483" s="403">
        <f t="shared" si="173"/>
        <v>0</v>
      </c>
      <c r="T483" s="210">
        <v>0</v>
      </c>
      <c r="U483" s="404">
        <v>0</v>
      </c>
      <c r="V483" s="405" t="s">
        <v>120</v>
      </c>
    </row>
    <row r="484" spans="1:22">
      <c r="A484" s="398" t="s">
        <v>98</v>
      </c>
      <c r="B484" s="213">
        <f t="shared" si="162"/>
        <v>0</v>
      </c>
      <c r="C484" s="213">
        <f t="shared" si="163"/>
        <v>0</v>
      </c>
      <c r="D484" s="213">
        <f t="shared" si="164"/>
        <v>0</v>
      </c>
      <c r="E484" s="213">
        <f t="shared" si="165"/>
        <v>0</v>
      </c>
      <c r="F484" s="297">
        <v>0</v>
      </c>
      <c r="G484" s="213">
        <f t="shared" si="170"/>
        <v>0</v>
      </c>
      <c r="H484" s="297">
        <v>0</v>
      </c>
      <c r="I484" s="297">
        <v>0</v>
      </c>
      <c r="J484" s="297">
        <v>0</v>
      </c>
      <c r="K484" s="209">
        <f t="shared" si="171"/>
        <v>0</v>
      </c>
      <c r="L484" s="212">
        <v>0</v>
      </c>
      <c r="M484" s="212">
        <v>0</v>
      </c>
      <c r="N484" s="212">
        <v>0</v>
      </c>
      <c r="O484" s="209">
        <f t="shared" si="172"/>
        <v>0</v>
      </c>
      <c r="P484" s="212">
        <v>0</v>
      </c>
      <c r="Q484" s="212">
        <v>0</v>
      </c>
      <c r="R484" s="210">
        <v>0</v>
      </c>
      <c r="S484" s="403">
        <f t="shared" si="173"/>
        <v>0</v>
      </c>
      <c r="T484" s="210">
        <v>0</v>
      </c>
      <c r="U484" s="404">
        <v>0</v>
      </c>
      <c r="V484" s="405" t="s">
        <v>121</v>
      </c>
    </row>
    <row r="485" spans="1:22">
      <c r="A485" s="406" t="s">
        <v>122</v>
      </c>
      <c r="B485" s="213">
        <f t="shared" si="162"/>
        <v>0</v>
      </c>
      <c r="C485" s="213">
        <f t="shared" si="163"/>
        <v>0</v>
      </c>
      <c r="D485" s="213">
        <f t="shared" si="164"/>
        <v>0</v>
      </c>
      <c r="E485" s="213">
        <f t="shared" si="165"/>
        <v>0</v>
      </c>
      <c r="F485" s="297">
        <v>0</v>
      </c>
      <c r="G485" s="213">
        <f t="shared" si="170"/>
        <v>0</v>
      </c>
      <c r="H485" s="297">
        <v>0</v>
      </c>
      <c r="I485" s="297">
        <v>0</v>
      </c>
      <c r="J485" s="297">
        <v>0</v>
      </c>
      <c r="K485" s="209">
        <f t="shared" si="171"/>
        <v>0</v>
      </c>
      <c r="L485" s="212">
        <v>0</v>
      </c>
      <c r="M485" s="212">
        <v>0</v>
      </c>
      <c r="N485" s="212">
        <v>0</v>
      </c>
      <c r="O485" s="209">
        <f t="shared" si="172"/>
        <v>0</v>
      </c>
      <c r="P485" s="212">
        <v>0</v>
      </c>
      <c r="Q485" s="212">
        <v>0</v>
      </c>
      <c r="R485" s="210">
        <v>0</v>
      </c>
      <c r="S485" s="403">
        <f t="shared" si="173"/>
        <v>0</v>
      </c>
      <c r="T485" s="210">
        <v>0</v>
      </c>
      <c r="U485" s="404">
        <v>0</v>
      </c>
      <c r="V485" s="405" t="s">
        <v>123</v>
      </c>
    </row>
    <row r="486" spans="1:22">
      <c r="A486" s="398" t="s">
        <v>124</v>
      </c>
      <c r="B486" s="213">
        <f t="shared" si="162"/>
        <v>2</v>
      </c>
      <c r="C486" s="213">
        <f t="shared" si="163"/>
        <v>55</v>
      </c>
      <c r="D486" s="213">
        <f t="shared" si="164"/>
        <v>55</v>
      </c>
      <c r="E486" s="213">
        <f t="shared" si="165"/>
        <v>0</v>
      </c>
      <c r="F486" s="297">
        <v>1</v>
      </c>
      <c r="G486" s="213">
        <f t="shared" si="170"/>
        <v>55</v>
      </c>
      <c r="H486" s="297">
        <v>55</v>
      </c>
      <c r="I486" s="297">
        <v>0</v>
      </c>
      <c r="J486" s="297">
        <v>0</v>
      </c>
      <c r="K486" s="209">
        <f t="shared" si="171"/>
        <v>0</v>
      </c>
      <c r="L486" s="212">
        <v>0</v>
      </c>
      <c r="M486" s="212">
        <v>0</v>
      </c>
      <c r="N486" s="212">
        <v>0</v>
      </c>
      <c r="O486" s="209">
        <f t="shared" si="172"/>
        <v>0</v>
      </c>
      <c r="P486" s="212">
        <v>0</v>
      </c>
      <c r="Q486" s="212">
        <v>0</v>
      </c>
      <c r="R486" s="210">
        <v>1</v>
      </c>
      <c r="S486" s="403">
        <f t="shared" si="173"/>
        <v>0</v>
      </c>
      <c r="T486" s="210">
        <v>0</v>
      </c>
      <c r="U486" s="404">
        <v>0</v>
      </c>
      <c r="V486" s="405" t="s">
        <v>125</v>
      </c>
    </row>
    <row r="487" spans="1:22">
      <c r="A487" s="398" t="s">
        <v>99</v>
      </c>
      <c r="B487" s="213">
        <f t="shared" si="162"/>
        <v>0</v>
      </c>
      <c r="C487" s="213">
        <f t="shared" si="163"/>
        <v>0</v>
      </c>
      <c r="D487" s="213">
        <f t="shared" si="164"/>
        <v>0</v>
      </c>
      <c r="E487" s="213">
        <f t="shared" si="165"/>
        <v>0</v>
      </c>
      <c r="F487" s="297">
        <v>0</v>
      </c>
      <c r="G487" s="213">
        <f t="shared" si="170"/>
        <v>0</v>
      </c>
      <c r="H487" s="297">
        <v>0</v>
      </c>
      <c r="I487" s="297">
        <v>0</v>
      </c>
      <c r="J487" s="297">
        <v>0</v>
      </c>
      <c r="K487" s="209">
        <f t="shared" si="171"/>
        <v>0</v>
      </c>
      <c r="L487" s="212">
        <v>0</v>
      </c>
      <c r="M487" s="212">
        <v>0</v>
      </c>
      <c r="N487" s="212">
        <v>0</v>
      </c>
      <c r="O487" s="209">
        <f t="shared" si="172"/>
        <v>0</v>
      </c>
      <c r="P487" s="212">
        <v>0</v>
      </c>
      <c r="Q487" s="212">
        <v>0</v>
      </c>
      <c r="R487" s="210">
        <v>0</v>
      </c>
      <c r="S487" s="403">
        <f t="shared" si="173"/>
        <v>0</v>
      </c>
      <c r="T487" s="210">
        <v>0</v>
      </c>
      <c r="U487" s="404">
        <v>0</v>
      </c>
      <c r="V487" s="405" t="s">
        <v>126</v>
      </c>
    </row>
    <row r="488" spans="1:22">
      <c r="A488" s="398" t="s">
        <v>100</v>
      </c>
      <c r="B488" s="213">
        <f t="shared" si="162"/>
        <v>0</v>
      </c>
      <c r="C488" s="213">
        <f t="shared" si="163"/>
        <v>0</v>
      </c>
      <c r="D488" s="213">
        <f t="shared" si="164"/>
        <v>0</v>
      </c>
      <c r="E488" s="213">
        <f t="shared" si="165"/>
        <v>0</v>
      </c>
      <c r="F488" s="297">
        <v>0</v>
      </c>
      <c r="G488" s="213">
        <f t="shared" si="170"/>
        <v>0</v>
      </c>
      <c r="H488" s="297">
        <v>0</v>
      </c>
      <c r="I488" s="297">
        <v>0</v>
      </c>
      <c r="J488" s="297">
        <v>0</v>
      </c>
      <c r="K488" s="209">
        <f t="shared" si="171"/>
        <v>0</v>
      </c>
      <c r="L488" s="212">
        <v>0</v>
      </c>
      <c r="M488" s="212">
        <v>0</v>
      </c>
      <c r="N488" s="212">
        <v>0</v>
      </c>
      <c r="O488" s="209">
        <f t="shared" si="172"/>
        <v>0</v>
      </c>
      <c r="P488" s="212">
        <v>0</v>
      </c>
      <c r="Q488" s="212">
        <v>0</v>
      </c>
      <c r="R488" s="210">
        <v>0</v>
      </c>
      <c r="S488" s="403">
        <f t="shared" si="173"/>
        <v>0</v>
      </c>
      <c r="T488" s="210">
        <v>0</v>
      </c>
      <c r="U488" s="404">
        <v>0</v>
      </c>
      <c r="V488" s="405" t="s">
        <v>127</v>
      </c>
    </row>
    <row r="489" spans="1:22">
      <c r="A489" s="406" t="s">
        <v>101</v>
      </c>
      <c r="B489" s="213">
        <f t="shared" si="162"/>
        <v>0</v>
      </c>
      <c r="C489" s="213">
        <f t="shared" si="163"/>
        <v>0</v>
      </c>
      <c r="D489" s="213">
        <f t="shared" si="164"/>
        <v>0</v>
      </c>
      <c r="E489" s="213">
        <f t="shared" si="165"/>
        <v>0</v>
      </c>
      <c r="F489" s="297">
        <v>0</v>
      </c>
      <c r="G489" s="213">
        <f t="shared" si="170"/>
        <v>0</v>
      </c>
      <c r="H489" s="297">
        <v>0</v>
      </c>
      <c r="I489" s="297">
        <v>0</v>
      </c>
      <c r="J489" s="297">
        <v>0</v>
      </c>
      <c r="K489" s="209">
        <f t="shared" si="171"/>
        <v>0</v>
      </c>
      <c r="L489" s="212">
        <v>0</v>
      </c>
      <c r="M489" s="212">
        <v>0</v>
      </c>
      <c r="N489" s="212">
        <v>0</v>
      </c>
      <c r="O489" s="209">
        <f t="shared" si="172"/>
        <v>0</v>
      </c>
      <c r="P489" s="212">
        <v>0</v>
      </c>
      <c r="Q489" s="212">
        <v>0</v>
      </c>
      <c r="R489" s="210">
        <v>0</v>
      </c>
      <c r="S489" s="403">
        <f t="shared" si="173"/>
        <v>0</v>
      </c>
      <c r="T489" s="210">
        <v>0</v>
      </c>
      <c r="U489" s="404">
        <v>0</v>
      </c>
      <c r="V489" s="405" t="s">
        <v>128</v>
      </c>
    </row>
    <row r="490" spans="1:22">
      <c r="A490" s="406" t="s">
        <v>129</v>
      </c>
      <c r="B490" s="213">
        <f t="shared" si="162"/>
        <v>0</v>
      </c>
      <c r="C490" s="213">
        <f t="shared" si="163"/>
        <v>0</v>
      </c>
      <c r="D490" s="213">
        <f t="shared" si="164"/>
        <v>0</v>
      </c>
      <c r="E490" s="213">
        <f t="shared" si="165"/>
        <v>0</v>
      </c>
      <c r="F490" s="297">
        <v>0</v>
      </c>
      <c r="G490" s="213">
        <f t="shared" si="170"/>
        <v>0</v>
      </c>
      <c r="H490" s="297">
        <v>0</v>
      </c>
      <c r="I490" s="297">
        <v>0</v>
      </c>
      <c r="J490" s="297">
        <v>0</v>
      </c>
      <c r="K490" s="209">
        <f t="shared" si="171"/>
        <v>0</v>
      </c>
      <c r="L490" s="212">
        <v>0</v>
      </c>
      <c r="M490" s="212">
        <v>0</v>
      </c>
      <c r="N490" s="212">
        <v>0</v>
      </c>
      <c r="O490" s="209">
        <f t="shared" si="172"/>
        <v>0</v>
      </c>
      <c r="P490" s="212">
        <v>0</v>
      </c>
      <c r="Q490" s="212">
        <v>0</v>
      </c>
      <c r="R490" s="210">
        <v>0</v>
      </c>
      <c r="S490" s="403">
        <f t="shared" si="173"/>
        <v>0</v>
      </c>
      <c r="T490" s="210">
        <v>0</v>
      </c>
      <c r="U490" s="404">
        <v>0</v>
      </c>
      <c r="V490" s="405" t="s">
        <v>130</v>
      </c>
    </row>
    <row r="491" spans="1:22">
      <c r="A491" s="398" t="s">
        <v>102</v>
      </c>
      <c r="B491" s="213">
        <f t="shared" si="162"/>
        <v>0</v>
      </c>
      <c r="C491" s="213">
        <f t="shared" si="163"/>
        <v>0</v>
      </c>
      <c r="D491" s="213">
        <f t="shared" si="164"/>
        <v>0</v>
      </c>
      <c r="E491" s="213">
        <f t="shared" si="165"/>
        <v>0</v>
      </c>
      <c r="F491" s="297">
        <v>0</v>
      </c>
      <c r="G491" s="213">
        <f t="shared" si="170"/>
        <v>0</v>
      </c>
      <c r="H491" s="297">
        <v>0</v>
      </c>
      <c r="I491" s="297">
        <v>0</v>
      </c>
      <c r="J491" s="297">
        <v>0</v>
      </c>
      <c r="K491" s="209">
        <f t="shared" si="171"/>
        <v>0</v>
      </c>
      <c r="L491" s="212">
        <v>0</v>
      </c>
      <c r="M491" s="212">
        <v>0</v>
      </c>
      <c r="N491" s="212">
        <v>0</v>
      </c>
      <c r="O491" s="209">
        <f t="shared" si="172"/>
        <v>0</v>
      </c>
      <c r="P491" s="212">
        <v>0</v>
      </c>
      <c r="Q491" s="212">
        <v>0</v>
      </c>
      <c r="R491" s="210">
        <v>0</v>
      </c>
      <c r="S491" s="403">
        <f t="shared" si="173"/>
        <v>0</v>
      </c>
      <c r="T491" s="210">
        <v>0</v>
      </c>
      <c r="U491" s="404">
        <v>0</v>
      </c>
      <c r="V491" s="405" t="s">
        <v>131</v>
      </c>
    </row>
    <row r="492" spans="1:22">
      <c r="A492" s="398" t="s">
        <v>103</v>
      </c>
      <c r="B492" s="213">
        <f t="shared" si="162"/>
        <v>0</v>
      </c>
      <c r="C492" s="213">
        <f t="shared" si="163"/>
        <v>0</v>
      </c>
      <c r="D492" s="213">
        <f t="shared" si="164"/>
        <v>0</v>
      </c>
      <c r="E492" s="213">
        <f t="shared" si="165"/>
        <v>0</v>
      </c>
      <c r="F492" s="297">
        <v>0</v>
      </c>
      <c r="G492" s="213">
        <f t="shared" si="170"/>
        <v>0</v>
      </c>
      <c r="H492" s="297">
        <v>0</v>
      </c>
      <c r="I492" s="297">
        <v>0</v>
      </c>
      <c r="J492" s="297">
        <v>0</v>
      </c>
      <c r="K492" s="209">
        <f t="shared" si="171"/>
        <v>0</v>
      </c>
      <c r="L492" s="212">
        <v>0</v>
      </c>
      <c r="M492" s="212">
        <v>0</v>
      </c>
      <c r="N492" s="212">
        <v>0</v>
      </c>
      <c r="O492" s="209">
        <f t="shared" si="172"/>
        <v>0</v>
      </c>
      <c r="P492" s="212">
        <v>0</v>
      </c>
      <c r="Q492" s="212">
        <v>0</v>
      </c>
      <c r="R492" s="210">
        <v>0</v>
      </c>
      <c r="S492" s="403">
        <f t="shared" si="173"/>
        <v>0</v>
      </c>
      <c r="T492" s="210">
        <v>0</v>
      </c>
      <c r="U492" s="404">
        <v>0</v>
      </c>
      <c r="V492" s="405" t="s">
        <v>132</v>
      </c>
    </row>
    <row r="493" spans="1:22">
      <c r="A493" s="398" t="s">
        <v>104</v>
      </c>
      <c r="B493" s="213">
        <f t="shared" si="162"/>
        <v>0</v>
      </c>
      <c r="C493" s="213">
        <f t="shared" si="163"/>
        <v>0</v>
      </c>
      <c r="D493" s="213">
        <f t="shared" si="164"/>
        <v>0</v>
      </c>
      <c r="E493" s="213">
        <f t="shared" si="165"/>
        <v>0</v>
      </c>
      <c r="F493" s="297">
        <v>0</v>
      </c>
      <c r="G493" s="213">
        <f t="shared" si="170"/>
        <v>0</v>
      </c>
      <c r="H493" s="297">
        <v>0</v>
      </c>
      <c r="I493" s="297">
        <v>0</v>
      </c>
      <c r="J493" s="297">
        <v>0</v>
      </c>
      <c r="K493" s="209">
        <f t="shared" si="171"/>
        <v>0</v>
      </c>
      <c r="L493" s="212">
        <v>0</v>
      </c>
      <c r="M493" s="212">
        <v>0</v>
      </c>
      <c r="N493" s="212">
        <v>0</v>
      </c>
      <c r="O493" s="209">
        <f t="shared" si="172"/>
        <v>0</v>
      </c>
      <c r="P493" s="212">
        <v>0</v>
      </c>
      <c r="Q493" s="212">
        <v>0</v>
      </c>
      <c r="R493" s="210">
        <v>0</v>
      </c>
      <c r="S493" s="403">
        <f t="shared" si="173"/>
        <v>0</v>
      </c>
      <c r="T493" s="210">
        <v>0</v>
      </c>
      <c r="U493" s="404">
        <v>0</v>
      </c>
      <c r="V493" s="405" t="s">
        <v>133</v>
      </c>
    </row>
    <row r="494" spans="1:22">
      <c r="A494" s="398" t="s">
        <v>105</v>
      </c>
      <c r="B494" s="213">
        <f t="shared" si="162"/>
        <v>0</v>
      </c>
      <c r="C494" s="213">
        <f t="shared" si="163"/>
        <v>0</v>
      </c>
      <c r="D494" s="213">
        <f t="shared" si="164"/>
        <v>0</v>
      </c>
      <c r="E494" s="213">
        <f t="shared" si="165"/>
        <v>0</v>
      </c>
      <c r="F494" s="297">
        <v>0</v>
      </c>
      <c r="G494" s="213">
        <f t="shared" si="170"/>
        <v>0</v>
      </c>
      <c r="H494" s="297">
        <v>0</v>
      </c>
      <c r="I494" s="297">
        <v>0</v>
      </c>
      <c r="J494" s="297">
        <v>0</v>
      </c>
      <c r="K494" s="209">
        <f t="shared" si="171"/>
        <v>0</v>
      </c>
      <c r="L494" s="212">
        <v>0</v>
      </c>
      <c r="M494" s="212">
        <v>0</v>
      </c>
      <c r="N494" s="212">
        <v>0</v>
      </c>
      <c r="O494" s="209">
        <f t="shared" si="172"/>
        <v>0</v>
      </c>
      <c r="P494" s="212">
        <v>0</v>
      </c>
      <c r="Q494" s="212">
        <v>0</v>
      </c>
      <c r="R494" s="210">
        <v>0</v>
      </c>
      <c r="S494" s="403">
        <f t="shared" si="173"/>
        <v>0</v>
      </c>
      <c r="T494" s="210">
        <v>0</v>
      </c>
      <c r="U494" s="404">
        <v>0</v>
      </c>
      <c r="V494" s="405" t="s">
        <v>134</v>
      </c>
    </row>
    <row r="495" spans="1:22">
      <c r="A495" s="398" t="s">
        <v>135</v>
      </c>
      <c r="B495" s="213">
        <f t="shared" si="162"/>
        <v>0</v>
      </c>
      <c r="C495" s="213">
        <f t="shared" si="163"/>
        <v>0</v>
      </c>
      <c r="D495" s="213">
        <f t="shared" si="164"/>
        <v>0</v>
      </c>
      <c r="E495" s="213">
        <f t="shared" si="165"/>
        <v>0</v>
      </c>
      <c r="F495" s="297">
        <v>0</v>
      </c>
      <c r="G495" s="213">
        <f t="shared" si="170"/>
        <v>0</v>
      </c>
      <c r="H495" s="297">
        <v>0</v>
      </c>
      <c r="I495" s="297">
        <v>0</v>
      </c>
      <c r="J495" s="297">
        <v>0</v>
      </c>
      <c r="K495" s="209">
        <f t="shared" si="171"/>
        <v>0</v>
      </c>
      <c r="L495" s="212">
        <v>0</v>
      </c>
      <c r="M495" s="212">
        <v>0</v>
      </c>
      <c r="N495" s="212">
        <v>0</v>
      </c>
      <c r="O495" s="209">
        <f t="shared" si="172"/>
        <v>0</v>
      </c>
      <c r="P495" s="212">
        <v>0</v>
      </c>
      <c r="Q495" s="212">
        <v>0</v>
      </c>
      <c r="R495" s="210">
        <v>0</v>
      </c>
      <c r="S495" s="403">
        <f t="shared" si="173"/>
        <v>0</v>
      </c>
      <c r="T495" s="210">
        <v>0</v>
      </c>
      <c r="U495" s="404">
        <v>0</v>
      </c>
      <c r="V495" s="405" t="s">
        <v>136</v>
      </c>
    </row>
    <row r="496" spans="1:22">
      <c r="A496" s="406" t="s">
        <v>137</v>
      </c>
      <c r="B496" s="213">
        <f t="shared" si="162"/>
        <v>0</v>
      </c>
      <c r="C496" s="213">
        <f t="shared" si="163"/>
        <v>0</v>
      </c>
      <c r="D496" s="213">
        <f t="shared" si="164"/>
        <v>0</v>
      </c>
      <c r="E496" s="213">
        <f t="shared" si="165"/>
        <v>0</v>
      </c>
      <c r="F496" s="297">
        <v>0</v>
      </c>
      <c r="G496" s="213">
        <f t="shared" si="170"/>
        <v>0</v>
      </c>
      <c r="H496" s="297">
        <v>0</v>
      </c>
      <c r="I496" s="297">
        <v>0</v>
      </c>
      <c r="J496" s="297">
        <v>0</v>
      </c>
      <c r="K496" s="209">
        <f t="shared" si="171"/>
        <v>0</v>
      </c>
      <c r="L496" s="212">
        <v>0</v>
      </c>
      <c r="M496" s="212">
        <v>0</v>
      </c>
      <c r="N496" s="212">
        <v>0</v>
      </c>
      <c r="O496" s="209">
        <f t="shared" si="172"/>
        <v>0</v>
      </c>
      <c r="P496" s="212">
        <v>0</v>
      </c>
      <c r="Q496" s="212">
        <v>0</v>
      </c>
      <c r="R496" s="210">
        <v>0</v>
      </c>
      <c r="S496" s="403">
        <f t="shared" si="173"/>
        <v>0</v>
      </c>
      <c r="T496" s="210">
        <v>0</v>
      </c>
      <c r="U496" s="404">
        <v>0</v>
      </c>
      <c r="V496" s="405" t="s">
        <v>138</v>
      </c>
    </row>
    <row r="497" spans="1:22" ht="15" thickBot="1">
      <c r="A497" s="407" t="s">
        <v>139</v>
      </c>
      <c r="B497" s="408">
        <f t="shared" si="162"/>
        <v>0</v>
      </c>
      <c r="C497" s="408">
        <f t="shared" si="163"/>
        <v>5</v>
      </c>
      <c r="D497" s="408">
        <f t="shared" si="164"/>
        <v>2</v>
      </c>
      <c r="E497" s="408">
        <f t="shared" si="165"/>
        <v>3</v>
      </c>
      <c r="F497" s="409">
        <v>0</v>
      </c>
      <c r="G497" s="410">
        <f t="shared" si="170"/>
        <v>0</v>
      </c>
      <c r="H497" s="409">
        <v>0</v>
      </c>
      <c r="I497" s="409">
        <v>0</v>
      </c>
      <c r="J497" s="409">
        <v>0</v>
      </c>
      <c r="K497" s="411">
        <f t="shared" si="171"/>
        <v>0</v>
      </c>
      <c r="L497" s="412">
        <v>0</v>
      </c>
      <c r="M497" s="412">
        <v>0</v>
      </c>
      <c r="N497" s="412">
        <v>0</v>
      </c>
      <c r="O497" s="411">
        <f t="shared" si="172"/>
        <v>0</v>
      </c>
      <c r="P497" s="412">
        <v>0</v>
      </c>
      <c r="Q497" s="413">
        <v>0</v>
      </c>
      <c r="R497" s="414">
        <v>0</v>
      </c>
      <c r="S497" s="415">
        <f t="shared" si="173"/>
        <v>5</v>
      </c>
      <c r="T497" s="414">
        <v>2</v>
      </c>
      <c r="U497" s="416">
        <v>3</v>
      </c>
      <c r="V497" s="417" t="s">
        <v>140</v>
      </c>
    </row>
    <row r="498" spans="1:22">
      <c r="A498" s="434" t="s">
        <v>332</v>
      </c>
      <c r="B498" s="392">
        <f>SUM(B500:B521)</f>
        <v>11</v>
      </c>
      <c r="C498" s="392">
        <f>IF(SUM(C500:C521)=SUM(D498:E498),SUM(D498:E498),"ERR!!")</f>
        <v>772</v>
      </c>
      <c r="D498" s="392">
        <f t="shared" ref="D498:Q498" si="174">SUM(D500:D521)</f>
        <v>581</v>
      </c>
      <c r="E498" s="392">
        <f t="shared" si="174"/>
        <v>191</v>
      </c>
      <c r="F498" s="393">
        <f t="shared" si="174"/>
        <v>5</v>
      </c>
      <c r="G498" s="392">
        <f>IF(SUM(G500:G521)=SUM(H498:I498),SUM(H498:I498),"ERR!!")</f>
        <v>625</v>
      </c>
      <c r="H498" s="392">
        <f t="shared" si="174"/>
        <v>483</v>
      </c>
      <c r="I498" s="392">
        <f t="shared" si="174"/>
        <v>142</v>
      </c>
      <c r="J498" s="392">
        <f t="shared" si="174"/>
        <v>0</v>
      </c>
      <c r="K498" s="392">
        <f>IF(SUM(K500:K521)=SUM(L498:M498),SUM(L498:M498),"ERR!!")</f>
        <v>0</v>
      </c>
      <c r="L498" s="394">
        <f t="shared" si="174"/>
        <v>0</v>
      </c>
      <c r="M498" s="394">
        <f t="shared" si="174"/>
        <v>0</v>
      </c>
      <c r="N498" s="394">
        <f t="shared" si="174"/>
        <v>0</v>
      </c>
      <c r="O498" s="392">
        <f>IF(SUM(O500:O521)=SUM(P498:Q498),SUM(P498:Q498),"ERR!!")</f>
        <v>0</v>
      </c>
      <c r="P498" s="394">
        <f t="shared" si="174"/>
        <v>0</v>
      </c>
      <c r="Q498" s="394">
        <f t="shared" si="174"/>
        <v>0</v>
      </c>
      <c r="R498" s="394">
        <f>SUM(R500:R521)</f>
        <v>6</v>
      </c>
      <c r="S498" s="392">
        <f>IF(SUM(S500:S521)=SUM(T498:U498),SUM(T498:U498),"ERR!!")</f>
        <v>147</v>
      </c>
      <c r="T498" s="394">
        <f>SUM(T500:T521)</f>
        <v>98</v>
      </c>
      <c r="U498" s="395">
        <f>SUM(U500:U521)</f>
        <v>49</v>
      </c>
      <c r="V498" s="435">
        <v>2014</v>
      </c>
    </row>
    <row r="499" spans="1:22">
      <c r="A499" s="436"/>
      <c r="B499" s="437"/>
      <c r="C499" s="437"/>
      <c r="D499" s="437"/>
      <c r="E499" s="437"/>
      <c r="F499" s="437"/>
      <c r="G499" s="437"/>
      <c r="H499" s="437"/>
      <c r="I499" s="437"/>
      <c r="J499" s="437"/>
      <c r="K499" s="438"/>
      <c r="L499" s="438"/>
      <c r="M499" s="438"/>
      <c r="N499" s="438"/>
      <c r="O499" s="438"/>
      <c r="P499" s="438"/>
      <c r="Q499" s="438"/>
      <c r="R499" s="438"/>
      <c r="S499" s="438"/>
      <c r="T499" s="438"/>
      <c r="U499" s="439"/>
      <c r="V499" s="440"/>
    </row>
    <row r="500" spans="1:22">
      <c r="A500" s="436" t="s">
        <v>91</v>
      </c>
      <c r="B500" s="213">
        <f>SUM(F500,J500,N500,R500)</f>
        <v>0</v>
      </c>
      <c r="C500" s="213">
        <f>SUM(D500:E500)</f>
        <v>0</v>
      </c>
      <c r="D500" s="213">
        <f>SUM(H500,L500,P500,T500)</f>
        <v>0</v>
      </c>
      <c r="E500" s="213">
        <f>SUM(I500,M500,Q500,U500)</f>
        <v>0</v>
      </c>
      <c r="F500" s="297"/>
      <c r="G500" s="213">
        <f>SUM(H500:I500)</f>
        <v>0</v>
      </c>
      <c r="H500" s="297"/>
      <c r="I500" s="297"/>
      <c r="J500" s="297"/>
      <c r="K500" s="209">
        <f>SUM(L500:M500)</f>
        <v>0</v>
      </c>
      <c r="L500" s="212"/>
      <c r="M500" s="212"/>
      <c r="N500" s="212"/>
      <c r="O500" s="209">
        <f>SUM(P500:Q500)</f>
        <v>0</v>
      </c>
      <c r="P500" s="212"/>
      <c r="Q500" s="212"/>
      <c r="R500" s="210"/>
      <c r="S500" s="403">
        <f>SUM(T500:U500)</f>
        <v>0</v>
      </c>
      <c r="T500" s="210"/>
      <c r="U500" s="404"/>
      <c r="V500" s="441" t="s">
        <v>271</v>
      </c>
    </row>
    <row r="501" spans="1:22">
      <c r="A501" s="436" t="s">
        <v>92</v>
      </c>
      <c r="B501" s="213">
        <f t="shared" ref="B501:B521" si="175">SUM(F501,J501,N501,R501)</f>
        <v>0</v>
      </c>
      <c r="C501" s="213">
        <f t="shared" ref="C501:C521" si="176">SUM(D501:E501)</f>
        <v>0</v>
      </c>
      <c r="D501" s="213">
        <f t="shared" ref="D501:E520" si="177">SUM(H501,L501,P501,T501)</f>
        <v>0</v>
      </c>
      <c r="E501" s="213">
        <f t="shared" si="177"/>
        <v>0</v>
      </c>
      <c r="F501" s="297"/>
      <c r="G501" s="213">
        <f>SUM(H501:I501)</f>
        <v>0</v>
      </c>
      <c r="H501" s="297"/>
      <c r="I501" s="297"/>
      <c r="J501" s="297"/>
      <c r="K501" s="209">
        <f>SUM(L501:M501)</f>
        <v>0</v>
      </c>
      <c r="L501" s="212"/>
      <c r="M501" s="212"/>
      <c r="N501" s="212"/>
      <c r="O501" s="209">
        <f>SUM(P501:Q501)</f>
        <v>0</v>
      </c>
      <c r="P501" s="212"/>
      <c r="Q501" s="212"/>
      <c r="R501" s="210"/>
      <c r="S501" s="403">
        <f>SUM(T501:U501)</f>
        <v>0</v>
      </c>
      <c r="T501" s="210"/>
      <c r="U501" s="404"/>
      <c r="V501" s="441" t="s">
        <v>272</v>
      </c>
    </row>
    <row r="502" spans="1:22">
      <c r="A502" s="442" t="s">
        <v>273</v>
      </c>
      <c r="B502" s="213">
        <f t="shared" si="175"/>
        <v>0</v>
      </c>
      <c r="C502" s="213">
        <f t="shared" si="176"/>
        <v>0</v>
      </c>
      <c r="D502" s="213">
        <f t="shared" si="177"/>
        <v>0</v>
      </c>
      <c r="E502" s="213">
        <f t="shared" si="177"/>
        <v>0</v>
      </c>
      <c r="F502" s="297"/>
      <c r="G502" s="213">
        <f>SUM(H502:I502)</f>
        <v>0</v>
      </c>
      <c r="H502" s="297"/>
      <c r="I502" s="297"/>
      <c r="J502" s="297"/>
      <c r="K502" s="209">
        <f>SUM(L502:M502)</f>
        <v>0</v>
      </c>
      <c r="L502" s="212"/>
      <c r="M502" s="212"/>
      <c r="N502" s="212"/>
      <c r="O502" s="209">
        <f>SUM(P502:Q502)</f>
        <v>0</v>
      </c>
      <c r="P502" s="212"/>
      <c r="Q502" s="212"/>
      <c r="R502" s="210"/>
      <c r="S502" s="403">
        <f>SUM(T502:U502)</f>
        <v>0</v>
      </c>
      <c r="T502" s="210"/>
      <c r="U502" s="404"/>
      <c r="V502" s="441" t="s">
        <v>274</v>
      </c>
    </row>
    <row r="503" spans="1:22">
      <c r="A503" s="436" t="s">
        <v>93</v>
      </c>
      <c r="B503" s="213">
        <f t="shared" si="175"/>
        <v>0</v>
      </c>
      <c r="C503" s="213">
        <f t="shared" si="176"/>
        <v>0</v>
      </c>
      <c r="D503" s="213">
        <f t="shared" si="177"/>
        <v>0</v>
      </c>
      <c r="E503" s="213">
        <f t="shared" si="177"/>
        <v>0</v>
      </c>
      <c r="F503" s="297"/>
      <c r="G503" s="213">
        <f>SUM(H503:I503)</f>
        <v>0</v>
      </c>
      <c r="H503" s="297"/>
      <c r="I503" s="297"/>
      <c r="J503" s="297"/>
      <c r="K503" s="209">
        <f>SUM(L503:M503)</f>
        <v>0</v>
      </c>
      <c r="L503" s="212"/>
      <c r="M503" s="212"/>
      <c r="N503" s="212"/>
      <c r="O503" s="209">
        <f>SUM(P503:Q503)</f>
        <v>0</v>
      </c>
      <c r="P503" s="212"/>
      <c r="Q503" s="212"/>
      <c r="R503" s="210"/>
      <c r="S503" s="403">
        <f>SUM(T503:U503)</f>
        <v>0</v>
      </c>
      <c r="T503" s="210"/>
      <c r="U503" s="404"/>
      <c r="V503" s="441" t="s">
        <v>275</v>
      </c>
    </row>
    <row r="504" spans="1:22">
      <c r="A504" s="436" t="s">
        <v>94</v>
      </c>
      <c r="B504" s="213">
        <f t="shared" si="175"/>
        <v>0</v>
      </c>
      <c r="C504" s="213">
        <f t="shared" si="176"/>
        <v>0</v>
      </c>
      <c r="D504" s="213">
        <f t="shared" si="177"/>
        <v>0</v>
      </c>
      <c r="E504" s="213">
        <f t="shared" si="177"/>
        <v>0</v>
      </c>
      <c r="F504" s="297"/>
      <c r="G504" s="213">
        <f t="shared" ref="G504:G521" si="178">SUM(H504:I504)</f>
        <v>0</v>
      </c>
      <c r="H504" s="297"/>
      <c r="I504" s="297"/>
      <c r="J504" s="297"/>
      <c r="K504" s="209">
        <f t="shared" ref="K504:K521" si="179">SUM(L504:M504)</f>
        <v>0</v>
      </c>
      <c r="L504" s="212"/>
      <c r="M504" s="212"/>
      <c r="N504" s="212"/>
      <c r="O504" s="209">
        <f t="shared" ref="O504:O521" si="180">SUM(P504:Q504)</f>
        <v>0</v>
      </c>
      <c r="P504" s="212"/>
      <c r="Q504" s="212"/>
      <c r="R504" s="210"/>
      <c r="S504" s="403">
        <f t="shared" ref="S504:S521" si="181">SUM(T504:U504)</f>
        <v>0</v>
      </c>
      <c r="T504" s="210"/>
      <c r="U504" s="404"/>
      <c r="V504" s="441" t="s">
        <v>276</v>
      </c>
    </row>
    <row r="505" spans="1:22">
      <c r="A505" s="436" t="s">
        <v>95</v>
      </c>
      <c r="B505" s="213">
        <f t="shared" si="175"/>
        <v>0</v>
      </c>
      <c r="C505" s="213">
        <f t="shared" si="176"/>
        <v>0</v>
      </c>
      <c r="D505" s="213">
        <f t="shared" si="177"/>
        <v>0</v>
      </c>
      <c r="E505" s="213">
        <f t="shared" si="177"/>
        <v>0</v>
      </c>
      <c r="F505" s="297"/>
      <c r="G505" s="213">
        <f t="shared" si="178"/>
        <v>0</v>
      </c>
      <c r="H505" s="297"/>
      <c r="I505" s="297"/>
      <c r="J505" s="297"/>
      <c r="K505" s="209">
        <f t="shared" si="179"/>
        <v>0</v>
      </c>
      <c r="L505" s="212"/>
      <c r="M505" s="212"/>
      <c r="N505" s="212"/>
      <c r="O505" s="209">
        <f t="shared" si="180"/>
        <v>0</v>
      </c>
      <c r="P505" s="212"/>
      <c r="Q505" s="212"/>
      <c r="R505" s="210"/>
      <c r="S505" s="403">
        <f t="shared" si="181"/>
        <v>0</v>
      </c>
      <c r="T505" s="210"/>
      <c r="U505" s="404"/>
      <c r="V505" s="441" t="s">
        <v>277</v>
      </c>
    </row>
    <row r="506" spans="1:22">
      <c r="A506" s="436" t="s">
        <v>96</v>
      </c>
      <c r="B506" s="213">
        <f t="shared" si="175"/>
        <v>2</v>
      </c>
      <c r="C506" s="213">
        <f t="shared" si="176"/>
        <v>198</v>
      </c>
      <c r="D506" s="213">
        <f t="shared" si="177"/>
        <v>185</v>
      </c>
      <c r="E506" s="213">
        <f t="shared" si="177"/>
        <v>13</v>
      </c>
      <c r="F506" s="297">
        <v>2</v>
      </c>
      <c r="G506" s="213">
        <f t="shared" si="178"/>
        <v>198</v>
      </c>
      <c r="H506" s="297">
        <v>185</v>
      </c>
      <c r="I506" s="297">
        <v>13</v>
      </c>
      <c r="J506" s="297"/>
      <c r="K506" s="209">
        <f t="shared" si="179"/>
        <v>0</v>
      </c>
      <c r="L506" s="212"/>
      <c r="M506" s="212"/>
      <c r="N506" s="212"/>
      <c r="O506" s="209">
        <f t="shared" si="180"/>
        <v>0</v>
      </c>
      <c r="P506" s="212"/>
      <c r="Q506" s="212"/>
      <c r="R506" s="210"/>
      <c r="S506" s="403">
        <f t="shared" si="181"/>
        <v>0</v>
      </c>
      <c r="T506" s="210"/>
      <c r="U506" s="404"/>
      <c r="V506" s="441" t="s">
        <v>278</v>
      </c>
    </row>
    <row r="507" spans="1:22">
      <c r="A507" s="436" t="s">
        <v>97</v>
      </c>
      <c r="B507" s="213">
        <f t="shared" si="175"/>
        <v>5</v>
      </c>
      <c r="C507" s="213">
        <f t="shared" si="176"/>
        <v>496</v>
      </c>
      <c r="D507" s="213">
        <f t="shared" si="177"/>
        <v>326</v>
      </c>
      <c r="E507" s="213">
        <f t="shared" si="177"/>
        <v>170</v>
      </c>
      <c r="F507" s="297">
        <v>3</v>
      </c>
      <c r="G507" s="213">
        <f t="shared" si="178"/>
        <v>427</v>
      </c>
      <c r="H507" s="297">
        <v>298</v>
      </c>
      <c r="I507" s="297">
        <v>129</v>
      </c>
      <c r="J507" s="297"/>
      <c r="K507" s="209">
        <f t="shared" si="179"/>
        <v>0</v>
      </c>
      <c r="L507" s="212"/>
      <c r="M507" s="212"/>
      <c r="N507" s="212"/>
      <c r="O507" s="209">
        <f t="shared" si="180"/>
        <v>0</v>
      </c>
      <c r="P507" s="212"/>
      <c r="Q507" s="212"/>
      <c r="R507" s="210">
        <v>2</v>
      </c>
      <c r="S507" s="403">
        <f t="shared" si="181"/>
        <v>69</v>
      </c>
      <c r="T507" s="210">
        <v>28</v>
      </c>
      <c r="U507" s="404">
        <v>41</v>
      </c>
      <c r="V507" s="441" t="s">
        <v>279</v>
      </c>
    </row>
    <row r="508" spans="1:22">
      <c r="A508" s="436" t="s">
        <v>98</v>
      </c>
      <c r="B508" s="213">
        <f t="shared" si="175"/>
        <v>0</v>
      </c>
      <c r="C508" s="213">
        <f t="shared" si="176"/>
        <v>0</v>
      </c>
      <c r="D508" s="213">
        <f t="shared" si="177"/>
        <v>0</v>
      </c>
      <c r="E508" s="213">
        <f t="shared" si="177"/>
        <v>0</v>
      </c>
      <c r="F508" s="297"/>
      <c r="G508" s="213">
        <f t="shared" si="178"/>
        <v>0</v>
      </c>
      <c r="H508" s="297"/>
      <c r="I508" s="297"/>
      <c r="J508" s="297"/>
      <c r="K508" s="209">
        <f t="shared" si="179"/>
        <v>0</v>
      </c>
      <c r="L508" s="212"/>
      <c r="M508" s="212"/>
      <c r="N508" s="212"/>
      <c r="O508" s="209">
        <f t="shared" si="180"/>
        <v>0</v>
      </c>
      <c r="P508" s="212"/>
      <c r="Q508" s="212"/>
      <c r="R508" s="210"/>
      <c r="S508" s="403">
        <f t="shared" si="181"/>
        <v>0</v>
      </c>
      <c r="T508" s="210"/>
      <c r="U508" s="404"/>
      <c r="V508" s="441" t="s">
        <v>280</v>
      </c>
    </row>
    <row r="509" spans="1:22">
      <c r="A509" s="442" t="s">
        <v>281</v>
      </c>
      <c r="B509" s="213">
        <f t="shared" si="175"/>
        <v>0</v>
      </c>
      <c r="C509" s="213">
        <f t="shared" si="176"/>
        <v>0</v>
      </c>
      <c r="D509" s="213">
        <f t="shared" si="177"/>
        <v>0</v>
      </c>
      <c r="E509" s="213">
        <f t="shared" si="177"/>
        <v>0</v>
      </c>
      <c r="F509" s="297"/>
      <c r="G509" s="213">
        <f t="shared" si="178"/>
        <v>0</v>
      </c>
      <c r="H509" s="297"/>
      <c r="I509" s="297"/>
      <c r="J509" s="297"/>
      <c r="K509" s="209">
        <f t="shared" si="179"/>
        <v>0</v>
      </c>
      <c r="L509" s="212"/>
      <c r="M509" s="212"/>
      <c r="N509" s="212"/>
      <c r="O509" s="209">
        <f t="shared" si="180"/>
        <v>0</v>
      </c>
      <c r="P509" s="212"/>
      <c r="Q509" s="212"/>
      <c r="R509" s="210"/>
      <c r="S509" s="403">
        <f t="shared" si="181"/>
        <v>0</v>
      </c>
      <c r="T509" s="210"/>
      <c r="U509" s="404"/>
      <c r="V509" s="441" t="s">
        <v>282</v>
      </c>
    </row>
    <row r="510" spans="1:22">
      <c r="A510" s="436" t="s">
        <v>283</v>
      </c>
      <c r="B510" s="213">
        <f t="shared" si="175"/>
        <v>0</v>
      </c>
      <c r="C510" s="213">
        <f t="shared" si="176"/>
        <v>0</v>
      </c>
      <c r="D510" s="213">
        <f t="shared" si="177"/>
        <v>0</v>
      </c>
      <c r="E510" s="213">
        <f t="shared" si="177"/>
        <v>0</v>
      </c>
      <c r="F510" s="297"/>
      <c r="G510" s="213">
        <f t="shared" si="178"/>
        <v>0</v>
      </c>
      <c r="H510" s="297"/>
      <c r="I510" s="297"/>
      <c r="J510" s="297"/>
      <c r="K510" s="209">
        <f t="shared" si="179"/>
        <v>0</v>
      </c>
      <c r="L510" s="212"/>
      <c r="M510" s="212"/>
      <c r="N510" s="212"/>
      <c r="O510" s="209">
        <f t="shared" si="180"/>
        <v>0</v>
      </c>
      <c r="P510" s="212"/>
      <c r="Q510" s="212"/>
      <c r="R510" s="210"/>
      <c r="S510" s="403">
        <f t="shared" si="181"/>
        <v>0</v>
      </c>
      <c r="T510" s="210"/>
      <c r="U510" s="404"/>
      <c r="V510" s="441" t="s">
        <v>284</v>
      </c>
    </row>
    <row r="511" spans="1:22">
      <c r="A511" s="436" t="s">
        <v>99</v>
      </c>
      <c r="B511" s="213">
        <f t="shared" si="175"/>
        <v>0</v>
      </c>
      <c r="C511" s="213">
        <f t="shared" si="176"/>
        <v>0</v>
      </c>
      <c r="D511" s="213">
        <f t="shared" si="177"/>
        <v>0</v>
      </c>
      <c r="E511" s="213">
        <f t="shared" si="177"/>
        <v>0</v>
      </c>
      <c r="F511" s="297"/>
      <c r="G511" s="213">
        <f t="shared" si="178"/>
        <v>0</v>
      </c>
      <c r="H511" s="297"/>
      <c r="I511" s="297"/>
      <c r="J511" s="297"/>
      <c r="K511" s="209">
        <f t="shared" si="179"/>
        <v>0</v>
      </c>
      <c r="L511" s="212"/>
      <c r="M511" s="212"/>
      <c r="N511" s="212"/>
      <c r="O511" s="209">
        <f t="shared" si="180"/>
        <v>0</v>
      </c>
      <c r="P511" s="212"/>
      <c r="Q511" s="212"/>
      <c r="R511" s="210"/>
      <c r="S511" s="403">
        <f t="shared" si="181"/>
        <v>0</v>
      </c>
      <c r="T511" s="210"/>
      <c r="U511" s="404"/>
      <c r="V511" s="441" t="s">
        <v>285</v>
      </c>
    </row>
    <row r="512" spans="1:22">
      <c r="A512" s="436" t="s">
        <v>100</v>
      </c>
      <c r="B512" s="213">
        <f t="shared" si="175"/>
        <v>1</v>
      </c>
      <c r="C512" s="213">
        <f t="shared" si="176"/>
        <v>14</v>
      </c>
      <c r="D512" s="213">
        <f t="shared" si="177"/>
        <v>14</v>
      </c>
      <c r="E512" s="213">
        <f t="shared" si="177"/>
        <v>0</v>
      </c>
      <c r="F512" s="297"/>
      <c r="G512" s="213">
        <f t="shared" si="178"/>
        <v>0</v>
      </c>
      <c r="H512" s="297"/>
      <c r="I512" s="297"/>
      <c r="J512" s="297"/>
      <c r="K512" s="209">
        <f t="shared" si="179"/>
        <v>0</v>
      </c>
      <c r="L512" s="212"/>
      <c r="M512" s="212"/>
      <c r="N512" s="212"/>
      <c r="O512" s="209">
        <f t="shared" si="180"/>
        <v>0</v>
      </c>
      <c r="P512" s="212"/>
      <c r="Q512" s="212"/>
      <c r="R512" s="210">
        <v>1</v>
      </c>
      <c r="S512" s="403">
        <f t="shared" si="181"/>
        <v>14</v>
      </c>
      <c r="T512" s="210">
        <v>14</v>
      </c>
      <c r="U512" s="404"/>
      <c r="V512" s="441" t="s">
        <v>286</v>
      </c>
    </row>
    <row r="513" spans="1:22">
      <c r="A513" s="442" t="s">
        <v>101</v>
      </c>
      <c r="B513" s="213">
        <f t="shared" si="175"/>
        <v>0</v>
      </c>
      <c r="C513" s="213">
        <f t="shared" si="176"/>
        <v>0</v>
      </c>
      <c r="D513" s="213">
        <f t="shared" si="177"/>
        <v>0</v>
      </c>
      <c r="E513" s="213">
        <f t="shared" si="177"/>
        <v>0</v>
      </c>
      <c r="F513" s="297"/>
      <c r="G513" s="213">
        <f t="shared" si="178"/>
        <v>0</v>
      </c>
      <c r="H513" s="297"/>
      <c r="I513" s="297"/>
      <c r="J513" s="297"/>
      <c r="K513" s="209">
        <f t="shared" si="179"/>
        <v>0</v>
      </c>
      <c r="L513" s="212"/>
      <c r="M513" s="212"/>
      <c r="N513" s="212"/>
      <c r="O513" s="209">
        <f t="shared" si="180"/>
        <v>0</v>
      </c>
      <c r="P513" s="212"/>
      <c r="Q513" s="212"/>
      <c r="R513" s="210"/>
      <c r="S513" s="403">
        <f t="shared" si="181"/>
        <v>0</v>
      </c>
      <c r="T513" s="210"/>
      <c r="U513" s="404"/>
      <c r="V513" s="441" t="s">
        <v>287</v>
      </c>
    </row>
    <row r="514" spans="1:22">
      <c r="A514" s="442" t="s">
        <v>288</v>
      </c>
      <c r="B514" s="213">
        <f t="shared" si="175"/>
        <v>0</v>
      </c>
      <c r="C514" s="213">
        <f t="shared" si="176"/>
        <v>0</v>
      </c>
      <c r="D514" s="213">
        <f t="shared" si="177"/>
        <v>0</v>
      </c>
      <c r="E514" s="213">
        <f t="shared" si="177"/>
        <v>0</v>
      </c>
      <c r="F514" s="297"/>
      <c r="G514" s="213">
        <f t="shared" si="178"/>
        <v>0</v>
      </c>
      <c r="H514" s="297"/>
      <c r="I514" s="297"/>
      <c r="J514" s="297"/>
      <c r="K514" s="209">
        <f t="shared" si="179"/>
        <v>0</v>
      </c>
      <c r="L514" s="212"/>
      <c r="M514" s="212"/>
      <c r="N514" s="212"/>
      <c r="O514" s="209">
        <f t="shared" si="180"/>
        <v>0</v>
      </c>
      <c r="P514" s="212"/>
      <c r="Q514" s="212"/>
      <c r="R514" s="210"/>
      <c r="S514" s="403">
        <f t="shared" si="181"/>
        <v>0</v>
      </c>
      <c r="T514" s="210"/>
      <c r="U514" s="404"/>
      <c r="V514" s="441" t="s">
        <v>289</v>
      </c>
    </row>
    <row r="515" spans="1:22">
      <c r="A515" s="436" t="s">
        <v>102</v>
      </c>
      <c r="B515" s="213">
        <f t="shared" si="175"/>
        <v>0</v>
      </c>
      <c r="C515" s="213">
        <f t="shared" si="176"/>
        <v>0</v>
      </c>
      <c r="D515" s="213">
        <f t="shared" si="177"/>
        <v>0</v>
      </c>
      <c r="E515" s="213">
        <f t="shared" si="177"/>
        <v>0</v>
      </c>
      <c r="F515" s="297"/>
      <c r="G515" s="213">
        <f t="shared" si="178"/>
        <v>0</v>
      </c>
      <c r="H515" s="297"/>
      <c r="I515" s="297"/>
      <c r="J515" s="297"/>
      <c r="K515" s="209">
        <f t="shared" si="179"/>
        <v>0</v>
      </c>
      <c r="L515" s="212"/>
      <c r="M515" s="212"/>
      <c r="N515" s="212"/>
      <c r="O515" s="209">
        <f t="shared" si="180"/>
        <v>0</v>
      </c>
      <c r="P515" s="212"/>
      <c r="Q515" s="212"/>
      <c r="R515" s="210"/>
      <c r="S515" s="403">
        <f t="shared" si="181"/>
        <v>0</v>
      </c>
      <c r="T515" s="210"/>
      <c r="U515" s="404"/>
      <c r="V515" s="441" t="s">
        <v>290</v>
      </c>
    </row>
    <row r="516" spans="1:22">
      <c r="A516" s="436" t="s">
        <v>103</v>
      </c>
      <c r="B516" s="213">
        <f t="shared" si="175"/>
        <v>0</v>
      </c>
      <c r="C516" s="213">
        <f t="shared" si="176"/>
        <v>0</v>
      </c>
      <c r="D516" s="213">
        <f t="shared" si="177"/>
        <v>0</v>
      </c>
      <c r="E516" s="213">
        <f t="shared" si="177"/>
        <v>0</v>
      </c>
      <c r="F516" s="297"/>
      <c r="G516" s="213">
        <f t="shared" si="178"/>
        <v>0</v>
      </c>
      <c r="H516" s="297"/>
      <c r="I516" s="297"/>
      <c r="J516" s="297"/>
      <c r="K516" s="209">
        <f t="shared" si="179"/>
        <v>0</v>
      </c>
      <c r="L516" s="212"/>
      <c r="M516" s="212"/>
      <c r="N516" s="212"/>
      <c r="O516" s="209">
        <f t="shared" si="180"/>
        <v>0</v>
      </c>
      <c r="P516" s="212"/>
      <c r="Q516" s="212"/>
      <c r="R516" s="210"/>
      <c r="S516" s="403">
        <f t="shared" si="181"/>
        <v>0</v>
      </c>
      <c r="T516" s="210"/>
      <c r="U516" s="404"/>
      <c r="V516" s="441" t="s">
        <v>291</v>
      </c>
    </row>
    <row r="517" spans="1:22">
      <c r="A517" s="436" t="s">
        <v>104</v>
      </c>
      <c r="B517" s="213">
        <f t="shared" si="175"/>
        <v>0</v>
      </c>
      <c r="C517" s="213">
        <f t="shared" si="176"/>
        <v>0</v>
      </c>
      <c r="D517" s="213">
        <f t="shared" si="177"/>
        <v>0</v>
      </c>
      <c r="E517" s="213">
        <f t="shared" si="177"/>
        <v>0</v>
      </c>
      <c r="F517" s="297"/>
      <c r="G517" s="213">
        <f t="shared" si="178"/>
        <v>0</v>
      </c>
      <c r="H517" s="297"/>
      <c r="I517" s="297"/>
      <c r="J517" s="297"/>
      <c r="K517" s="209">
        <f t="shared" si="179"/>
        <v>0</v>
      </c>
      <c r="L517" s="212"/>
      <c r="M517" s="212"/>
      <c r="N517" s="212"/>
      <c r="O517" s="209">
        <f t="shared" si="180"/>
        <v>0</v>
      </c>
      <c r="P517" s="212"/>
      <c r="Q517" s="212"/>
      <c r="R517" s="210"/>
      <c r="S517" s="403">
        <f t="shared" si="181"/>
        <v>0</v>
      </c>
      <c r="T517" s="210"/>
      <c r="U517" s="404"/>
      <c r="V517" s="441" t="s">
        <v>292</v>
      </c>
    </row>
    <row r="518" spans="1:22">
      <c r="A518" s="436" t="s">
        <v>105</v>
      </c>
      <c r="B518" s="213">
        <f t="shared" si="175"/>
        <v>0</v>
      </c>
      <c r="C518" s="213">
        <f t="shared" si="176"/>
        <v>0</v>
      </c>
      <c r="D518" s="213">
        <f t="shared" si="177"/>
        <v>0</v>
      </c>
      <c r="E518" s="213">
        <f t="shared" si="177"/>
        <v>0</v>
      </c>
      <c r="F518" s="297"/>
      <c r="G518" s="213">
        <f t="shared" si="178"/>
        <v>0</v>
      </c>
      <c r="H518" s="297"/>
      <c r="I518" s="297"/>
      <c r="J518" s="297"/>
      <c r="K518" s="209">
        <f t="shared" si="179"/>
        <v>0</v>
      </c>
      <c r="L518" s="212"/>
      <c r="M518" s="212"/>
      <c r="N518" s="212"/>
      <c r="O518" s="209">
        <f t="shared" si="180"/>
        <v>0</v>
      </c>
      <c r="P518" s="212"/>
      <c r="Q518" s="212"/>
      <c r="R518" s="210"/>
      <c r="S518" s="403">
        <f t="shared" si="181"/>
        <v>0</v>
      </c>
      <c r="T518" s="210"/>
      <c r="U518" s="404"/>
      <c r="V518" s="441" t="s">
        <v>293</v>
      </c>
    </row>
    <row r="519" spans="1:22">
      <c r="A519" s="436" t="s">
        <v>294</v>
      </c>
      <c r="B519" s="213">
        <f t="shared" si="175"/>
        <v>0</v>
      </c>
      <c r="C519" s="213">
        <f t="shared" si="176"/>
        <v>0</v>
      </c>
      <c r="D519" s="213">
        <f t="shared" si="177"/>
        <v>0</v>
      </c>
      <c r="E519" s="213">
        <f t="shared" si="177"/>
        <v>0</v>
      </c>
      <c r="F519" s="297"/>
      <c r="G519" s="213">
        <f t="shared" si="178"/>
        <v>0</v>
      </c>
      <c r="H519" s="297"/>
      <c r="I519" s="297"/>
      <c r="J519" s="297"/>
      <c r="K519" s="209">
        <f t="shared" si="179"/>
        <v>0</v>
      </c>
      <c r="L519" s="212"/>
      <c r="M519" s="212"/>
      <c r="N519" s="212"/>
      <c r="O519" s="209">
        <f t="shared" si="180"/>
        <v>0</v>
      </c>
      <c r="P519" s="212"/>
      <c r="Q519" s="212"/>
      <c r="R519" s="210"/>
      <c r="S519" s="403">
        <f t="shared" si="181"/>
        <v>0</v>
      </c>
      <c r="T519" s="210"/>
      <c r="U519" s="404"/>
      <c r="V519" s="441" t="s">
        <v>295</v>
      </c>
    </row>
    <row r="520" spans="1:22">
      <c r="A520" s="442" t="s">
        <v>296</v>
      </c>
      <c r="B520" s="213">
        <f t="shared" si="175"/>
        <v>0</v>
      </c>
      <c r="C520" s="213">
        <f t="shared" si="176"/>
        <v>0</v>
      </c>
      <c r="D520" s="213">
        <f t="shared" si="177"/>
        <v>0</v>
      </c>
      <c r="E520" s="213">
        <f t="shared" si="177"/>
        <v>0</v>
      </c>
      <c r="F520" s="297"/>
      <c r="G520" s="213">
        <f t="shared" si="178"/>
        <v>0</v>
      </c>
      <c r="H520" s="297"/>
      <c r="I520" s="297"/>
      <c r="J520" s="297"/>
      <c r="K520" s="209">
        <f t="shared" si="179"/>
        <v>0</v>
      </c>
      <c r="L520" s="212"/>
      <c r="M520" s="212"/>
      <c r="N520" s="212"/>
      <c r="O520" s="209">
        <f t="shared" si="180"/>
        <v>0</v>
      </c>
      <c r="P520" s="212"/>
      <c r="Q520" s="212"/>
      <c r="R520" s="210"/>
      <c r="S520" s="403">
        <f t="shared" si="181"/>
        <v>0</v>
      </c>
      <c r="T520" s="210"/>
      <c r="U520" s="404"/>
      <c r="V520" s="441" t="s">
        <v>297</v>
      </c>
    </row>
    <row r="521" spans="1:22" ht="15" thickBot="1">
      <c r="A521" s="443" t="s">
        <v>298</v>
      </c>
      <c r="B521" s="410">
        <f t="shared" si="175"/>
        <v>3</v>
      </c>
      <c r="C521" s="410">
        <f t="shared" si="176"/>
        <v>64</v>
      </c>
      <c r="D521" s="410">
        <f>SUM(H521,L521,P521,T521)</f>
        <v>56</v>
      </c>
      <c r="E521" s="410">
        <f>SUM(I521,M521,Q521,U521)</f>
        <v>8</v>
      </c>
      <c r="F521" s="433"/>
      <c r="G521" s="410">
        <f t="shared" si="178"/>
        <v>0</v>
      </c>
      <c r="H521" s="433"/>
      <c r="I521" s="433"/>
      <c r="J521" s="433"/>
      <c r="K521" s="444">
        <f t="shared" si="179"/>
        <v>0</v>
      </c>
      <c r="L521" s="413"/>
      <c r="M521" s="413"/>
      <c r="N521" s="413"/>
      <c r="O521" s="444">
        <f t="shared" si="180"/>
        <v>0</v>
      </c>
      <c r="P521" s="413"/>
      <c r="Q521" s="413"/>
      <c r="R521" s="445">
        <v>3</v>
      </c>
      <c r="S521" s="446">
        <f t="shared" si="181"/>
        <v>64</v>
      </c>
      <c r="T521" s="445">
        <v>56</v>
      </c>
      <c r="U521" s="447">
        <v>8</v>
      </c>
      <c r="V521" s="448" t="s">
        <v>299</v>
      </c>
    </row>
    <row r="522" spans="1:22">
      <c r="A522" s="429" t="s">
        <v>333</v>
      </c>
      <c r="B522" s="392">
        <f>SUM(B524:B545)</f>
        <v>2</v>
      </c>
      <c r="C522" s="392">
        <f>IF(SUM(C524:C545)=SUM(D522:E522),SUM(D522:E522),"ERR!!")</f>
        <v>140</v>
      </c>
      <c r="D522" s="392">
        <f t="shared" ref="D522:Q522" si="182">SUM(D524:D545)</f>
        <v>91</v>
      </c>
      <c r="E522" s="392">
        <f t="shared" si="182"/>
        <v>49</v>
      </c>
      <c r="F522" s="393">
        <f t="shared" si="182"/>
        <v>0</v>
      </c>
      <c r="G522" s="392">
        <f>IF(SUM(G524:G545)=SUM(H522:I522),SUM(H522:I522),"ERR!!")</f>
        <v>0</v>
      </c>
      <c r="H522" s="392">
        <f t="shared" si="182"/>
        <v>0</v>
      </c>
      <c r="I522" s="392">
        <f t="shared" si="182"/>
        <v>0</v>
      </c>
      <c r="J522" s="392">
        <f t="shared" si="182"/>
        <v>0</v>
      </c>
      <c r="K522" s="392">
        <f>IF(SUM(K524:K545)=SUM(L522:M522),SUM(L522:M522),"ERR!!")</f>
        <v>0</v>
      </c>
      <c r="L522" s="394">
        <f t="shared" si="182"/>
        <v>0</v>
      </c>
      <c r="M522" s="394">
        <f t="shared" si="182"/>
        <v>0</v>
      </c>
      <c r="N522" s="394">
        <f t="shared" si="182"/>
        <v>0</v>
      </c>
      <c r="O522" s="392">
        <f>IF(SUM(O524:O545)=SUM(P522:Q522),SUM(P522:Q522),"ERR!!")</f>
        <v>0</v>
      </c>
      <c r="P522" s="394">
        <f t="shared" si="182"/>
        <v>0</v>
      </c>
      <c r="Q522" s="394">
        <f t="shared" si="182"/>
        <v>0</v>
      </c>
      <c r="R522" s="394">
        <f>SUM(R524:R545)</f>
        <v>2</v>
      </c>
      <c r="S522" s="392">
        <f>IF(SUM(S524:S545)=SUM(T522:U522),SUM(T522:U522),"ERR!!")</f>
        <v>140</v>
      </c>
      <c r="T522" s="394">
        <f>SUM(T524:T545)</f>
        <v>91</v>
      </c>
      <c r="U522" s="395">
        <f>SUM(U524:U545)</f>
        <v>49</v>
      </c>
      <c r="V522" s="396">
        <v>2014</v>
      </c>
    </row>
    <row r="523" spans="1:22">
      <c r="A523" s="398"/>
      <c r="B523" s="399"/>
      <c r="C523" s="399"/>
      <c r="D523" s="399"/>
      <c r="E523" s="399"/>
      <c r="F523" s="399"/>
      <c r="G523" s="399"/>
      <c r="H523" s="399"/>
      <c r="I523" s="399"/>
      <c r="J523" s="399"/>
      <c r="K523" s="400"/>
      <c r="L523" s="400"/>
      <c r="M523" s="400"/>
      <c r="N523" s="400"/>
      <c r="O523" s="400"/>
      <c r="P523" s="400"/>
      <c r="Q523" s="400"/>
      <c r="R523" s="400"/>
      <c r="S523" s="400"/>
      <c r="T523" s="400"/>
      <c r="U523" s="401"/>
      <c r="V523" s="402"/>
    </row>
    <row r="524" spans="1:22">
      <c r="A524" s="398" t="s">
        <v>91</v>
      </c>
      <c r="B524" s="213">
        <f>SUM(F524,J524,N524,R524)</f>
        <v>0</v>
      </c>
      <c r="C524" s="213">
        <f>SUM(D524:E524)</f>
        <v>0</v>
      </c>
      <c r="D524" s="213">
        <f>SUM(H524,L524,P524,T524)</f>
        <v>0</v>
      </c>
      <c r="E524" s="213">
        <f>SUM(I524,M524,Q524,U524)</f>
        <v>0</v>
      </c>
      <c r="F524" s="297"/>
      <c r="G524" s="213">
        <f>SUM(H524:I524)</f>
        <v>0</v>
      </c>
      <c r="H524" s="297"/>
      <c r="I524" s="297"/>
      <c r="J524" s="297"/>
      <c r="K524" s="209">
        <f>SUM(L524:M524)</f>
        <v>0</v>
      </c>
      <c r="L524" s="212"/>
      <c r="M524" s="212"/>
      <c r="N524" s="212"/>
      <c r="O524" s="209">
        <f>SUM(P524:Q524)</f>
        <v>0</v>
      </c>
      <c r="P524" s="212"/>
      <c r="Q524" s="212"/>
      <c r="R524" s="210"/>
      <c r="S524" s="403">
        <f>SUM(T524:U524)</f>
        <v>0</v>
      </c>
      <c r="T524" s="210"/>
      <c r="U524" s="404"/>
      <c r="V524" s="405" t="s">
        <v>271</v>
      </c>
    </row>
    <row r="525" spans="1:22">
      <c r="A525" s="398" t="s">
        <v>92</v>
      </c>
      <c r="B525" s="213">
        <f t="shared" ref="B525:B545" si="183">SUM(F525,J525,N525,R525)</f>
        <v>0</v>
      </c>
      <c r="C525" s="213">
        <f t="shared" ref="C525:C545" si="184">SUM(D525:E525)</f>
        <v>0</v>
      </c>
      <c r="D525" s="213">
        <f t="shared" ref="D525:E544" si="185">SUM(H525,L525,P525,T525)</f>
        <v>0</v>
      </c>
      <c r="E525" s="213">
        <f t="shared" si="185"/>
        <v>0</v>
      </c>
      <c r="F525" s="297"/>
      <c r="G525" s="213">
        <f>SUM(H525:I525)</f>
        <v>0</v>
      </c>
      <c r="H525" s="297"/>
      <c r="I525" s="297"/>
      <c r="J525" s="297"/>
      <c r="K525" s="209">
        <f>SUM(L525:M525)</f>
        <v>0</v>
      </c>
      <c r="L525" s="212"/>
      <c r="M525" s="212"/>
      <c r="N525" s="212"/>
      <c r="O525" s="209">
        <f>SUM(P525:Q525)</f>
        <v>0</v>
      </c>
      <c r="P525" s="212"/>
      <c r="Q525" s="212"/>
      <c r="R525" s="210"/>
      <c r="S525" s="403">
        <f>SUM(T525:U525)</f>
        <v>0</v>
      </c>
      <c r="T525" s="210"/>
      <c r="U525" s="404"/>
      <c r="V525" s="405" t="s">
        <v>272</v>
      </c>
    </row>
    <row r="526" spans="1:22">
      <c r="A526" s="406" t="s">
        <v>273</v>
      </c>
      <c r="B526" s="213">
        <f t="shared" si="183"/>
        <v>0</v>
      </c>
      <c r="C526" s="213">
        <f t="shared" si="184"/>
        <v>0</v>
      </c>
      <c r="D526" s="213">
        <f t="shared" si="185"/>
        <v>0</v>
      </c>
      <c r="E526" s="213">
        <f t="shared" si="185"/>
        <v>0</v>
      </c>
      <c r="F526" s="297"/>
      <c r="G526" s="213">
        <f>SUM(H526:I526)</f>
        <v>0</v>
      </c>
      <c r="H526" s="297"/>
      <c r="I526" s="297"/>
      <c r="J526" s="297"/>
      <c r="K526" s="209">
        <f>SUM(L526:M526)</f>
        <v>0</v>
      </c>
      <c r="L526" s="212"/>
      <c r="M526" s="212"/>
      <c r="N526" s="212"/>
      <c r="O526" s="209">
        <f>SUM(P526:Q526)</f>
        <v>0</v>
      </c>
      <c r="P526" s="212"/>
      <c r="Q526" s="212"/>
      <c r="R526" s="210"/>
      <c r="S526" s="403">
        <f>SUM(T526:U526)</f>
        <v>0</v>
      </c>
      <c r="T526" s="210"/>
      <c r="U526" s="404"/>
      <c r="V526" s="405" t="s">
        <v>274</v>
      </c>
    </row>
    <row r="527" spans="1:22">
      <c r="A527" s="398" t="s">
        <v>93</v>
      </c>
      <c r="B527" s="213">
        <f t="shared" si="183"/>
        <v>0</v>
      </c>
      <c r="C527" s="213">
        <f t="shared" si="184"/>
        <v>0</v>
      </c>
      <c r="D527" s="213">
        <f t="shared" si="185"/>
        <v>0</v>
      </c>
      <c r="E527" s="213">
        <f t="shared" si="185"/>
        <v>0</v>
      </c>
      <c r="F527" s="297"/>
      <c r="G527" s="213">
        <f>SUM(H527:I527)</f>
        <v>0</v>
      </c>
      <c r="H527" s="297"/>
      <c r="I527" s="297"/>
      <c r="J527" s="297"/>
      <c r="K527" s="209">
        <f>SUM(L527:M527)</f>
        <v>0</v>
      </c>
      <c r="L527" s="212"/>
      <c r="M527" s="212"/>
      <c r="N527" s="212"/>
      <c r="O527" s="209">
        <f>SUM(P527:Q527)</f>
        <v>0</v>
      </c>
      <c r="P527" s="212"/>
      <c r="Q527" s="212"/>
      <c r="R527" s="210"/>
      <c r="S527" s="403">
        <f>SUM(T527:U527)</f>
        <v>0</v>
      </c>
      <c r="T527" s="210"/>
      <c r="U527" s="404"/>
      <c r="V527" s="405" t="s">
        <v>275</v>
      </c>
    </row>
    <row r="528" spans="1:22">
      <c r="A528" s="398" t="s">
        <v>94</v>
      </c>
      <c r="B528" s="213">
        <f t="shared" si="183"/>
        <v>0</v>
      </c>
      <c r="C528" s="213">
        <f t="shared" si="184"/>
        <v>0</v>
      </c>
      <c r="D528" s="213">
        <f t="shared" si="185"/>
        <v>0</v>
      </c>
      <c r="E528" s="213">
        <f t="shared" si="185"/>
        <v>0</v>
      </c>
      <c r="F528" s="297"/>
      <c r="G528" s="213">
        <f t="shared" ref="G528:G545" si="186">SUM(H528:I528)</f>
        <v>0</v>
      </c>
      <c r="H528" s="297"/>
      <c r="I528" s="297"/>
      <c r="J528" s="297"/>
      <c r="K528" s="209">
        <f t="shared" ref="K528:K545" si="187">SUM(L528:M528)</f>
        <v>0</v>
      </c>
      <c r="L528" s="212"/>
      <c r="M528" s="212"/>
      <c r="N528" s="212"/>
      <c r="O528" s="209">
        <f t="shared" ref="O528:O545" si="188">SUM(P528:Q528)</f>
        <v>0</v>
      </c>
      <c r="P528" s="212"/>
      <c r="Q528" s="212"/>
      <c r="R528" s="210"/>
      <c r="S528" s="403">
        <f t="shared" ref="S528:S545" si="189">SUM(T528:U528)</f>
        <v>0</v>
      </c>
      <c r="T528" s="210"/>
      <c r="U528" s="404"/>
      <c r="V528" s="405" t="s">
        <v>276</v>
      </c>
    </row>
    <row r="529" spans="1:22">
      <c r="A529" s="398" t="s">
        <v>95</v>
      </c>
      <c r="B529" s="213">
        <f t="shared" si="183"/>
        <v>1</v>
      </c>
      <c r="C529" s="213">
        <f t="shared" si="184"/>
        <v>115</v>
      </c>
      <c r="D529" s="213">
        <f t="shared" si="185"/>
        <v>66</v>
      </c>
      <c r="E529" s="213">
        <f t="shared" si="185"/>
        <v>49</v>
      </c>
      <c r="F529" s="297"/>
      <c r="G529" s="213">
        <f t="shared" si="186"/>
        <v>0</v>
      </c>
      <c r="H529" s="297"/>
      <c r="I529" s="297"/>
      <c r="J529" s="297"/>
      <c r="K529" s="209">
        <f t="shared" si="187"/>
        <v>0</v>
      </c>
      <c r="L529" s="212"/>
      <c r="M529" s="212"/>
      <c r="N529" s="212"/>
      <c r="O529" s="209">
        <f t="shared" si="188"/>
        <v>0</v>
      </c>
      <c r="P529" s="212"/>
      <c r="Q529" s="212"/>
      <c r="R529" s="210">
        <v>1</v>
      </c>
      <c r="S529" s="403">
        <f t="shared" si="189"/>
        <v>115</v>
      </c>
      <c r="T529" s="210">
        <v>66</v>
      </c>
      <c r="U529" s="404">
        <v>49</v>
      </c>
      <c r="V529" s="405" t="s">
        <v>277</v>
      </c>
    </row>
    <row r="530" spans="1:22">
      <c r="A530" s="398" t="s">
        <v>96</v>
      </c>
      <c r="B530" s="213">
        <f t="shared" si="183"/>
        <v>0</v>
      </c>
      <c r="C530" s="213">
        <f t="shared" si="184"/>
        <v>0</v>
      </c>
      <c r="D530" s="213">
        <f t="shared" si="185"/>
        <v>0</v>
      </c>
      <c r="E530" s="213">
        <f t="shared" si="185"/>
        <v>0</v>
      </c>
      <c r="F530" s="297"/>
      <c r="G530" s="213">
        <f t="shared" si="186"/>
        <v>0</v>
      </c>
      <c r="H530" s="297"/>
      <c r="I530" s="297"/>
      <c r="J530" s="297"/>
      <c r="K530" s="209">
        <f t="shared" si="187"/>
        <v>0</v>
      </c>
      <c r="L530" s="212"/>
      <c r="M530" s="212"/>
      <c r="N530" s="212"/>
      <c r="O530" s="209">
        <f t="shared" si="188"/>
        <v>0</v>
      </c>
      <c r="P530" s="212"/>
      <c r="Q530" s="212"/>
      <c r="R530" s="210"/>
      <c r="S530" s="403">
        <f t="shared" si="189"/>
        <v>0</v>
      </c>
      <c r="T530" s="210"/>
      <c r="U530" s="404"/>
      <c r="V530" s="405" t="s">
        <v>278</v>
      </c>
    </row>
    <row r="531" spans="1:22">
      <c r="A531" s="398" t="s">
        <v>97</v>
      </c>
      <c r="B531" s="213">
        <f t="shared" si="183"/>
        <v>0</v>
      </c>
      <c r="C531" s="213">
        <f t="shared" si="184"/>
        <v>0</v>
      </c>
      <c r="D531" s="213">
        <f t="shared" si="185"/>
        <v>0</v>
      </c>
      <c r="E531" s="213">
        <f t="shared" si="185"/>
        <v>0</v>
      </c>
      <c r="F531" s="297"/>
      <c r="G531" s="213">
        <f t="shared" si="186"/>
        <v>0</v>
      </c>
      <c r="H531" s="297"/>
      <c r="I531" s="297"/>
      <c r="J531" s="297"/>
      <c r="K531" s="209">
        <f t="shared" si="187"/>
        <v>0</v>
      </c>
      <c r="L531" s="212"/>
      <c r="M531" s="212"/>
      <c r="N531" s="212"/>
      <c r="O531" s="209">
        <f t="shared" si="188"/>
        <v>0</v>
      </c>
      <c r="P531" s="212"/>
      <c r="Q531" s="212"/>
      <c r="R531" s="210"/>
      <c r="S531" s="403">
        <f t="shared" si="189"/>
        <v>0</v>
      </c>
      <c r="T531" s="210"/>
      <c r="U531" s="404"/>
      <c r="V531" s="405" t="s">
        <v>279</v>
      </c>
    </row>
    <row r="532" spans="1:22">
      <c r="A532" s="398" t="s">
        <v>98</v>
      </c>
      <c r="B532" s="213">
        <f t="shared" si="183"/>
        <v>0</v>
      </c>
      <c r="C532" s="213">
        <f t="shared" si="184"/>
        <v>0</v>
      </c>
      <c r="D532" s="213">
        <f t="shared" si="185"/>
        <v>0</v>
      </c>
      <c r="E532" s="213">
        <f t="shared" si="185"/>
        <v>0</v>
      </c>
      <c r="F532" s="297"/>
      <c r="G532" s="213">
        <f t="shared" si="186"/>
        <v>0</v>
      </c>
      <c r="H532" s="297"/>
      <c r="I532" s="297"/>
      <c r="J532" s="297"/>
      <c r="K532" s="209">
        <f t="shared" si="187"/>
        <v>0</v>
      </c>
      <c r="L532" s="212"/>
      <c r="M532" s="212"/>
      <c r="N532" s="212"/>
      <c r="O532" s="209">
        <f t="shared" si="188"/>
        <v>0</v>
      </c>
      <c r="P532" s="212"/>
      <c r="Q532" s="212"/>
      <c r="R532" s="210"/>
      <c r="S532" s="403">
        <f t="shared" si="189"/>
        <v>0</v>
      </c>
      <c r="T532" s="210"/>
      <c r="U532" s="404"/>
      <c r="V532" s="405" t="s">
        <v>280</v>
      </c>
    </row>
    <row r="533" spans="1:22">
      <c r="A533" s="406" t="s">
        <v>281</v>
      </c>
      <c r="B533" s="213">
        <f t="shared" si="183"/>
        <v>0</v>
      </c>
      <c r="C533" s="213">
        <f t="shared" si="184"/>
        <v>0</v>
      </c>
      <c r="D533" s="213">
        <f t="shared" si="185"/>
        <v>0</v>
      </c>
      <c r="E533" s="213">
        <f t="shared" si="185"/>
        <v>0</v>
      </c>
      <c r="F533" s="297"/>
      <c r="G533" s="213">
        <f t="shared" si="186"/>
        <v>0</v>
      </c>
      <c r="H533" s="297"/>
      <c r="I533" s="297"/>
      <c r="J533" s="297"/>
      <c r="K533" s="209">
        <f t="shared" si="187"/>
        <v>0</v>
      </c>
      <c r="L533" s="212"/>
      <c r="M533" s="212"/>
      <c r="N533" s="212"/>
      <c r="O533" s="209">
        <f t="shared" si="188"/>
        <v>0</v>
      </c>
      <c r="P533" s="212"/>
      <c r="Q533" s="212"/>
      <c r="R533" s="210"/>
      <c r="S533" s="403">
        <f t="shared" si="189"/>
        <v>0</v>
      </c>
      <c r="T533" s="210"/>
      <c r="U533" s="404"/>
      <c r="V533" s="405" t="s">
        <v>282</v>
      </c>
    </row>
    <row r="534" spans="1:22">
      <c r="A534" s="398" t="s">
        <v>283</v>
      </c>
      <c r="B534" s="213">
        <f t="shared" si="183"/>
        <v>1</v>
      </c>
      <c r="C534" s="213">
        <f t="shared" si="184"/>
        <v>25</v>
      </c>
      <c r="D534" s="213">
        <f t="shared" si="185"/>
        <v>25</v>
      </c>
      <c r="E534" s="213">
        <f t="shared" si="185"/>
        <v>0</v>
      </c>
      <c r="F534" s="297"/>
      <c r="G534" s="213">
        <f t="shared" si="186"/>
        <v>0</v>
      </c>
      <c r="H534" s="297"/>
      <c r="I534" s="297"/>
      <c r="J534" s="297"/>
      <c r="K534" s="209">
        <f t="shared" si="187"/>
        <v>0</v>
      </c>
      <c r="L534" s="212"/>
      <c r="M534" s="212"/>
      <c r="N534" s="212"/>
      <c r="O534" s="209">
        <f t="shared" si="188"/>
        <v>0</v>
      </c>
      <c r="P534" s="212"/>
      <c r="Q534" s="212"/>
      <c r="R534" s="210">
        <v>1</v>
      </c>
      <c r="S534" s="403">
        <f t="shared" si="189"/>
        <v>25</v>
      </c>
      <c r="T534" s="210">
        <v>25</v>
      </c>
      <c r="U534" s="404"/>
      <c r="V534" s="405" t="s">
        <v>284</v>
      </c>
    </row>
    <row r="535" spans="1:22">
      <c r="A535" s="398" t="s">
        <v>99</v>
      </c>
      <c r="B535" s="213">
        <f t="shared" si="183"/>
        <v>0</v>
      </c>
      <c r="C535" s="213">
        <f t="shared" si="184"/>
        <v>0</v>
      </c>
      <c r="D535" s="213">
        <f t="shared" si="185"/>
        <v>0</v>
      </c>
      <c r="E535" s="213">
        <f t="shared" si="185"/>
        <v>0</v>
      </c>
      <c r="F535" s="297"/>
      <c r="G535" s="213">
        <f t="shared" si="186"/>
        <v>0</v>
      </c>
      <c r="H535" s="297"/>
      <c r="I535" s="297"/>
      <c r="J535" s="297"/>
      <c r="K535" s="209">
        <f t="shared" si="187"/>
        <v>0</v>
      </c>
      <c r="L535" s="212"/>
      <c r="M535" s="212"/>
      <c r="N535" s="212"/>
      <c r="O535" s="209">
        <f t="shared" si="188"/>
        <v>0</v>
      </c>
      <c r="P535" s="212"/>
      <c r="Q535" s="212"/>
      <c r="R535" s="210"/>
      <c r="S535" s="403">
        <f t="shared" si="189"/>
        <v>0</v>
      </c>
      <c r="T535" s="210"/>
      <c r="U535" s="404"/>
      <c r="V535" s="405" t="s">
        <v>285</v>
      </c>
    </row>
    <row r="536" spans="1:22">
      <c r="A536" s="398" t="s">
        <v>100</v>
      </c>
      <c r="B536" s="213">
        <f t="shared" si="183"/>
        <v>0</v>
      </c>
      <c r="C536" s="213">
        <f t="shared" si="184"/>
        <v>0</v>
      </c>
      <c r="D536" s="213">
        <f t="shared" si="185"/>
        <v>0</v>
      </c>
      <c r="E536" s="213">
        <f t="shared" si="185"/>
        <v>0</v>
      </c>
      <c r="F536" s="297"/>
      <c r="G536" s="213">
        <f t="shared" si="186"/>
        <v>0</v>
      </c>
      <c r="H536" s="297"/>
      <c r="I536" s="297"/>
      <c r="J536" s="297"/>
      <c r="K536" s="209">
        <f t="shared" si="187"/>
        <v>0</v>
      </c>
      <c r="L536" s="212"/>
      <c r="M536" s="212"/>
      <c r="N536" s="212"/>
      <c r="O536" s="209">
        <f t="shared" si="188"/>
        <v>0</v>
      </c>
      <c r="P536" s="212"/>
      <c r="Q536" s="212"/>
      <c r="R536" s="210"/>
      <c r="S536" s="403">
        <f t="shared" si="189"/>
        <v>0</v>
      </c>
      <c r="T536" s="210"/>
      <c r="U536" s="404"/>
      <c r="V536" s="405" t="s">
        <v>286</v>
      </c>
    </row>
    <row r="537" spans="1:22">
      <c r="A537" s="406" t="s">
        <v>101</v>
      </c>
      <c r="B537" s="213">
        <f t="shared" si="183"/>
        <v>0</v>
      </c>
      <c r="C537" s="213">
        <f t="shared" si="184"/>
        <v>0</v>
      </c>
      <c r="D537" s="213">
        <f t="shared" si="185"/>
        <v>0</v>
      </c>
      <c r="E537" s="213">
        <f t="shared" si="185"/>
        <v>0</v>
      </c>
      <c r="F537" s="297"/>
      <c r="G537" s="213">
        <f t="shared" si="186"/>
        <v>0</v>
      </c>
      <c r="H537" s="297"/>
      <c r="I537" s="297"/>
      <c r="J537" s="297"/>
      <c r="K537" s="209">
        <f t="shared" si="187"/>
        <v>0</v>
      </c>
      <c r="L537" s="212"/>
      <c r="M537" s="212"/>
      <c r="N537" s="212"/>
      <c r="O537" s="209">
        <f t="shared" si="188"/>
        <v>0</v>
      </c>
      <c r="P537" s="212"/>
      <c r="Q537" s="212"/>
      <c r="R537" s="210"/>
      <c r="S537" s="403">
        <f t="shared" si="189"/>
        <v>0</v>
      </c>
      <c r="T537" s="210"/>
      <c r="U537" s="404"/>
      <c r="V537" s="405" t="s">
        <v>287</v>
      </c>
    </row>
    <row r="538" spans="1:22">
      <c r="A538" s="406" t="s">
        <v>288</v>
      </c>
      <c r="B538" s="213">
        <f t="shared" si="183"/>
        <v>0</v>
      </c>
      <c r="C538" s="213">
        <f t="shared" si="184"/>
        <v>0</v>
      </c>
      <c r="D538" s="213">
        <f t="shared" si="185"/>
        <v>0</v>
      </c>
      <c r="E538" s="213">
        <f t="shared" si="185"/>
        <v>0</v>
      </c>
      <c r="F538" s="297"/>
      <c r="G538" s="213">
        <f t="shared" si="186"/>
        <v>0</v>
      </c>
      <c r="H538" s="297"/>
      <c r="I538" s="297"/>
      <c r="J538" s="297"/>
      <c r="K538" s="209">
        <f t="shared" si="187"/>
        <v>0</v>
      </c>
      <c r="L538" s="212"/>
      <c r="M538" s="212"/>
      <c r="N538" s="212"/>
      <c r="O538" s="209">
        <f t="shared" si="188"/>
        <v>0</v>
      </c>
      <c r="P538" s="212"/>
      <c r="Q538" s="212"/>
      <c r="R538" s="210"/>
      <c r="S538" s="403">
        <f t="shared" si="189"/>
        <v>0</v>
      </c>
      <c r="T538" s="210"/>
      <c r="U538" s="404"/>
      <c r="V538" s="405" t="s">
        <v>289</v>
      </c>
    </row>
    <row r="539" spans="1:22">
      <c r="A539" s="398" t="s">
        <v>102</v>
      </c>
      <c r="B539" s="213">
        <f t="shared" si="183"/>
        <v>0</v>
      </c>
      <c r="C539" s="213">
        <f t="shared" si="184"/>
        <v>0</v>
      </c>
      <c r="D539" s="213">
        <f t="shared" si="185"/>
        <v>0</v>
      </c>
      <c r="E539" s="213">
        <f t="shared" si="185"/>
        <v>0</v>
      </c>
      <c r="F539" s="297"/>
      <c r="G539" s="213">
        <f t="shared" si="186"/>
        <v>0</v>
      </c>
      <c r="H539" s="297"/>
      <c r="I539" s="297"/>
      <c r="J539" s="297"/>
      <c r="K539" s="209">
        <f t="shared" si="187"/>
        <v>0</v>
      </c>
      <c r="L539" s="212"/>
      <c r="M539" s="212"/>
      <c r="N539" s="212"/>
      <c r="O539" s="209">
        <f t="shared" si="188"/>
        <v>0</v>
      </c>
      <c r="P539" s="212"/>
      <c r="Q539" s="212"/>
      <c r="R539" s="210"/>
      <c r="S539" s="403">
        <f t="shared" si="189"/>
        <v>0</v>
      </c>
      <c r="T539" s="210"/>
      <c r="U539" s="404"/>
      <c r="V539" s="405" t="s">
        <v>290</v>
      </c>
    </row>
    <row r="540" spans="1:22">
      <c r="A540" s="398" t="s">
        <v>103</v>
      </c>
      <c r="B540" s="213">
        <f t="shared" si="183"/>
        <v>0</v>
      </c>
      <c r="C540" s="213">
        <f t="shared" si="184"/>
        <v>0</v>
      </c>
      <c r="D540" s="213">
        <f t="shared" si="185"/>
        <v>0</v>
      </c>
      <c r="E540" s="213">
        <f t="shared" si="185"/>
        <v>0</v>
      </c>
      <c r="F540" s="297"/>
      <c r="G540" s="213">
        <f t="shared" si="186"/>
        <v>0</v>
      </c>
      <c r="H540" s="297"/>
      <c r="I540" s="297"/>
      <c r="J540" s="297"/>
      <c r="K540" s="209">
        <f t="shared" si="187"/>
        <v>0</v>
      </c>
      <c r="L540" s="212"/>
      <c r="M540" s="212"/>
      <c r="N540" s="212"/>
      <c r="O540" s="209">
        <f t="shared" si="188"/>
        <v>0</v>
      </c>
      <c r="P540" s="212"/>
      <c r="Q540" s="212"/>
      <c r="R540" s="210"/>
      <c r="S540" s="403">
        <f t="shared" si="189"/>
        <v>0</v>
      </c>
      <c r="T540" s="210"/>
      <c r="U540" s="404"/>
      <c r="V540" s="405" t="s">
        <v>291</v>
      </c>
    </row>
    <row r="541" spans="1:22">
      <c r="A541" s="398" t="s">
        <v>104</v>
      </c>
      <c r="B541" s="213">
        <f t="shared" si="183"/>
        <v>0</v>
      </c>
      <c r="C541" s="213">
        <f t="shared" si="184"/>
        <v>0</v>
      </c>
      <c r="D541" s="213">
        <f t="shared" si="185"/>
        <v>0</v>
      </c>
      <c r="E541" s="213">
        <f t="shared" si="185"/>
        <v>0</v>
      </c>
      <c r="F541" s="297"/>
      <c r="G541" s="213">
        <f t="shared" si="186"/>
        <v>0</v>
      </c>
      <c r="H541" s="297"/>
      <c r="I541" s="297"/>
      <c r="J541" s="297"/>
      <c r="K541" s="209">
        <f t="shared" si="187"/>
        <v>0</v>
      </c>
      <c r="L541" s="212"/>
      <c r="M541" s="212"/>
      <c r="N541" s="212"/>
      <c r="O541" s="209">
        <f t="shared" si="188"/>
        <v>0</v>
      </c>
      <c r="P541" s="212"/>
      <c r="Q541" s="212"/>
      <c r="R541" s="210"/>
      <c r="S541" s="403">
        <f t="shared" si="189"/>
        <v>0</v>
      </c>
      <c r="T541" s="210"/>
      <c r="U541" s="404"/>
      <c r="V541" s="405" t="s">
        <v>292</v>
      </c>
    </row>
    <row r="542" spans="1:22">
      <c r="A542" s="398" t="s">
        <v>105</v>
      </c>
      <c r="B542" s="213">
        <f t="shared" si="183"/>
        <v>0</v>
      </c>
      <c r="C542" s="213">
        <f t="shared" si="184"/>
        <v>0</v>
      </c>
      <c r="D542" s="213">
        <f t="shared" si="185"/>
        <v>0</v>
      </c>
      <c r="E542" s="213">
        <f t="shared" si="185"/>
        <v>0</v>
      </c>
      <c r="F542" s="297"/>
      <c r="G542" s="213">
        <f t="shared" si="186"/>
        <v>0</v>
      </c>
      <c r="H542" s="297"/>
      <c r="I542" s="297"/>
      <c r="J542" s="297"/>
      <c r="K542" s="209">
        <f t="shared" si="187"/>
        <v>0</v>
      </c>
      <c r="L542" s="212"/>
      <c r="M542" s="212"/>
      <c r="N542" s="212"/>
      <c r="O542" s="209">
        <f t="shared" si="188"/>
        <v>0</v>
      </c>
      <c r="P542" s="212"/>
      <c r="Q542" s="212"/>
      <c r="R542" s="210"/>
      <c r="S542" s="403">
        <f t="shared" si="189"/>
        <v>0</v>
      </c>
      <c r="T542" s="210"/>
      <c r="U542" s="404"/>
      <c r="V542" s="405" t="s">
        <v>293</v>
      </c>
    </row>
    <row r="543" spans="1:22">
      <c r="A543" s="398" t="s">
        <v>294</v>
      </c>
      <c r="B543" s="213">
        <f t="shared" si="183"/>
        <v>0</v>
      </c>
      <c r="C543" s="213">
        <f t="shared" si="184"/>
        <v>0</v>
      </c>
      <c r="D543" s="213">
        <f t="shared" si="185"/>
        <v>0</v>
      </c>
      <c r="E543" s="213">
        <f t="shared" si="185"/>
        <v>0</v>
      </c>
      <c r="F543" s="297"/>
      <c r="G543" s="213">
        <f t="shared" si="186"/>
        <v>0</v>
      </c>
      <c r="H543" s="297"/>
      <c r="I543" s="297"/>
      <c r="J543" s="297"/>
      <c r="K543" s="209">
        <f t="shared" si="187"/>
        <v>0</v>
      </c>
      <c r="L543" s="212"/>
      <c r="M543" s="212"/>
      <c r="N543" s="212"/>
      <c r="O543" s="209">
        <f t="shared" si="188"/>
        <v>0</v>
      </c>
      <c r="P543" s="212"/>
      <c r="Q543" s="212"/>
      <c r="R543" s="210"/>
      <c r="S543" s="403">
        <f t="shared" si="189"/>
        <v>0</v>
      </c>
      <c r="T543" s="210"/>
      <c r="U543" s="404"/>
      <c r="V543" s="405" t="s">
        <v>295</v>
      </c>
    </row>
    <row r="544" spans="1:22">
      <c r="A544" s="406" t="s">
        <v>296</v>
      </c>
      <c r="B544" s="213">
        <f t="shared" si="183"/>
        <v>0</v>
      </c>
      <c r="C544" s="213">
        <f t="shared" si="184"/>
        <v>0</v>
      </c>
      <c r="D544" s="213">
        <f t="shared" si="185"/>
        <v>0</v>
      </c>
      <c r="E544" s="213">
        <f t="shared" si="185"/>
        <v>0</v>
      </c>
      <c r="F544" s="297"/>
      <c r="G544" s="213">
        <f t="shared" si="186"/>
        <v>0</v>
      </c>
      <c r="H544" s="297"/>
      <c r="I544" s="297"/>
      <c r="J544" s="297"/>
      <c r="K544" s="209">
        <f t="shared" si="187"/>
        <v>0</v>
      </c>
      <c r="L544" s="212"/>
      <c r="M544" s="212"/>
      <c r="N544" s="212"/>
      <c r="O544" s="209">
        <f t="shared" si="188"/>
        <v>0</v>
      </c>
      <c r="P544" s="212"/>
      <c r="Q544" s="212"/>
      <c r="R544" s="210"/>
      <c r="S544" s="403">
        <f t="shared" si="189"/>
        <v>0</v>
      </c>
      <c r="T544" s="210"/>
      <c r="U544" s="404"/>
      <c r="V544" s="405" t="s">
        <v>297</v>
      </c>
    </row>
    <row r="545" spans="1:22" ht="15" thickBot="1">
      <c r="A545" s="407" t="s">
        <v>298</v>
      </c>
      <c r="B545" s="410">
        <f t="shared" si="183"/>
        <v>0</v>
      </c>
      <c r="C545" s="410">
        <f t="shared" si="184"/>
        <v>0</v>
      </c>
      <c r="D545" s="410">
        <f>SUM(H545,L545,P545,T545)</f>
        <v>0</v>
      </c>
      <c r="E545" s="410">
        <f>SUM(I545,M545,Q545,U545)</f>
        <v>0</v>
      </c>
      <c r="F545" s="433"/>
      <c r="G545" s="410">
        <f t="shared" si="186"/>
        <v>0</v>
      </c>
      <c r="H545" s="433"/>
      <c r="I545" s="433"/>
      <c r="J545" s="433"/>
      <c r="K545" s="444">
        <f t="shared" si="187"/>
        <v>0</v>
      </c>
      <c r="L545" s="413"/>
      <c r="M545" s="413"/>
      <c r="N545" s="413"/>
      <c r="O545" s="444">
        <f t="shared" si="188"/>
        <v>0</v>
      </c>
      <c r="P545" s="413"/>
      <c r="Q545" s="413"/>
      <c r="R545" s="445"/>
      <c r="S545" s="446">
        <f t="shared" si="189"/>
        <v>0</v>
      </c>
      <c r="T545" s="445"/>
      <c r="U545" s="447"/>
      <c r="V545" s="417" t="s">
        <v>299</v>
      </c>
    </row>
    <row r="546" spans="1:22">
      <c r="A546" s="434" t="s">
        <v>334</v>
      </c>
      <c r="B546" s="392">
        <f>SUM(B548:B569)</f>
        <v>1</v>
      </c>
      <c r="C546" s="392">
        <f>IF(SUM(C548:C569)=SUM(D546:E546),SUM(D546:E546),"ERR!!")</f>
        <v>291</v>
      </c>
      <c r="D546" s="392">
        <f t="shared" ref="D546:Q546" si="190">SUM(D548:D569)</f>
        <v>288</v>
      </c>
      <c r="E546" s="392">
        <f t="shared" si="190"/>
        <v>3</v>
      </c>
      <c r="F546" s="393">
        <f t="shared" si="190"/>
        <v>1</v>
      </c>
      <c r="G546" s="392">
        <f>IF(SUM(G548:G569)=SUM(H546:I546),SUM(H546:I546),"ERR!!")</f>
        <v>291</v>
      </c>
      <c r="H546" s="392">
        <f t="shared" si="190"/>
        <v>288</v>
      </c>
      <c r="I546" s="392">
        <f t="shared" si="190"/>
        <v>3</v>
      </c>
      <c r="J546" s="392">
        <f t="shared" si="190"/>
        <v>0</v>
      </c>
      <c r="K546" s="392">
        <f>IF(SUM(K548:K569)=SUM(L546:M546),SUM(L546:M546),"ERR!!")</f>
        <v>0</v>
      </c>
      <c r="L546" s="394">
        <f t="shared" si="190"/>
        <v>0</v>
      </c>
      <c r="M546" s="394">
        <f t="shared" si="190"/>
        <v>0</v>
      </c>
      <c r="N546" s="394">
        <f t="shared" si="190"/>
        <v>0</v>
      </c>
      <c r="O546" s="392">
        <f>IF(SUM(O548:O569)=SUM(P546:Q546),SUM(P546:Q546),"ERR!!")</f>
        <v>0</v>
      </c>
      <c r="P546" s="394">
        <f t="shared" si="190"/>
        <v>0</v>
      </c>
      <c r="Q546" s="394">
        <f t="shared" si="190"/>
        <v>0</v>
      </c>
      <c r="R546" s="394">
        <f>SUM(R548:R569)</f>
        <v>0</v>
      </c>
      <c r="S546" s="392">
        <f>IF(SUM(S548:S569)=SUM(T546:U546),SUM(T546:U546),"ERR!!")</f>
        <v>0</v>
      </c>
      <c r="T546" s="394">
        <f>SUM(T548:T569)</f>
        <v>0</v>
      </c>
      <c r="U546" s="395">
        <f>SUM(U548:U569)</f>
        <v>0</v>
      </c>
      <c r="V546" s="435">
        <v>2014</v>
      </c>
    </row>
    <row r="547" spans="1:22">
      <c r="A547" s="436"/>
      <c r="B547" s="437"/>
      <c r="C547" s="437"/>
      <c r="D547" s="437"/>
      <c r="E547" s="437"/>
      <c r="F547" s="437"/>
      <c r="G547" s="437"/>
      <c r="H547" s="437"/>
      <c r="I547" s="437"/>
      <c r="J547" s="437"/>
      <c r="K547" s="438"/>
      <c r="L547" s="438"/>
      <c r="M547" s="438"/>
      <c r="N547" s="438"/>
      <c r="O547" s="438"/>
      <c r="P547" s="438"/>
      <c r="Q547" s="438"/>
      <c r="R547" s="438"/>
      <c r="S547" s="438"/>
      <c r="T547" s="438"/>
      <c r="U547" s="439"/>
      <c r="V547" s="440"/>
    </row>
    <row r="548" spans="1:22">
      <c r="A548" s="436" t="s">
        <v>91</v>
      </c>
      <c r="B548" s="213">
        <f>SUM(F548,J548,N548,R548)</f>
        <v>0</v>
      </c>
      <c r="C548" s="213">
        <f>SUM(D548:E548)</f>
        <v>0</v>
      </c>
      <c r="D548" s="213">
        <f>SUM(H548,L548,P548,T548)</f>
        <v>0</v>
      </c>
      <c r="E548" s="213">
        <f>SUM(I548,M548,Q548,U548)</f>
        <v>0</v>
      </c>
      <c r="F548" s="297"/>
      <c r="G548" s="213">
        <f>SUM(H548:I548)</f>
        <v>0</v>
      </c>
      <c r="H548" s="297"/>
      <c r="I548" s="297"/>
      <c r="J548" s="297"/>
      <c r="K548" s="209">
        <f>SUM(L548:M548)</f>
        <v>0</v>
      </c>
      <c r="L548" s="212"/>
      <c r="M548" s="212"/>
      <c r="N548" s="212"/>
      <c r="O548" s="209">
        <f>SUM(P548:Q548)</f>
        <v>0</v>
      </c>
      <c r="P548" s="212"/>
      <c r="Q548" s="212"/>
      <c r="R548" s="210"/>
      <c r="S548" s="403">
        <f>SUM(T548:U548)</f>
        <v>0</v>
      </c>
      <c r="T548" s="210"/>
      <c r="U548" s="404"/>
      <c r="V548" s="441" t="s">
        <v>271</v>
      </c>
    </row>
    <row r="549" spans="1:22">
      <c r="A549" s="436" t="s">
        <v>92</v>
      </c>
      <c r="B549" s="213">
        <f t="shared" ref="B549:B569" si="191">SUM(F549,J549,N549,R549)</f>
        <v>0</v>
      </c>
      <c r="C549" s="213">
        <f t="shared" ref="C549:C569" si="192">SUM(D549:E549)</f>
        <v>0</v>
      </c>
      <c r="D549" s="213">
        <f t="shared" ref="D549:E568" si="193">SUM(H549,L549,P549,T549)</f>
        <v>0</v>
      </c>
      <c r="E549" s="213">
        <f t="shared" si="193"/>
        <v>0</v>
      </c>
      <c r="F549" s="297"/>
      <c r="G549" s="213">
        <f>SUM(H549:I549)</f>
        <v>0</v>
      </c>
      <c r="H549" s="297"/>
      <c r="I549" s="297"/>
      <c r="J549" s="297"/>
      <c r="K549" s="209">
        <f>SUM(L549:M549)</f>
        <v>0</v>
      </c>
      <c r="L549" s="212"/>
      <c r="M549" s="212"/>
      <c r="N549" s="212"/>
      <c r="O549" s="209">
        <f>SUM(P549:Q549)</f>
        <v>0</v>
      </c>
      <c r="P549" s="212"/>
      <c r="Q549" s="212"/>
      <c r="R549" s="210"/>
      <c r="S549" s="403">
        <f>SUM(T549:U549)</f>
        <v>0</v>
      </c>
      <c r="T549" s="210"/>
      <c r="U549" s="404"/>
      <c r="V549" s="441" t="s">
        <v>272</v>
      </c>
    </row>
    <row r="550" spans="1:22">
      <c r="A550" s="442" t="s">
        <v>273</v>
      </c>
      <c r="B550" s="213">
        <f t="shared" si="191"/>
        <v>0</v>
      </c>
      <c r="C550" s="213">
        <f t="shared" si="192"/>
        <v>0</v>
      </c>
      <c r="D550" s="213">
        <f t="shared" si="193"/>
        <v>0</v>
      </c>
      <c r="E550" s="213">
        <f t="shared" si="193"/>
        <v>0</v>
      </c>
      <c r="F550" s="297"/>
      <c r="G550" s="213">
        <f>SUM(H550:I550)</f>
        <v>0</v>
      </c>
      <c r="H550" s="297"/>
      <c r="I550" s="297"/>
      <c r="J550" s="297"/>
      <c r="K550" s="209">
        <f>SUM(L550:M550)</f>
        <v>0</v>
      </c>
      <c r="L550" s="212"/>
      <c r="M550" s="212"/>
      <c r="N550" s="212"/>
      <c r="O550" s="209">
        <f>SUM(P550:Q550)</f>
        <v>0</v>
      </c>
      <c r="P550" s="212"/>
      <c r="Q550" s="212"/>
      <c r="R550" s="210"/>
      <c r="S550" s="403">
        <f>SUM(T550:U550)</f>
        <v>0</v>
      </c>
      <c r="T550" s="210"/>
      <c r="U550" s="404"/>
      <c r="V550" s="441" t="s">
        <v>274</v>
      </c>
    </row>
    <row r="551" spans="1:22">
      <c r="A551" s="436" t="s">
        <v>93</v>
      </c>
      <c r="B551" s="213">
        <f t="shared" si="191"/>
        <v>0</v>
      </c>
      <c r="C551" s="213">
        <f t="shared" si="192"/>
        <v>0</v>
      </c>
      <c r="D551" s="213">
        <f t="shared" si="193"/>
        <v>0</v>
      </c>
      <c r="E551" s="213">
        <f t="shared" si="193"/>
        <v>0</v>
      </c>
      <c r="F551" s="297"/>
      <c r="G551" s="213">
        <f>SUM(H551:I551)</f>
        <v>0</v>
      </c>
      <c r="H551" s="297"/>
      <c r="I551" s="297"/>
      <c r="J551" s="297"/>
      <c r="K551" s="209">
        <f>SUM(L551:M551)</f>
        <v>0</v>
      </c>
      <c r="L551" s="212"/>
      <c r="M551" s="212"/>
      <c r="N551" s="212"/>
      <c r="O551" s="209">
        <f>SUM(P551:Q551)</f>
        <v>0</v>
      </c>
      <c r="P551" s="212"/>
      <c r="Q551" s="212"/>
      <c r="R551" s="210"/>
      <c r="S551" s="403">
        <f>SUM(T551:U551)</f>
        <v>0</v>
      </c>
      <c r="T551" s="210"/>
      <c r="U551" s="404"/>
      <c r="V551" s="441" t="s">
        <v>275</v>
      </c>
    </row>
    <row r="552" spans="1:22">
      <c r="A552" s="436" t="s">
        <v>94</v>
      </c>
      <c r="B552" s="213">
        <f t="shared" si="191"/>
        <v>0</v>
      </c>
      <c r="C552" s="213">
        <f t="shared" si="192"/>
        <v>0</v>
      </c>
      <c r="D552" s="213">
        <f t="shared" si="193"/>
        <v>0</v>
      </c>
      <c r="E552" s="213">
        <f t="shared" si="193"/>
        <v>0</v>
      </c>
      <c r="F552" s="297"/>
      <c r="G552" s="213">
        <f t="shared" ref="G552:G569" si="194">SUM(H552:I552)</f>
        <v>0</v>
      </c>
      <c r="H552" s="297"/>
      <c r="I552" s="297"/>
      <c r="J552" s="297"/>
      <c r="K552" s="209">
        <f t="shared" ref="K552:K569" si="195">SUM(L552:M552)</f>
        <v>0</v>
      </c>
      <c r="L552" s="212"/>
      <c r="M552" s="212"/>
      <c r="N552" s="212"/>
      <c r="O552" s="209">
        <f t="shared" ref="O552:O569" si="196">SUM(P552:Q552)</f>
        <v>0</v>
      </c>
      <c r="P552" s="212"/>
      <c r="Q552" s="212"/>
      <c r="R552" s="210"/>
      <c r="S552" s="403">
        <f t="shared" ref="S552:S569" si="197">SUM(T552:U552)</f>
        <v>0</v>
      </c>
      <c r="T552" s="210"/>
      <c r="U552" s="404"/>
      <c r="V552" s="441" t="s">
        <v>276</v>
      </c>
    </row>
    <row r="553" spans="1:22">
      <c r="A553" s="436" t="s">
        <v>95</v>
      </c>
      <c r="B553" s="213">
        <f t="shared" si="191"/>
        <v>0</v>
      </c>
      <c r="C553" s="213">
        <f t="shared" si="192"/>
        <v>0</v>
      </c>
      <c r="D553" s="213">
        <f t="shared" si="193"/>
        <v>0</v>
      </c>
      <c r="E553" s="213">
        <f t="shared" si="193"/>
        <v>0</v>
      </c>
      <c r="F553" s="297"/>
      <c r="G553" s="213">
        <f t="shared" si="194"/>
        <v>0</v>
      </c>
      <c r="H553" s="297"/>
      <c r="I553" s="297"/>
      <c r="J553" s="297"/>
      <c r="K553" s="209">
        <f t="shared" si="195"/>
        <v>0</v>
      </c>
      <c r="L553" s="212"/>
      <c r="M553" s="212"/>
      <c r="N553" s="212"/>
      <c r="O553" s="209">
        <f t="shared" si="196"/>
        <v>0</v>
      </c>
      <c r="P553" s="212"/>
      <c r="Q553" s="212"/>
      <c r="R553" s="210"/>
      <c r="S553" s="403">
        <f t="shared" si="197"/>
        <v>0</v>
      </c>
      <c r="T553" s="210"/>
      <c r="U553" s="404"/>
      <c r="V553" s="441" t="s">
        <v>277</v>
      </c>
    </row>
    <row r="554" spans="1:22">
      <c r="A554" s="436" t="s">
        <v>96</v>
      </c>
      <c r="B554" s="213">
        <f t="shared" si="191"/>
        <v>0</v>
      </c>
      <c r="C554" s="213">
        <f t="shared" si="192"/>
        <v>0</v>
      </c>
      <c r="D554" s="213">
        <f t="shared" si="193"/>
        <v>0</v>
      </c>
      <c r="E554" s="213">
        <f t="shared" si="193"/>
        <v>0</v>
      </c>
      <c r="F554" s="297"/>
      <c r="G554" s="213">
        <f t="shared" si="194"/>
        <v>0</v>
      </c>
      <c r="H554" s="297"/>
      <c r="I554" s="297"/>
      <c r="J554" s="297"/>
      <c r="K554" s="209">
        <f t="shared" si="195"/>
        <v>0</v>
      </c>
      <c r="L554" s="212"/>
      <c r="M554" s="212"/>
      <c r="N554" s="212"/>
      <c r="O554" s="209">
        <f t="shared" si="196"/>
        <v>0</v>
      </c>
      <c r="P554" s="212"/>
      <c r="Q554" s="212"/>
      <c r="R554" s="210"/>
      <c r="S554" s="403">
        <f t="shared" si="197"/>
        <v>0</v>
      </c>
      <c r="T554" s="210"/>
      <c r="U554" s="404"/>
      <c r="V554" s="441" t="s">
        <v>278</v>
      </c>
    </row>
    <row r="555" spans="1:22">
      <c r="A555" s="436" t="s">
        <v>97</v>
      </c>
      <c r="B555" s="213">
        <f t="shared" si="191"/>
        <v>1</v>
      </c>
      <c r="C555" s="213">
        <f t="shared" si="192"/>
        <v>291</v>
      </c>
      <c r="D555" s="213">
        <f t="shared" si="193"/>
        <v>288</v>
      </c>
      <c r="E555" s="213">
        <f t="shared" si="193"/>
        <v>3</v>
      </c>
      <c r="F555" s="297">
        <v>1</v>
      </c>
      <c r="G555" s="213">
        <f t="shared" si="194"/>
        <v>291</v>
      </c>
      <c r="H555" s="297">
        <v>288</v>
      </c>
      <c r="I555" s="297">
        <v>3</v>
      </c>
      <c r="J555" s="297">
        <v>0</v>
      </c>
      <c r="K555" s="209">
        <f t="shared" si="195"/>
        <v>0</v>
      </c>
      <c r="L555" s="212">
        <v>0</v>
      </c>
      <c r="M555" s="212">
        <v>0</v>
      </c>
      <c r="N555" s="212">
        <v>0</v>
      </c>
      <c r="O555" s="209">
        <f t="shared" si="196"/>
        <v>0</v>
      </c>
      <c r="P555" s="212">
        <v>0</v>
      </c>
      <c r="Q555" s="212">
        <v>0</v>
      </c>
      <c r="R555" s="210">
        <v>0</v>
      </c>
      <c r="S555" s="403">
        <f t="shared" si="197"/>
        <v>0</v>
      </c>
      <c r="T555" s="210">
        <v>0</v>
      </c>
      <c r="U555" s="404">
        <v>0</v>
      </c>
      <c r="V555" s="441" t="s">
        <v>279</v>
      </c>
    </row>
    <row r="556" spans="1:22">
      <c r="A556" s="436" t="s">
        <v>98</v>
      </c>
      <c r="B556" s="213">
        <f t="shared" si="191"/>
        <v>0</v>
      </c>
      <c r="C556" s="213">
        <f t="shared" si="192"/>
        <v>0</v>
      </c>
      <c r="D556" s="213">
        <f t="shared" si="193"/>
        <v>0</v>
      </c>
      <c r="E556" s="213">
        <f t="shared" si="193"/>
        <v>0</v>
      </c>
      <c r="F556" s="297"/>
      <c r="G556" s="213">
        <f t="shared" si="194"/>
        <v>0</v>
      </c>
      <c r="H556" s="297"/>
      <c r="I556" s="297"/>
      <c r="J556" s="297"/>
      <c r="K556" s="209">
        <f t="shared" si="195"/>
        <v>0</v>
      </c>
      <c r="L556" s="212"/>
      <c r="M556" s="212"/>
      <c r="N556" s="212"/>
      <c r="O556" s="209">
        <f t="shared" si="196"/>
        <v>0</v>
      </c>
      <c r="P556" s="212"/>
      <c r="Q556" s="212"/>
      <c r="R556" s="210"/>
      <c r="S556" s="403">
        <f t="shared" si="197"/>
        <v>0</v>
      </c>
      <c r="T556" s="210"/>
      <c r="U556" s="404"/>
      <c r="V556" s="441" t="s">
        <v>280</v>
      </c>
    </row>
    <row r="557" spans="1:22">
      <c r="A557" s="442" t="s">
        <v>281</v>
      </c>
      <c r="B557" s="213">
        <f t="shared" si="191"/>
        <v>0</v>
      </c>
      <c r="C557" s="213">
        <f t="shared" si="192"/>
        <v>0</v>
      </c>
      <c r="D557" s="213">
        <f t="shared" si="193"/>
        <v>0</v>
      </c>
      <c r="E557" s="213">
        <f t="shared" si="193"/>
        <v>0</v>
      </c>
      <c r="F557" s="297"/>
      <c r="G557" s="213">
        <f t="shared" si="194"/>
        <v>0</v>
      </c>
      <c r="H557" s="297"/>
      <c r="I557" s="297"/>
      <c r="J557" s="297"/>
      <c r="K557" s="209">
        <f t="shared" si="195"/>
        <v>0</v>
      </c>
      <c r="L557" s="212"/>
      <c r="M557" s="212"/>
      <c r="N557" s="212"/>
      <c r="O557" s="209">
        <f t="shared" si="196"/>
        <v>0</v>
      </c>
      <c r="P557" s="212"/>
      <c r="Q557" s="212"/>
      <c r="R557" s="210"/>
      <c r="S557" s="403">
        <f t="shared" si="197"/>
        <v>0</v>
      </c>
      <c r="T557" s="210"/>
      <c r="U557" s="404"/>
      <c r="V557" s="441" t="s">
        <v>282</v>
      </c>
    </row>
    <row r="558" spans="1:22">
      <c r="A558" s="436" t="s">
        <v>283</v>
      </c>
      <c r="B558" s="213">
        <f t="shared" si="191"/>
        <v>0</v>
      </c>
      <c r="C558" s="213">
        <f t="shared" si="192"/>
        <v>0</v>
      </c>
      <c r="D558" s="213">
        <f t="shared" si="193"/>
        <v>0</v>
      </c>
      <c r="E558" s="213">
        <f t="shared" si="193"/>
        <v>0</v>
      </c>
      <c r="F558" s="297"/>
      <c r="G558" s="213">
        <f t="shared" si="194"/>
        <v>0</v>
      </c>
      <c r="H558" s="297"/>
      <c r="I558" s="297"/>
      <c r="J558" s="297"/>
      <c r="K558" s="209">
        <f t="shared" si="195"/>
        <v>0</v>
      </c>
      <c r="L558" s="212"/>
      <c r="M558" s="212"/>
      <c r="N558" s="212"/>
      <c r="O558" s="209">
        <f t="shared" si="196"/>
        <v>0</v>
      </c>
      <c r="P558" s="212"/>
      <c r="Q558" s="212"/>
      <c r="R558" s="210"/>
      <c r="S558" s="403">
        <f t="shared" si="197"/>
        <v>0</v>
      </c>
      <c r="T558" s="210"/>
      <c r="U558" s="404"/>
      <c r="V558" s="441" t="s">
        <v>284</v>
      </c>
    </row>
    <row r="559" spans="1:22">
      <c r="A559" s="436" t="s">
        <v>99</v>
      </c>
      <c r="B559" s="213">
        <f t="shared" si="191"/>
        <v>0</v>
      </c>
      <c r="C559" s="213">
        <f t="shared" si="192"/>
        <v>0</v>
      </c>
      <c r="D559" s="213">
        <f t="shared" si="193"/>
        <v>0</v>
      </c>
      <c r="E559" s="213">
        <f t="shared" si="193"/>
        <v>0</v>
      </c>
      <c r="F559" s="297"/>
      <c r="G559" s="213">
        <f t="shared" si="194"/>
        <v>0</v>
      </c>
      <c r="H559" s="297"/>
      <c r="I559" s="297"/>
      <c r="J559" s="297"/>
      <c r="K559" s="209">
        <f t="shared" si="195"/>
        <v>0</v>
      </c>
      <c r="L559" s="212"/>
      <c r="M559" s="212"/>
      <c r="N559" s="212"/>
      <c r="O559" s="209">
        <f t="shared" si="196"/>
        <v>0</v>
      </c>
      <c r="P559" s="212"/>
      <c r="Q559" s="212"/>
      <c r="R559" s="210"/>
      <c r="S559" s="403">
        <f t="shared" si="197"/>
        <v>0</v>
      </c>
      <c r="T559" s="210"/>
      <c r="U559" s="404"/>
      <c r="V559" s="441" t="s">
        <v>285</v>
      </c>
    </row>
    <row r="560" spans="1:22">
      <c r="A560" s="436" t="s">
        <v>100</v>
      </c>
      <c r="B560" s="213">
        <f t="shared" si="191"/>
        <v>0</v>
      </c>
      <c r="C560" s="213">
        <f t="shared" si="192"/>
        <v>0</v>
      </c>
      <c r="D560" s="213">
        <f t="shared" si="193"/>
        <v>0</v>
      </c>
      <c r="E560" s="213">
        <f t="shared" si="193"/>
        <v>0</v>
      </c>
      <c r="F560" s="297"/>
      <c r="G560" s="213">
        <f t="shared" si="194"/>
        <v>0</v>
      </c>
      <c r="H560" s="297"/>
      <c r="I560" s="297"/>
      <c r="J560" s="297"/>
      <c r="K560" s="209">
        <f t="shared" si="195"/>
        <v>0</v>
      </c>
      <c r="L560" s="212"/>
      <c r="M560" s="212"/>
      <c r="N560" s="212"/>
      <c r="O560" s="209">
        <f t="shared" si="196"/>
        <v>0</v>
      </c>
      <c r="P560" s="212"/>
      <c r="Q560" s="212"/>
      <c r="R560" s="210"/>
      <c r="S560" s="403">
        <f t="shared" si="197"/>
        <v>0</v>
      </c>
      <c r="T560" s="210"/>
      <c r="U560" s="404"/>
      <c r="V560" s="441" t="s">
        <v>286</v>
      </c>
    </row>
    <row r="561" spans="1:22">
      <c r="A561" s="442" t="s">
        <v>101</v>
      </c>
      <c r="B561" s="213">
        <f t="shared" si="191"/>
        <v>0</v>
      </c>
      <c r="C561" s="213">
        <f t="shared" si="192"/>
        <v>0</v>
      </c>
      <c r="D561" s="213">
        <f t="shared" si="193"/>
        <v>0</v>
      </c>
      <c r="E561" s="213">
        <f t="shared" si="193"/>
        <v>0</v>
      </c>
      <c r="F561" s="297"/>
      <c r="G561" s="213">
        <f t="shared" si="194"/>
        <v>0</v>
      </c>
      <c r="H561" s="297"/>
      <c r="I561" s="297"/>
      <c r="J561" s="297"/>
      <c r="K561" s="209">
        <f t="shared" si="195"/>
        <v>0</v>
      </c>
      <c r="L561" s="212"/>
      <c r="M561" s="212"/>
      <c r="N561" s="212"/>
      <c r="O561" s="209">
        <f t="shared" si="196"/>
        <v>0</v>
      </c>
      <c r="P561" s="212"/>
      <c r="Q561" s="212"/>
      <c r="R561" s="210"/>
      <c r="S561" s="403">
        <f t="shared" si="197"/>
        <v>0</v>
      </c>
      <c r="T561" s="210"/>
      <c r="U561" s="404"/>
      <c r="V561" s="441" t="s">
        <v>287</v>
      </c>
    </row>
    <row r="562" spans="1:22">
      <c r="A562" s="442" t="s">
        <v>288</v>
      </c>
      <c r="B562" s="213">
        <f t="shared" si="191"/>
        <v>0</v>
      </c>
      <c r="C562" s="213">
        <f t="shared" si="192"/>
        <v>0</v>
      </c>
      <c r="D562" s="213">
        <f t="shared" si="193"/>
        <v>0</v>
      </c>
      <c r="E562" s="213">
        <f t="shared" si="193"/>
        <v>0</v>
      </c>
      <c r="F562" s="297"/>
      <c r="G562" s="213">
        <f t="shared" si="194"/>
        <v>0</v>
      </c>
      <c r="H562" s="297"/>
      <c r="I562" s="297"/>
      <c r="J562" s="297"/>
      <c r="K562" s="209">
        <f t="shared" si="195"/>
        <v>0</v>
      </c>
      <c r="L562" s="212"/>
      <c r="M562" s="212"/>
      <c r="N562" s="212"/>
      <c r="O562" s="209">
        <f t="shared" si="196"/>
        <v>0</v>
      </c>
      <c r="P562" s="212"/>
      <c r="Q562" s="212"/>
      <c r="R562" s="210"/>
      <c r="S562" s="403">
        <f t="shared" si="197"/>
        <v>0</v>
      </c>
      <c r="T562" s="210"/>
      <c r="U562" s="404"/>
      <c r="V562" s="441" t="s">
        <v>289</v>
      </c>
    </row>
    <row r="563" spans="1:22">
      <c r="A563" s="436" t="s">
        <v>102</v>
      </c>
      <c r="B563" s="213">
        <f t="shared" si="191"/>
        <v>0</v>
      </c>
      <c r="C563" s="213">
        <f t="shared" si="192"/>
        <v>0</v>
      </c>
      <c r="D563" s="213">
        <f t="shared" si="193"/>
        <v>0</v>
      </c>
      <c r="E563" s="213">
        <f t="shared" si="193"/>
        <v>0</v>
      </c>
      <c r="F563" s="297"/>
      <c r="G563" s="213">
        <f t="shared" si="194"/>
        <v>0</v>
      </c>
      <c r="H563" s="297"/>
      <c r="I563" s="297"/>
      <c r="J563" s="297"/>
      <c r="K563" s="209">
        <f t="shared" si="195"/>
        <v>0</v>
      </c>
      <c r="L563" s="212"/>
      <c r="M563" s="212"/>
      <c r="N563" s="212"/>
      <c r="O563" s="209">
        <f t="shared" si="196"/>
        <v>0</v>
      </c>
      <c r="P563" s="212"/>
      <c r="Q563" s="212"/>
      <c r="R563" s="210"/>
      <c r="S563" s="403">
        <f t="shared" si="197"/>
        <v>0</v>
      </c>
      <c r="T563" s="210"/>
      <c r="U563" s="404"/>
      <c r="V563" s="441" t="s">
        <v>290</v>
      </c>
    </row>
    <row r="564" spans="1:22">
      <c r="A564" s="436" t="s">
        <v>103</v>
      </c>
      <c r="B564" s="213">
        <f t="shared" si="191"/>
        <v>0</v>
      </c>
      <c r="C564" s="213">
        <f t="shared" si="192"/>
        <v>0</v>
      </c>
      <c r="D564" s="213">
        <f t="shared" si="193"/>
        <v>0</v>
      </c>
      <c r="E564" s="213">
        <f t="shared" si="193"/>
        <v>0</v>
      </c>
      <c r="F564" s="297"/>
      <c r="G564" s="213">
        <f t="shared" si="194"/>
        <v>0</v>
      </c>
      <c r="H564" s="297"/>
      <c r="I564" s="297"/>
      <c r="J564" s="297"/>
      <c r="K564" s="209">
        <f t="shared" si="195"/>
        <v>0</v>
      </c>
      <c r="L564" s="212"/>
      <c r="M564" s="212"/>
      <c r="N564" s="212"/>
      <c r="O564" s="209">
        <f t="shared" si="196"/>
        <v>0</v>
      </c>
      <c r="P564" s="212"/>
      <c r="Q564" s="212"/>
      <c r="R564" s="210"/>
      <c r="S564" s="403">
        <f t="shared" si="197"/>
        <v>0</v>
      </c>
      <c r="T564" s="210"/>
      <c r="U564" s="404"/>
      <c r="V564" s="441" t="s">
        <v>291</v>
      </c>
    </row>
    <row r="565" spans="1:22">
      <c r="A565" s="436" t="s">
        <v>104</v>
      </c>
      <c r="B565" s="213">
        <f t="shared" si="191"/>
        <v>0</v>
      </c>
      <c r="C565" s="213">
        <f t="shared" si="192"/>
        <v>0</v>
      </c>
      <c r="D565" s="213">
        <f t="shared" si="193"/>
        <v>0</v>
      </c>
      <c r="E565" s="213">
        <f t="shared" si="193"/>
        <v>0</v>
      </c>
      <c r="F565" s="297"/>
      <c r="G565" s="213">
        <f t="shared" si="194"/>
        <v>0</v>
      </c>
      <c r="H565" s="297"/>
      <c r="I565" s="297"/>
      <c r="J565" s="297"/>
      <c r="K565" s="209">
        <f t="shared" si="195"/>
        <v>0</v>
      </c>
      <c r="L565" s="212"/>
      <c r="M565" s="212"/>
      <c r="N565" s="212"/>
      <c r="O565" s="209">
        <f t="shared" si="196"/>
        <v>0</v>
      </c>
      <c r="P565" s="212"/>
      <c r="Q565" s="212"/>
      <c r="R565" s="210"/>
      <c r="S565" s="403">
        <f t="shared" si="197"/>
        <v>0</v>
      </c>
      <c r="T565" s="210"/>
      <c r="U565" s="404"/>
      <c r="V565" s="441" t="s">
        <v>292</v>
      </c>
    </row>
    <row r="566" spans="1:22">
      <c r="A566" s="436" t="s">
        <v>105</v>
      </c>
      <c r="B566" s="213">
        <f t="shared" si="191"/>
        <v>0</v>
      </c>
      <c r="C566" s="213">
        <f t="shared" si="192"/>
        <v>0</v>
      </c>
      <c r="D566" s="213">
        <f t="shared" si="193"/>
        <v>0</v>
      </c>
      <c r="E566" s="213">
        <f t="shared" si="193"/>
        <v>0</v>
      </c>
      <c r="F566" s="297"/>
      <c r="G566" s="213">
        <f t="shared" si="194"/>
        <v>0</v>
      </c>
      <c r="H566" s="297"/>
      <c r="I566" s="297"/>
      <c r="J566" s="297"/>
      <c r="K566" s="209">
        <f t="shared" si="195"/>
        <v>0</v>
      </c>
      <c r="L566" s="212"/>
      <c r="M566" s="212"/>
      <c r="N566" s="212"/>
      <c r="O566" s="209">
        <f t="shared" si="196"/>
        <v>0</v>
      </c>
      <c r="P566" s="212"/>
      <c r="Q566" s="212"/>
      <c r="R566" s="210"/>
      <c r="S566" s="403">
        <f t="shared" si="197"/>
        <v>0</v>
      </c>
      <c r="T566" s="210"/>
      <c r="U566" s="404"/>
      <c r="V566" s="441" t="s">
        <v>293</v>
      </c>
    </row>
    <row r="567" spans="1:22">
      <c r="A567" s="436" t="s">
        <v>294</v>
      </c>
      <c r="B567" s="213">
        <f t="shared" si="191"/>
        <v>0</v>
      </c>
      <c r="C567" s="213">
        <f t="shared" si="192"/>
        <v>0</v>
      </c>
      <c r="D567" s="213">
        <f t="shared" si="193"/>
        <v>0</v>
      </c>
      <c r="E567" s="213">
        <f t="shared" si="193"/>
        <v>0</v>
      </c>
      <c r="F567" s="297"/>
      <c r="G567" s="213">
        <f t="shared" si="194"/>
        <v>0</v>
      </c>
      <c r="H567" s="297"/>
      <c r="I567" s="297"/>
      <c r="J567" s="297"/>
      <c r="K567" s="209">
        <f t="shared" si="195"/>
        <v>0</v>
      </c>
      <c r="L567" s="212"/>
      <c r="M567" s="212"/>
      <c r="N567" s="212"/>
      <c r="O567" s="209">
        <f t="shared" si="196"/>
        <v>0</v>
      </c>
      <c r="P567" s="212"/>
      <c r="Q567" s="212"/>
      <c r="R567" s="210"/>
      <c r="S567" s="403">
        <f t="shared" si="197"/>
        <v>0</v>
      </c>
      <c r="T567" s="210"/>
      <c r="U567" s="404"/>
      <c r="V567" s="441" t="s">
        <v>295</v>
      </c>
    </row>
    <row r="568" spans="1:22">
      <c r="A568" s="442" t="s">
        <v>296</v>
      </c>
      <c r="B568" s="213">
        <f t="shared" si="191"/>
        <v>0</v>
      </c>
      <c r="C568" s="213">
        <f t="shared" si="192"/>
        <v>0</v>
      </c>
      <c r="D568" s="213">
        <f t="shared" si="193"/>
        <v>0</v>
      </c>
      <c r="E568" s="213">
        <f t="shared" si="193"/>
        <v>0</v>
      </c>
      <c r="F568" s="297"/>
      <c r="G568" s="213">
        <f t="shared" si="194"/>
        <v>0</v>
      </c>
      <c r="H568" s="297"/>
      <c r="I568" s="297"/>
      <c r="J568" s="297"/>
      <c r="K568" s="209">
        <f t="shared" si="195"/>
        <v>0</v>
      </c>
      <c r="L568" s="212"/>
      <c r="M568" s="212"/>
      <c r="N568" s="212"/>
      <c r="O568" s="209">
        <f t="shared" si="196"/>
        <v>0</v>
      </c>
      <c r="P568" s="212"/>
      <c r="Q568" s="212"/>
      <c r="R568" s="210"/>
      <c r="S568" s="403">
        <f t="shared" si="197"/>
        <v>0</v>
      </c>
      <c r="T568" s="210"/>
      <c r="U568" s="404"/>
      <c r="V568" s="441" t="s">
        <v>297</v>
      </c>
    </row>
    <row r="569" spans="1:22" ht="15" thickBot="1">
      <c r="A569" s="443" t="s">
        <v>298</v>
      </c>
      <c r="B569" s="410">
        <f t="shared" si="191"/>
        <v>0</v>
      </c>
      <c r="C569" s="410">
        <f t="shared" si="192"/>
        <v>0</v>
      </c>
      <c r="D569" s="410">
        <f>SUM(H569,L569,P569,T569)</f>
        <v>0</v>
      </c>
      <c r="E569" s="410">
        <f>SUM(I569,M569,Q569,U569)</f>
        <v>0</v>
      </c>
      <c r="F569" s="433"/>
      <c r="G569" s="410">
        <f t="shared" si="194"/>
        <v>0</v>
      </c>
      <c r="H569" s="433"/>
      <c r="I569" s="433"/>
      <c r="J569" s="433"/>
      <c r="K569" s="444">
        <f t="shared" si="195"/>
        <v>0</v>
      </c>
      <c r="L569" s="413"/>
      <c r="M569" s="413"/>
      <c r="N569" s="413"/>
      <c r="O569" s="444">
        <f t="shared" si="196"/>
        <v>0</v>
      </c>
      <c r="P569" s="413"/>
      <c r="Q569" s="413"/>
      <c r="R569" s="445"/>
      <c r="S569" s="446">
        <f t="shared" si="197"/>
        <v>0</v>
      </c>
      <c r="T569" s="445"/>
      <c r="U569" s="447"/>
      <c r="V569" s="448" t="s">
        <v>299</v>
      </c>
    </row>
    <row r="570" spans="1:22">
      <c r="A570" s="434" t="s">
        <v>335</v>
      </c>
      <c r="B570" s="392">
        <f>SUM(B572:B593)</f>
        <v>6</v>
      </c>
      <c r="C570" s="392">
        <f>IF(SUM(C572:C593)=SUM(D570:E570),SUM(D570:E570),"ERR!!")</f>
        <v>467</v>
      </c>
      <c r="D570" s="392">
        <f t="shared" ref="D570:Q570" si="198">SUM(D572:D593)</f>
        <v>454</v>
      </c>
      <c r="E570" s="392">
        <f t="shared" si="198"/>
        <v>13</v>
      </c>
      <c r="F570" s="393">
        <f t="shared" si="198"/>
        <v>4</v>
      </c>
      <c r="G570" s="392">
        <f>IF(SUM(G572:G593)=SUM(H570:I570),SUM(H570:I570),"ERR!!")</f>
        <v>413</v>
      </c>
      <c r="H570" s="392">
        <f t="shared" si="198"/>
        <v>408</v>
      </c>
      <c r="I570" s="392">
        <f t="shared" si="198"/>
        <v>5</v>
      </c>
      <c r="J570" s="392">
        <f t="shared" si="198"/>
        <v>0</v>
      </c>
      <c r="K570" s="392">
        <f>IF(SUM(K572:K593)=SUM(L570:M570),SUM(L570:M570),"ERR!!")</f>
        <v>0</v>
      </c>
      <c r="L570" s="394">
        <f t="shared" si="198"/>
        <v>0</v>
      </c>
      <c r="M570" s="394">
        <f t="shared" si="198"/>
        <v>0</v>
      </c>
      <c r="N570" s="394">
        <f t="shared" si="198"/>
        <v>0</v>
      </c>
      <c r="O570" s="392">
        <f>IF(SUM(O572:O593)=SUM(P570:Q570),SUM(P570:Q570),"ERR!!")</f>
        <v>0</v>
      </c>
      <c r="P570" s="394">
        <f t="shared" si="198"/>
        <v>0</v>
      </c>
      <c r="Q570" s="394">
        <f t="shared" si="198"/>
        <v>0</v>
      </c>
      <c r="R570" s="394">
        <f>SUM(R572:R593)</f>
        <v>2</v>
      </c>
      <c r="S570" s="392">
        <f>IF(SUM(S572:S593)=SUM(T570:U570),SUM(T570:U570),"ERR!!")</f>
        <v>54</v>
      </c>
      <c r="T570" s="394">
        <f>SUM(T572:T593)</f>
        <v>46</v>
      </c>
      <c r="U570" s="395">
        <f>SUM(U572:U593)</f>
        <v>8</v>
      </c>
      <c r="V570" s="435">
        <v>2014</v>
      </c>
    </row>
    <row r="571" spans="1:22">
      <c r="A571" s="436"/>
      <c r="B571" s="437"/>
      <c r="C571" s="437"/>
      <c r="D571" s="437"/>
      <c r="E571" s="437"/>
      <c r="F571" s="437"/>
      <c r="G571" s="437"/>
      <c r="H571" s="437"/>
      <c r="I571" s="437"/>
      <c r="J571" s="437"/>
      <c r="K571" s="438"/>
      <c r="L571" s="438"/>
      <c r="M571" s="438"/>
      <c r="N571" s="438"/>
      <c r="O571" s="438"/>
      <c r="P571" s="438"/>
      <c r="Q571" s="438"/>
      <c r="R571" s="438"/>
      <c r="S571" s="438"/>
      <c r="T571" s="438"/>
      <c r="U571" s="439"/>
      <c r="V571" s="440"/>
    </row>
    <row r="572" spans="1:22">
      <c r="A572" s="436" t="s">
        <v>91</v>
      </c>
      <c r="B572" s="213">
        <f>SUM(F572,J572,N572,R572)</f>
        <v>0</v>
      </c>
      <c r="C572" s="213">
        <f>SUM(D572:E572)</f>
        <v>0</v>
      </c>
      <c r="D572" s="213">
        <f>SUM(H572,L572,P572,T572)</f>
        <v>0</v>
      </c>
      <c r="E572" s="213">
        <f>SUM(I572,M572,Q572,U572)</f>
        <v>0</v>
      </c>
      <c r="F572" s="297">
        <v>0</v>
      </c>
      <c r="G572" s="213">
        <f>SUM(H572:I572)</f>
        <v>0</v>
      </c>
      <c r="H572" s="297">
        <v>0</v>
      </c>
      <c r="I572" s="297">
        <v>0</v>
      </c>
      <c r="J572" s="297">
        <v>0</v>
      </c>
      <c r="K572" s="209">
        <f>SUM(L572:M572)</f>
        <v>0</v>
      </c>
      <c r="L572" s="297">
        <v>0</v>
      </c>
      <c r="M572" s="297">
        <v>0</v>
      </c>
      <c r="N572" s="297">
        <v>0</v>
      </c>
      <c r="O572" s="209">
        <f>SUM(P572:Q572)</f>
        <v>0</v>
      </c>
      <c r="P572" s="297">
        <v>0</v>
      </c>
      <c r="Q572" s="297">
        <v>0</v>
      </c>
      <c r="R572" s="297">
        <v>0</v>
      </c>
      <c r="S572" s="403">
        <f>SUM(T572:U572)</f>
        <v>0</v>
      </c>
      <c r="T572" s="297">
        <v>0</v>
      </c>
      <c r="U572" s="297">
        <v>0</v>
      </c>
      <c r="V572" s="441" t="s">
        <v>271</v>
      </c>
    </row>
    <row r="573" spans="1:22">
      <c r="A573" s="436" t="s">
        <v>92</v>
      </c>
      <c r="B573" s="213">
        <f t="shared" ref="B573:B593" si="199">SUM(F573,J573,N573,R573)</f>
        <v>0</v>
      </c>
      <c r="C573" s="213">
        <f t="shared" ref="C573:C593" si="200">SUM(D573:E573)</f>
        <v>0</v>
      </c>
      <c r="D573" s="213">
        <f t="shared" ref="D573:E592" si="201">SUM(H573,L573,P573,T573)</f>
        <v>0</v>
      </c>
      <c r="E573" s="213">
        <f t="shared" si="201"/>
        <v>0</v>
      </c>
      <c r="F573" s="297">
        <v>0</v>
      </c>
      <c r="G573" s="213">
        <f>SUM(H573:I573)</f>
        <v>0</v>
      </c>
      <c r="H573" s="297">
        <v>0</v>
      </c>
      <c r="I573" s="297">
        <v>0</v>
      </c>
      <c r="J573" s="297">
        <v>0</v>
      </c>
      <c r="K573" s="209">
        <f>SUM(L573:M573)</f>
        <v>0</v>
      </c>
      <c r="L573" s="297">
        <v>0</v>
      </c>
      <c r="M573" s="297">
        <v>0</v>
      </c>
      <c r="N573" s="297">
        <v>0</v>
      </c>
      <c r="O573" s="209">
        <f>SUM(P573:Q573)</f>
        <v>0</v>
      </c>
      <c r="P573" s="297">
        <v>0</v>
      </c>
      <c r="Q573" s="297">
        <v>0</v>
      </c>
      <c r="R573" s="297">
        <v>0</v>
      </c>
      <c r="S573" s="403">
        <f>SUM(T573:U573)</f>
        <v>0</v>
      </c>
      <c r="T573" s="297">
        <v>0</v>
      </c>
      <c r="U573" s="297">
        <v>0</v>
      </c>
      <c r="V573" s="441" t="s">
        <v>272</v>
      </c>
    </row>
    <row r="574" spans="1:22">
      <c r="A574" s="442" t="s">
        <v>273</v>
      </c>
      <c r="B574" s="213">
        <f t="shared" si="199"/>
        <v>0</v>
      </c>
      <c r="C574" s="213">
        <f t="shared" si="200"/>
        <v>0</v>
      </c>
      <c r="D574" s="213">
        <f t="shared" si="201"/>
        <v>0</v>
      </c>
      <c r="E574" s="213">
        <f t="shared" si="201"/>
        <v>0</v>
      </c>
      <c r="F574" s="297">
        <v>0</v>
      </c>
      <c r="G574" s="213">
        <f>SUM(H574:I574)</f>
        <v>0</v>
      </c>
      <c r="H574" s="297">
        <v>0</v>
      </c>
      <c r="I574" s="297">
        <v>0</v>
      </c>
      <c r="J574" s="297">
        <v>0</v>
      </c>
      <c r="K574" s="209">
        <f>SUM(L574:M574)</f>
        <v>0</v>
      </c>
      <c r="L574" s="297">
        <v>0</v>
      </c>
      <c r="M574" s="297">
        <v>0</v>
      </c>
      <c r="N574" s="297">
        <v>0</v>
      </c>
      <c r="O574" s="209">
        <f>SUM(P574:Q574)</f>
        <v>0</v>
      </c>
      <c r="P574" s="297">
        <v>0</v>
      </c>
      <c r="Q574" s="297">
        <v>0</v>
      </c>
      <c r="R574" s="297">
        <v>0</v>
      </c>
      <c r="S574" s="403">
        <f>SUM(T574:U574)</f>
        <v>0</v>
      </c>
      <c r="T574" s="297">
        <v>0</v>
      </c>
      <c r="U574" s="297">
        <v>0</v>
      </c>
      <c r="V574" s="441" t="s">
        <v>274</v>
      </c>
    </row>
    <row r="575" spans="1:22">
      <c r="A575" s="436" t="s">
        <v>93</v>
      </c>
      <c r="B575" s="213">
        <f t="shared" si="199"/>
        <v>0</v>
      </c>
      <c r="C575" s="213">
        <f t="shared" si="200"/>
        <v>0</v>
      </c>
      <c r="D575" s="213">
        <f t="shared" si="201"/>
        <v>0</v>
      </c>
      <c r="E575" s="213">
        <f t="shared" si="201"/>
        <v>0</v>
      </c>
      <c r="F575" s="297">
        <v>0</v>
      </c>
      <c r="G575" s="213">
        <f>SUM(H575:I575)</f>
        <v>0</v>
      </c>
      <c r="H575" s="297">
        <v>0</v>
      </c>
      <c r="I575" s="297">
        <v>0</v>
      </c>
      <c r="J575" s="297">
        <v>0</v>
      </c>
      <c r="K575" s="209">
        <f>SUM(L575:M575)</f>
        <v>0</v>
      </c>
      <c r="L575" s="297">
        <v>0</v>
      </c>
      <c r="M575" s="297">
        <v>0</v>
      </c>
      <c r="N575" s="297">
        <v>0</v>
      </c>
      <c r="O575" s="209">
        <f>SUM(P575:Q575)</f>
        <v>0</v>
      </c>
      <c r="P575" s="297">
        <v>0</v>
      </c>
      <c r="Q575" s="297">
        <v>0</v>
      </c>
      <c r="R575" s="297">
        <v>0</v>
      </c>
      <c r="S575" s="403">
        <f>SUM(T575:U575)</f>
        <v>0</v>
      </c>
      <c r="T575" s="297">
        <v>0</v>
      </c>
      <c r="U575" s="297">
        <v>0</v>
      </c>
      <c r="V575" s="441" t="s">
        <v>275</v>
      </c>
    </row>
    <row r="576" spans="1:22">
      <c r="A576" s="436" t="s">
        <v>94</v>
      </c>
      <c r="B576" s="213">
        <f t="shared" si="199"/>
        <v>0</v>
      </c>
      <c r="C576" s="213">
        <f t="shared" si="200"/>
        <v>0</v>
      </c>
      <c r="D576" s="213">
        <f t="shared" si="201"/>
        <v>0</v>
      </c>
      <c r="E576" s="213">
        <f t="shared" si="201"/>
        <v>0</v>
      </c>
      <c r="F576" s="297">
        <v>0</v>
      </c>
      <c r="G576" s="213">
        <f t="shared" ref="G576:G593" si="202">SUM(H576:I576)</f>
        <v>0</v>
      </c>
      <c r="H576" s="297">
        <v>0</v>
      </c>
      <c r="I576" s="297">
        <v>0</v>
      </c>
      <c r="J576" s="297">
        <v>0</v>
      </c>
      <c r="K576" s="209">
        <f t="shared" ref="K576:K593" si="203">SUM(L576:M576)</f>
        <v>0</v>
      </c>
      <c r="L576" s="297">
        <v>0</v>
      </c>
      <c r="M576" s="297">
        <v>0</v>
      </c>
      <c r="N576" s="297">
        <v>0</v>
      </c>
      <c r="O576" s="209">
        <f t="shared" ref="O576:O593" si="204">SUM(P576:Q576)</f>
        <v>0</v>
      </c>
      <c r="P576" s="297">
        <v>0</v>
      </c>
      <c r="Q576" s="297">
        <v>0</v>
      </c>
      <c r="R576" s="297">
        <v>0</v>
      </c>
      <c r="S576" s="403">
        <f t="shared" ref="S576:S593" si="205">SUM(T576:U576)</f>
        <v>0</v>
      </c>
      <c r="T576" s="297">
        <v>0</v>
      </c>
      <c r="U576" s="297">
        <v>0</v>
      </c>
      <c r="V576" s="441" t="s">
        <v>276</v>
      </c>
    </row>
    <row r="577" spans="1:22">
      <c r="A577" s="436" t="s">
        <v>95</v>
      </c>
      <c r="B577" s="213">
        <f t="shared" si="199"/>
        <v>0</v>
      </c>
      <c r="C577" s="213">
        <f t="shared" si="200"/>
        <v>0</v>
      </c>
      <c r="D577" s="213">
        <f t="shared" si="201"/>
        <v>0</v>
      </c>
      <c r="E577" s="213">
        <f t="shared" si="201"/>
        <v>0</v>
      </c>
      <c r="F577" s="297">
        <v>0</v>
      </c>
      <c r="G577" s="213">
        <f t="shared" si="202"/>
        <v>0</v>
      </c>
      <c r="H577" s="297">
        <v>0</v>
      </c>
      <c r="I577" s="297">
        <v>0</v>
      </c>
      <c r="J577" s="297">
        <v>0</v>
      </c>
      <c r="K577" s="209">
        <f t="shared" si="203"/>
        <v>0</v>
      </c>
      <c r="L577" s="297">
        <v>0</v>
      </c>
      <c r="M577" s="297">
        <v>0</v>
      </c>
      <c r="N577" s="297">
        <v>0</v>
      </c>
      <c r="O577" s="209">
        <f t="shared" si="204"/>
        <v>0</v>
      </c>
      <c r="P577" s="297">
        <v>0</v>
      </c>
      <c r="Q577" s="297">
        <v>0</v>
      </c>
      <c r="R577" s="297">
        <v>0</v>
      </c>
      <c r="S577" s="403">
        <f t="shared" si="205"/>
        <v>0</v>
      </c>
      <c r="T577" s="297">
        <v>0</v>
      </c>
      <c r="U577" s="297">
        <v>0</v>
      </c>
      <c r="V577" s="441" t="s">
        <v>277</v>
      </c>
    </row>
    <row r="578" spans="1:22">
      <c r="A578" s="436" t="s">
        <v>96</v>
      </c>
      <c r="B578" s="213">
        <f t="shared" si="199"/>
        <v>0</v>
      </c>
      <c r="C578" s="213">
        <f t="shared" si="200"/>
        <v>0</v>
      </c>
      <c r="D578" s="213">
        <f t="shared" si="201"/>
        <v>0</v>
      </c>
      <c r="E578" s="213">
        <f t="shared" si="201"/>
        <v>0</v>
      </c>
      <c r="F578" s="297">
        <v>0</v>
      </c>
      <c r="G578" s="213">
        <f t="shared" si="202"/>
        <v>0</v>
      </c>
      <c r="H578" s="297">
        <v>0</v>
      </c>
      <c r="I578" s="297">
        <v>0</v>
      </c>
      <c r="J578" s="297">
        <v>0</v>
      </c>
      <c r="K578" s="209">
        <f t="shared" si="203"/>
        <v>0</v>
      </c>
      <c r="L578" s="297">
        <v>0</v>
      </c>
      <c r="M578" s="297">
        <v>0</v>
      </c>
      <c r="N578" s="297">
        <v>0</v>
      </c>
      <c r="O578" s="209">
        <f t="shared" si="204"/>
        <v>0</v>
      </c>
      <c r="P578" s="297">
        <v>0</v>
      </c>
      <c r="Q578" s="297">
        <v>0</v>
      </c>
      <c r="R578" s="297">
        <v>0</v>
      </c>
      <c r="S578" s="403">
        <f t="shared" si="205"/>
        <v>0</v>
      </c>
      <c r="T578" s="297">
        <v>0</v>
      </c>
      <c r="U578" s="297">
        <v>0</v>
      </c>
      <c r="V578" s="441" t="s">
        <v>278</v>
      </c>
    </row>
    <row r="579" spans="1:22">
      <c r="A579" s="436" t="s">
        <v>97</v>
      </c>
      <c r="B579" s="213">
        <f t="shared" si="199"/>
        <v>0</v>
      </c>
      <c r="C579" s="213">
        <f t="shared" si="200"/>
        <v>0</v>
      </c>
      <c r="D579" s="213">
        <f t="shared" si="201"/>
        <v>0</v>
      </c>
      <c r="E579" s="213">
        <f t="shared" si="201"/>
        <v>0</v>
      </c>
      <c r="F579" s="297">
        <v>0</v>
      </c>
      <c r="G579" s="213">
        <f t="shared" si="202"/>
        <v>0</v>
      </c>
      <c r="H579" s="297">
        <v>0</v>
      </c>
      <c r="I579" s="297">
        <v>0</v>
      </c>
      <c r="J579" s="297">
        <v>0</v>
      </c>
      <c r="K579" s="209">
        <f t="shared" si="203"/>
        <v>0</v>
      </c>
      <c r="L579" s="297">
        <v>0</v>
      </c>
      <c r="M579" s="297">
        <v>0</v>
      </c>
      <c r="N579" s="297">
        <v>0</v>
      </c>
      <c r="O579" s="209">
        <f t="shared" si="204"/>
        <v>0</v>
      </c>
      <c r="P579" s="297">
        <v>0</v>
      </c>
      <c r="Q579" s="297">
        <v>0</v>
      </c>
      <c r="R579" s="297">
        <v>0</v>
      </c>
      <c r="S579" s="403">
        <f t="shared" si="205"/>
        <v>0</v>
      </c>
      <c r="T579" s="297">
        <v>0</v>
      </c>
      <c r="U579" s="297">
        <v>0</v>
      </c>
      <c r="V579" s="441" t="s">
        <v>279</v>
      </c>
    </row>
    <row r="580" spans="1:22">
      <c r="A580" s="436" t="s">
        <v>98</v>
      </c>
      <c r="B580" s="213">
        <f t="shared" si="199"/>
        <v>1</v>
      </c>
      <c r="C580" s="213">
        <f t="shared" si="200"/>
        <v>152</v>
      </c>
      <c r="D580" s="213">
        <f t="shared" si="201"/>
        <v>147</v>
      </c>
      <c r="E580" s="213">
        <f t="shared" si="201"/>
        <v>5</v>
      </c>
      <c r="F580" s="297">
        <v>1</v>
      </c>
      <c r="G580" s="213">
        <f t="shared" si="202"/>
        <v>152</v>
      </c>
      <c r="H580" s="297">
        <v>147</v>
      </c>
      <c r="I580" s="297">
        <v>5</v>
      </c>
      <c r="J580" s="297">
        <v>0</v>
      </c>
      <c r="K580" s="209">
        <f t="shared" si="203"/>
        <v>0</v>
      </c>
      <c r="L580" s="212">
        <v>0</v>
      </c>
      <c r="M580" s="212">
        <v>0</v>
      </c>
      <c r="N580" s="212">
        <v>0</v>
      </c>
      <c r="O580" s="209">
        <f t="shared" si="204"/>
        <v>0</v>
      </c>
      <c r="P580" s="212">
        <v>0</v>
      </c>
      <c r="Q580" s="212">
        <v>0</v>
      </c>
      <c r="R580" s="210">
        <v>0</v>
      </c>
      <c r="S580" s="403">
        <f t="shared" si="205"/>
        <v>0</v>
      </c>
      <c r="T580" s="210">
        <v>0</v>
      </c>
      <c r="U580" s="404">
        <v>0</v>
      </c>
      <c r="V580" s="441" t="s">
        <v>280</v>
      </c>
    </row>
    <row r="581" spans="1:22">
      <c r="A581" s="442" t="s">
        <v>281</v>
      </c>
      <c r="B581" s="213">
        <f t="shared" si="199"/>
        <v>0</v>
      </c>
      <c r="C581" s="213">
        <f t="shared" si="200"/>
        <v>0</v>
      </c>
      <c r="D581" s="213">
        <f t="shared" si="201"/>
        <v>0</v>
      </c>
      <c r="E581" s="213">
        <f t="shared" si="201"/>
        <v>0</v>
      </c>
      <c r="F581" s="297">
        <v>0</v>
      </c>
      <c r="G581" s="213">
        <f t="shared" si="202"/>
        <v>0</v>
      </c>
      <c r="H581" s="297">
        <v>0</v>
      </c>
      <c r="I581" s="297">
        <v>0</v>
      </c>
      <c r="J581" s="297">
        <v>0</v>
      </c>
      <c r="K581" s="209">
        <f t="shared" si="203"/>
        <v>0</v>
      </c>
      <c r="L581" s="297">
        <v>0</v>
      </c>
      <c r="M581" s="297">
        <v>0</v>
      </c>
      <c r="N581" s="297">
        <v>0</v>
      </c>
      <c r="O581" s="209">
        <f t="shared" si="204"/>
        <v>0</v>
      </c>
      <c r="P581" s="297">
        <v>0</v>
      </c>
      <c r="Q581" s="212"/>
      <c r="R581" s="297">
        <v>0</v>
      </c>
      <c r="S581" s="403">
        <f t="shared" si="205"/>
        <v>0</v>
      </c>
      <c r="T581" s="297">
        <v>0</v>
      </c>
      <c r="U581" s="297">
        <v>0</v>
      </c>
      <c r="V581" s="441" t="s">
        <v>282</v>
      </c>
    </row>
    <row r="582" spans="1:22">
      <c r="A582" s="436" t="s">
        <v>283</v>
      </c>
      <c r="B582" s="213">
        <f t="shared" si="199"/>
        <v>0</v>
      </c>
      <c r="C582" s="213">
        <f t="shared" si="200"/>
        <v>0</v>
      </c>
      <c r="D582" s="213">
        <f t="shared" si="201"/>
        <v>0</v>
      </c>
      <c r="E582" s="213">
        <f t="shared" si="201"/>
        <v>0</v>
      </c>
      <c r="F582" s="297">
        <v>0</v>
      </c>
      <c r="G582" s="213">
        <f t="shared" si="202"/>
        <v>0</v>
      </c>
      <c r="H582" s="297">
        <v>0</v>
      </c>
      <c r="I582" s="297">
        <v>0</v>
      </c>
      <c r="J582" s="297">
        <v>0</v>
      </c>
      <c r="K582" s="209">
        <f t="shared" si="203"/>
        <v>0</v>
      </c>
      <c r="L582" s="297">
        <v>0</v>
      </c>
      <c r="M582" s="297">
        <v>0</v>
      </c>
      <c r="N582" s="297">
        <v>0</v>
      </c>
      <c r="O582" s="209">
        <f t="shared" si="204"/>
        <v>0</v>
      </c>
      <c r="P582" s="297">
        <v>0</v>
      </c>
      <c r="Q582" s="297">
        <v>0</v>
      </c>
      <c r="R582" s="297">
        <v>0</v>
      </c>
      <c r="S582" s="403">
        <f t="shared" si="205"/>
        <v>0</v>
      </c>
      <c r="T582" s="297">
        <v>0</v>
      </c>
      <c r="U582" s="297">
        <v>0</v>
      </c>
      <c r="V582" s="441" t="s">
        <v>284</v>
      </c>
    </row>
    <row r="583" spans="1:22">
      <c r="A583" s="436" t="s">
        <v>99</v>
      </c>
      <c r="B583" s="213">
        <f t="shared" si="199"/>
        <v>0</v>
      </c>
      <c r="C583" s="213">
        <f t="shared" si="200"/>
        <v>0</v>
      </c>
      <c r="D583" s="213">
        <f t="shared" si="201"/>
        <v>0</v>
      </c>
      <c r="E583" s="213">
        <f t="shared" si="201"/>
        <v>0</v>
      </c>
      <c r="F583" s="297">
        <v>0</v>
      </c>
      <c r="G583" s="213">
        <f t="shared" si="202"/>
        <v>0</v>
      </c>
      <c r="H583" s="297">
        <v>0</v>
      </c>
      <c r="I583" s="297">
        <v>0</v>
      </c>
      <c r="J583" s="297">
        <v>0</v>
      </c>
      <c r="K583" s="209">
        <f t="shared" si="203"/>
        <v>0</v>
      </c>
      <c r="L583" s="297">
        <v>0</v>
      </c>
      <c r="M583" s="297">
        <v>0</v>
      </c>
      <c r="N583" s="297">
        <v>0</v>
      </c>
      <c r="O583" s="209">
        <f t="shared" si="204"/>
        <v>0</v>
      </c>
      <c r="P583" s="297">
        <v>0</v>
      </c>
      <c r="Q583" s="297">
        <v>0</v>
      </c>
      <c r="R583" s="297">
        <v>0</v>
      </c>
      <c r="S583" s="403">
        <f t="shared" si="205"/>
        <v>0</v>
      </c>
      <c r="T583" s="297">
        <v>0</v>
      </c>
      <c r="U583" s="297">
        <v>0</v>
      </c>
      <c r="V583" s="441" t="s">
        <v>285</v>
      </c>
    </row>
    <row r="584" spans="1:22">
      <c r="A584" s="436" t="s">
        <v>100</v>
      </c>
      <c r="B584" s="213">
        <f t="shared" si="199"/>
        <v>0</v>
      </c>
      <c r="C584" s="213">
        <f t="shared" si="200"/>
        <v>0</v>
      </c>
      <c r="D584" s="213">
        <f t="shared" si="201"/>
        <v>0</v>
      </c>
      <c r="E584" s="213">
        <f t="shared" si="201"/>
        <v>0</v>
      </c>
      <c r="F584" s="297">
        <v>0</v>
      </c>
      <c r="G584" s="213">
        <f t="shared" si="202"/>
        <v>0</v>
      </c>
      <c r="H584" s="297">
        <v>0</v>
      </c>
      <c r="I584" s="297">
        <v>0</v>
      </c>
      <c r="J584" s="297">
        <v>0</v>
      </c>
      <c r="K584" s="209">
        <f t="shared" si="203"/>
        <v>0</v>
      </c>
      <c r="L584" s="297">
        <v>0</v>
      </c>
      <c r="M584" s="297">
        <v>0</v>
      </c>
      <c r="N584" s="297">
        <v>0</v>
      </c>
      <c r="O584" s="209">
        <f t="shared" si="204"/>
        <v>0</v>
      </c>
      <c r="P584" s="297">
        <v>0</v>
      </c>
      <c r="Q584" s="297">
        <v>0</v>
      </c>
      <c r="R584" s="297">
        <v>0</v>
      </c>
      <c r="S584" s="403">
        <f t="shared" si="205"/>
        <v>0</v>
      </c>
      <c r="T584" s="297">
        <v>0</v>
      </c>
      <c r="U584" s="297">
        <v>0</v>
      </c>
      <c r="V584" s="441" t="s">
        <v>286</v>
      </c>
    </row>
    <row r="585" spans="1:22">
      <c r="A585" s="442" t="s">
        <v>101</v>
      </c>
      <c r="B585" s="213">
        <f t="shared" si="199"/>
        <v>0</v>
      </c>
      <c r="C585" s="213">
        <f t="shared" si="200"/>
        <v>0</v>
      </c>
      <c r="D585" s="213">
        <f t="shared" si="201"/>
        <v>0</v>
      </c>
      <c r="E585" s="213">
        <f t="shared" si="201"/>
        <v>0</v>
      </c>
      <c r="F585" s="297">
        <v>0</v>
      </c>
      <c r="G585" s="213">
        <f t="shared" si="202"/>
        <v>0</v>
      </c>
      <c r="H585" s="297">
        <v>0</v>
      </c>
      <c r="I585" s="297">
        <v>0</v>
      </c>
      <c r="J585" s="297">
        <v>0</v>
      </c>
      <c r="K585" s="209">
        <f t="shared" si="203"/>
        <v>0</v>
      </c>
      <c r="L585" s="297">
        <v>0</v>
      </c>
      <c r="M585" s="297">
        <v>0</v>
      </c>
      <c r="N585" s="297">
        <v>0</v>
      </c>
      <c r="O585" s="209">
        <f t="shared" si="204"/>
        <v>0</v>
      </c>
      <c r="P585" s="297">
        <v>0</v>
      </c>
      <c r="Q585" s="297">
        <v>0</v>
      </c>
      <c r="R585" s="297">
        <v>0</v>
      </c>
      <c r="S585" s="403">
        <f t="shared" si="205"/>
        <v>0</v>
      </c>
      <c r="T585" s="297">
        <v>0</v>
      </c>
      <c r="U585" s="297">
        <v>0</v>
      </c>
      <c r="V585" s="441" t="s">
        <v>287</v>
      </c>
    </row>
    <row r="586" spans="1:22">
      <c r="A586" s="442" t="s">
        <v>288</v>
      </c>
      <c r="B586" s="213">
        <f t="shared" si="199"/>
        <v>0</v>
      </c>
      <c r="C586" s="213">
        <f t="shared" si="200"/>
        <v>0</v>
      </c>
      <c r="D586" s="213">
        <f t="shared" si="201"/>
        <v>0</v>
      </c>
      <c r="E586" s="213">
        <f t="shared" si="201"/>
        <v>0</v>
      </c>
      <c r="F586" s="297">
        <v>0</v>
      </c>
      <c r="G586" s="213">
        <f t="shared" si="202"/>
        <v>0</v>
      </c>
      <c r="H586" s="297">
        <v>0</v>
      </c>
      <c r="I586" s="297">
        <v>0</v>
      </c>
      <c r="J586" s="297">
        <v>0</v>
      </c>
      <c r="K586" s="209">
        <f t="shared" si="203"/>
        <v>0</v>
      </c>
      <c r="L586" s="297">
        <v>0</v>
      </c>
      <c r="M586" s="297">
        <v>0</v>
      </c>
      <c r="N586" s="297">
        <v>0</v>
      </c>
      <c r="O586" s="209">
        <f t="shared" si="204"/>
        <v>0</v>
      </c>
      <c r="P586" s="297">
        <v>0</v>
      </c>
      <c r="Q586" s="297">
        <v>0</v>
      </c>
      <c r="R586" s="297">
        <v>0</v>
      </c>
      <c r="S586" s="403">
        <f t="shared" si="205"/>
        <v>0</v>
      </c>
      <c r="T586" s="297">
        <v>0</v>
      </c>
      <c r="U586" s="297">
        <v>0</v>
      </c>
      <c r="V586" s="441" t="s">
        <v>289</v>
      </c>
    </row>
    <row r="587" spans="1:22">
      <c r="A587" s="436" t="s">
        <v>102</v>
      </c>
      <c r="B587" s="213">
        <f t="shared" si="199"/>
        <v>0</v>
      </c>
      <c r="C587" s="213">
        <f t="shared" si="200"/>
        <v>0</v>
      </c>
      <c r="D587" s="213">
        <f t="shared" si="201"/>
        <v>0</v>
      </c>
      <c r="E587" s="213">
        <f t="shared" si="201"/>
        <v>0</v>
      </c>
      <c r="F587" s="297">
        <v>0</v>
      </c>
      <c r="G587" s="213">
        <f t="shared" si="202"/>
        <v>0</v>
      </c>
      <c r="H587" s="297">
        <v>0</v>
      </c>
      <c r="I587" s="297">
        <v>0</v>
      </c>
      <c r="J587" s="297">
        <v>0</v>
      </c>
      <c r="K587" s="209">
        <f t="shared" si="203"/>
        <v>0</v>
      </c>
      <c r="L587" s="297">
        <v>0</v>
      </c>
      <c r="M587" s="297">
        <v>0</v>
      </c>
      <c r="N587" s="297">
        <v>0</v>
      </c>
      <c r="O587" s="209">
        <f t="shared" si="204"/>
        <v>0</v>
      </c>
      <c r="P587" s="297">
        <v>0</v>
      </c>
      <c r="Q587" s="297">
        <v>0</v>
      </c>
      <c r="R587" s="297">
        <v>0</v>
      </c>
      <c r="S587" s="403">
        <f t="shared" si="205"/>
        <v>0</v>
      </c>
      <c r="T587" s="297">
        <v>0</v>
      </c>
      <c r="U587" s="297">
        <v>0</v>
      </c>
      <c r="V587" s="441" t="s">
        <v>290</v>
      </c>
    </row>
    <row r="588" spans="1:22">
      <c r="A588" s="436" t="s">
        <v>103</v>
      </c>
      <c r="B588" s="213">
        <f t="shared" si="199"/>
        <v>0</v>
      </c>
      <c r="C588" s="213">
        <f t="shared" si="200"/>
        <v>0</v>
      </c>
      <c r="D588" s="213">
        <f t="shared" si="201"/>
        <v>0</v>
      </c>
      <c r="E588" s="213">
        <f t="shared" si="201"/>
        <v>0</v>
      </c>
      <c r="F588" s="297">
        <v>0</v>
      </c>
      <c r="G588" s="213">
        <f t="shared" si="202"/>
        <v>0</v>
      </c>
      <c r="H588" s="297">
        <v>0</v>
      </c>
      <c r="I588" s="297">
        <v>0</v>
      </c>
      <c r="J588" s="297">
        <v>0</v>
      </c>
      <c r="K588" s="209">
        <f t="shared" si="203"/>
        <v>0</v>
      </c>
      <c r="L588" s="297">
        <v>0</v>
      </c>
      <c r="M588" s="297">
        <v>0</v>
      </c>
      <c r="N588" s="297">
        <v>0</v>
      </c>
      <c r="O588" s="209">
        <f t="shared" si="204"/>
        <v>0</v>
      </c>
      <c r="P588" s="297">
        <v>0</v>
      </c>
      <c r="Q588" s="297">
        <v>0</v>
      </c>
      <c r="R588" s="297">
        <v>0</v>
      </c>
      <c r="S588" s="403">
        <f t="shared" si="205"/>
        <v>0</v>
      </c>
      <c r="T588" s="297">
        <v>0</v>
      </c>
      <c r="U588" s="297">
        <v>0</v>
      </c>
      <c r="V588" s="441" t="s">
        <v>291</v>
      </c>
    </row>
    <row r="589" spans="1:22">
      <c r="A589" s="436" t="s">
        <v>104</v>
      </c>
      <c r="B589" s="213">
        <f t="shared" si="199"/>
        <v>0</v>
      </c>
      <c r="C589" s="213">
        <f t="shared" si="200"/>
        <v>0</v>
      </c>
      <c r="D589" s="213">
        <f t="shared" si="201"/>
        <v>0</v>
      </c>
      <c r="E589" s="213">
        <f t="shared" si="201"/>
        <v>0</v>
      </c>
      <c r="F589" s="297">
        <v>0</v>
      </c>
      <c r="G589" s="213">
        <f t="shared" si="202"/>
        <v>0</v>
      </c>
      <c r="H589" s="297">
        <v>0</v>
      </c>
      <c r="I589" s="297">
        <v>0</v>
      </c>
      <c r="J589" s="297">
        <v>0</v>
      </c>
      <c r="K589" s="209">
        <f t="shared" si="203"/>
        <v>0</v>
      </c>
      <c r="L589" s="297">
        <v>0</v>
      </c>
      <c r="M589" s="297">
        <v>0</v>
      </c>
      <c r="N589" s="297">
        <v>0</v>
      </c>
      <c r="O589" s="209">
        <f t="shared" si="204"/>
        <v>0</v>
      </c>
      <c r="P589" s="297">
        <v>0</v>
      </c>
      <c r="Q589" s="297">
        <v>0</v>
      </c>
      <c r="R589" s="297">
        <v>0</v>
      </c>
      <c r="S589" s="403">
        <f t="shared" si="205"/>
        <v>0</v>
      </c>
      <c r="T589" s="297">
        <v>0</v>
      </c>
      <c r="U589" s="297">
        <v>0</v>
      </c>
      <c r="V589" s="441" t="s">
        <v>292</v>
      </c>
    </row>
    <row r="590" spans="1:22">
      <c r="A590" s="436" t="s">
        <v>105</v>
      </c>
      <c r="B590" s="213">
        <f t="shared" si="199"/>
        <v>2</v>
      </c>
      <c r="C590" s="213">
        <f t="shared" si="200"/>
        <v>228</v>
      </c>
      <c r="D590" s="213">
        <f t="shared" si="201"/>
        <v>228</v>
      </c>
      <c r="E590" s="213">
        <f t="shared" si="201"/>
        <v>0</v>
      </c>
      <c r="F590" s="297">
        <v>2</v>
      </c>
      <c r="G590" s="213">
        <f t="shared" si="202"/>
        <v>228</v>
      </c>
      <c r="H590" s="297">
        <v>228</v>
      </c>
      <c r="I590" s="297">
        <v>0</v>
      </c>
      <c r="J590" s="297">
        <v>0</v>
      </c>
      <c r="K590" s="209">
        <f t="shared" si="203"/>
        <v>0</v>
      </c>
      <c r="L590" s="212">
        <v>0</v>
      </c>
      <c r="M590" s="212">
        <v>0</v>
      </c>
      <c r="N590" s="212">
        <v>0</v>
      </c>
      <c r="O590" s="209">
        <f t="shared" si="204"/>
        <v>0</v>
      </c>
      <c r="P590" s="212">
        <v>0</v>
      </c>
      <c r="Q590" s="297">
        <v>0</v>
      </c>
      <c r="R590" s="210">
        <v>0</v>
      </c>
      <c r="S590" s="403">
        <f t="shared" si="205"/>
        <v>0</v>
      </c>
      <c r="T590" s="210">
        <v>0</v>
      </c>
      <c r="U590" s="404">
        <v>0</v>
      </c>
      <c r="V590" s="441" t="s">
        <v>293</v>
      </c>
    </row>
    <row r="591" spans="1:22">
      <c r="A591" s="436" t="s">
        <v>294</v>
      </c>
      <c r="B591" s="213">
        <f t="shared" si="199"/>
        <v>0</v>
      </c>
      <c r="C591" s="213">
        <f t="shared" si="200"/>
        <v>0</v>
      </c>
      <c r="D591" s="213">
        <f t="shared" si="201"/>
        <v>0</v>
      </c>
      <c r="E591" s="213">
        <f t="shared" si="201"/>
        <v>0</v>
      </c>
      <c r="F591" s="297">
        <v>0</v>
      </c>
      <c r="G591" s="213">
        <f t="shared" si="202"/>
        <v>0</v>
      </c>
      <c r="H591" s="297">
        <v>0</v>
      </c>
      <c r="I591" s="297">
        <v>0</v>
      </c>
      <c r="J591" s="297">
        <v>0</v>
      </c>
      <c r="K591" s="209">
        <f t="shared" si="203"/>
        <v>0</v>
      </c>
      <c r="L591" s="297">
        <v>0</v>
      </c>
      <c r="M591" s="297">
        <v>0</v>
      </c>
      <c r="N591" s="297">
        <v>0</v>
      </c>
      <c r="O591" s="209">
        <f t="shared" si="204"/>
        <v>0</v>
      </c>
      <c r="P591" s="297">
        <v>0</v>
      </c>
      <c r="Q591" s="297">
        <v>0</v>
      </c>
      <c r="R591" s="297">
        <v>0</v>
      </c>
      <c r="S591" s="403">
        <f t="shared" si="205"/>
        <v>0</v>
      </c>
      <c r="T591" s="297">
        <v>0</v>
      </c>
      <c r="U591" s="297">
        <v>0</v>
      </c>
      <c r="V591" s="441" t="s">
        <v>295</v>
      </c>
    </row>
    <row r="592" spans="1:22">
      <c r="A592" s="442" t="s">
        <v>296</v>
      </c>
      <c r="B592" s="213">
        <f t="shared" si="199"/>
        <v>0</v>
      </c>
      <c r="C592" s="213">
        <f t="shared" si="200"/>
        <v>0</v>
      </c>
      <c r="D592" s="213">
        <f t="shared" si="201"/>
        <v>0</v>
      </c>
      <c r="E592" s="213">
        <f t="shared" si="201"/>
        <v>0</v>
      </c>
      <c r="F592" s="297">
        <v>0</v>
      </c>
      <c r="G592" s="213">
        <f t="shared" si="202"/>
        <v>0</v>
      </c>
      <c r="H592" s="297">
        <v>0</v>
      </c>
      <c r="I592" s="297">
        <v>0</v>
      </c>
      <c r="J592" s="297">
        <v>0</v>
      </c>
      <c r="K592" s="209">
        <f t="shared" si="203"/>
        <v>0</v>
      </c>
      <c r="L592" s="297">
        <v>0</v>
      </c>
      <c r="M592" s="297">
        <v>0</v>
      </c>
      <c r="N592" s="297">
        <v>0</v>
      </c>
      <c r="O592" s="209">
        <f t="shared" si="204"/>
        <v>0</v>
      </c>
      <c r="P592" s="297">
        <v>0</v>
      </c>
      <c r="Q592" s="297">
        <v>0</v>
      </c>
      <c r="R592" s="297">
        <v>0</v>
      </c>
      <c r="S592" s="403">
        <f t="shared" si="205"/>
        <v>0</v>
      </c>
      <c r="T592" s="297">
        <v>0</v>
      </c>
      <c r="U592" s="297">
        <v>0</v>
      </c>
      <c r="V592" s="441" t="s">
        <v>297</v>
      </c>
    </row>
    <row r="593" spans="1:22" ht="15" thickBot="1">
      <c r="A593" s="443" t="s">
        <v>298</v>
      </c>
      <c r="B593" s="410">
        <f t="shared" si="199"/>
        <v>3</v>
      </c>
      <c r="C593" s="410">
        <f t="shared" si="200"/>
        <v>87</v>
      </c>
      <c r="D593" s="410">
        <f>SUM(H593,L593,P593,T593)</f>
        <v>79</v>
      </c>
      <c r="E593" s="410">
        <f>SUM(I593,M593,Q593,U593)</f>
        <v>8</v>
      </c>
      <c r="F593" s="433">
        <v>1</v>
      </c>
      <c r="G593" s="410">
        <f t="shared" si="202"/>
        <v>33</v>
      </c>
      <c r="H593" s="433">
        <v>33</v>
      </c>
      <c r="I593" s="433">
        <v>0</v>
      </c>
      <c r="J593" s="433">
        <v>0</v>
      </c>
      <c r="K593" s="444">
        <f t="shared" si="203"/>
        <v>0</v>
      </c>
      <c r="L593" s="413">
        <v>0</v>
      </c>
      <c r="M593" s="413">
        <v>0</v>
      </c>
      <c r="N593" s="413">
        <v>0</v>
      </c>
      <c r="O593" s="444">
        <f t="shared" si="204"/>
        <v>0</v>
      </c>
      <c r="P593" s="413">
        <v>0</v>
      </c>
      <c r="Q593" s="413">
        <v>0</v>
      </c>
      <c r="R593" s="445">
        <v>2</v>
      </c>
      <c r="S593" s="446">
        <f t="shared" si="205"/>
        <v>54</v>
      </c>
      <c r="T593" s="445">
        <v>46</v>
      </c>
      <c r="U593" s="447">
        <v>8</v>
      </c>
      <c r="V593" s="448" t="s">
        <v>299</v>
      </c>
    </row>
    <row r="594" spans="1:22">
      <c r="A594" s="434" t="s">
        <v>336</v>
      </c>
      <c r="B594" s="392">
        <f>SUM(B596:B617)</f>
        <v>2</v>
      </c>
      <c r="C594" s="392">
        <f>IF(SUM(C596:C617)=SUM(D594:E594),SUM(D594:E594),"ERR!!")</f>
        <v>14</v>
      </c>
      <c r="D594" s="392">
        <f t="shared" ref="D594:Q594" si="206">SUM(D596:D617)</f>
        <v>12</v>
      </c>
      <c r="E594" s="392">
        <f t="shared" si="206"/>
        <v>2</v>
      </c>
      <c r="F594" s="393">
        <f t="shared" si="206"/>
        <v>0</v>
      </c>
      <c r="G594" s="392">
        <f>IF(SUM(G596:G617)=SUM(H594:I594),SUM(H594:I594),"ERR!!")</f>
        <v>0</v>
      </c>
      <c r="H594" s="392">
        <f t="shared" si="206"/>
        <v>0</v>
      </c>
      <c r="I594" s="392">
        <f t="shared" si="206"/>
        <v>0</v>
      </c>
      <c r="J594" s="392">
        <f t="shared" si="206"/>
        <v>0</v>
      </c>
      <c r="K594" s="392">
        <f>IF(SUM(K596:K617)=SUM(L594:M594),SUM(L594:M594),"ERR!!")</f>
        <v>0</v>
      </c>
      <c r="L594" s="394">
        <f t="shared" si="206"/>
        <v>0</v>
      </c>
      <c r="M594" s="394">
        <f t="shared" si="206"/>
        <v>0</v>
      </c>
      <c r="N594" s="394">
        <f t="shared" si="206"/>
        <v>0</v>
      </c>
      <c r="O594" s="392">
        <f>IF(SUM(O596:O617)=SUM(P594:Q594),SUM(P594:Q594),"ERR!!")</f>
        <v>0</v>
      </c>
      <c r="P594" s="394">
        <f t="shared" si="206"/>
        <v>0</v>
      </c>
      <c r="Q594" s="394">
        <f t="shared" si="206"/>
        <v>0</v>
      </c>
      <c r="R594" s="394">
        <f>SUM(R596:R617)</f>
        <v>2</v>
      </c>
      <c r="S594" s="392">
        <f>IF(SUM(S596:S617)=SUM(T594:U594),SUM(T594:U594),"ERR!!")</f>
        <v>14</v>
      </c>
      <c r="T594" s="394">
        <f>SUM(T596:T617)</f>
        <v>12</v>
      </c>
      <c r="U594" s="395">
        <f>SUM(U596:U617)</f>
        <v>2</v>
      </c>
      <c r="V594" s="435">
        <v>2014</v>
      </c>
    </row>
    <row r="595" spans="1:22">
      <c r="A595" s="436"/>
      <c r="B595" s="437"/>
      <c r="C595" s="437"/>
      <c r="D595" s="437"/>
      <c r="E595" s="437"/>
      <c r="F595" s="437"/>
      <c r="G595" s="437"/>
      <c r="H595" s="437"/>
      <c r="I595" s="437"/>
      <c r="J595" s="437"/>
      <c r="K595" s="438"/>
      <c r="L595" s="438"/>
      <c r="M595" s="438"/>
      <c r="N595" s="438"/>
      <c r="O595" s="438"/>
      <c r="P595" s="438"/>
      <c r="Q595" s="438"/>
      <c r="R595" s="438"/>
      <c r="S595" s="438"/>
      <c r="T595" s="438"/>
      <c r="U595" s="439"/>
      <c r="V595" s="440"/>
    </row>
    <row r="596" spans="1:22">
      <c r="A596" s="436" t="s">
        <v>91</v>
      </c>
      <c r="B596" s="213">
        <f>SUM(F596,J596,N596,R596)</f>
        <v>0</v>
      </c>
      <c r="C596" s="213">
        <f>SUM(D596:E596)</f>
        <v>0</v>
      </c>
      <c r="D596" s="213">
        <f>SUM(H596,L596,P596,T596)</f>
        <v>0</v>
      </c>
      <c r="E596" s="213">
        <f>SUM(I596,M596,Q596,U596)</f>
        <v>0</v>
      </c>
      <c r="F596" s="297">
        <v>0</v>
      </c>
      <c r="G596" s="213">
        <f>SUM(H596:I596)</f>
        <v>0</v>
      </c>
      <c r="H596" s="297">
        <v>0</v>
      </c>
      <c r="I596" s="297">
        <v>0</v>
      </c>
      <c r="J596" s="297">
        <v>0</v>
      </c>
      <c r="K596" s="209">
        <f>SUM(L596:M596)</f>
        <v>0</v>
      </c>
      <c r="L596" s="212">
        <v>0</v>
      </c>
      <c r="M596" s="212">
        <v>0</v>
      </c>
      <c r="N596" s="212">
        <v>0</v>
      </c>
      <c r="O596" s="209">
        <f>SUM(P596:Q596)</f>
        <v>0</v>
      </c>
      <c r="P596" s="212">
        <v>0</v>
      </c>
      <c r="Q596" s="212">
        <v>0</v>
      </c>
      <c r="R596" s="212">
        <v>0</v>
      </c>
      <c r="S596" s="403">
        <f>SUM(T596:U596)</f>
        <v>0</v>
      </c>
      <c r="T596" s="210">
        <v>0</v>
      </c>
      <c r="U596" s="404">
        <v>0</v>
      </c>
      <c r="V596" s="441" t="s">
        <v>271</v>
      </c>
    </row>
    <row r="597" spans="1:22">
      <c r="A597" s="436" t="s">
        <v>92</v>
      </c>
      <c r="B597" s="213">
        <f t="shared" ref="B597:B617" si="207">SUM(F597,J597,N597,R597)</f>
        <v>0</v>
      </c>
      <c r="C597" s="213">
        <f t="shared" ref="C597:C617" si="208">SUM(D597:E597)</f>
        <v>0</v>
      </c>
      <c r="D597" s="213">
        <f t="shared" ref="D597:E616" si="209">SUM(H597,L597,P597,T597)</f>
        <v>0</v>
      </c>
      <c r="E597" s="213">
        <f t="shared" si="209"/>
        <v>0</v>
      </c>
      <c r="F597" s="297">
        <v>0</v>
      </c>
      <c r="G597" s="213">
        <f>SUM(H597:I597)</f>
        <v>0</v>
      </c>
      <c r="H597" s="297">
        <v>0</v>
      </c>
      <c r="I597" s="297">
        <v>0</v>
      </c>
      <c r="J597" s="297">
        <v>0</v>
      </c>
      <c r="K597" s="209">
        <f>SUM(L597:M597)</f>
        <v>0</v>
      </c>
      <c r="L597" s="212">
        <v>0</v>
      </c>
      <c r="M597" s="212">
        <v>0</v>
      </c>
      <c r="N597" s="212">
        <v>0</v>
      </c>
      <c r="O597" s="209">
        <f>SUM(P597:Q597)</f>
        <v>0</v>
      </c>
      <c r="P597" s="212">
        <v>0</v>
      </c>
      <c r="Q597" s="212">
        <v>0</v>
      </c>
      <c r="R597" s="212">
        <v>0</v>
      </c>
      <c r="S597" s="403">
        <f>SUM(T597:U597)</f>
        <v>0</v>
      </c>
      <c r="T597" s="210">
        <v>0</v>
      </c>
      <c r="U597" s="404">
        <v>0</v>
      </c>
      <c r="V597" s="441" t="s">
        <v>272</v>
      </c>
    </row>
    <row r="598" spans="1:22">
      <c r="A598" s="442" t="s">
        <v>273</v>
      </c>
      <c r="B598" s="213">
        <f t="shared" si="207"/>
        <v>0</v>
      </c>
      <c r="C598" s="213">
        <f t="shared" si="208"/>
        <v>0</v>
      </c>
      <c r="D598" s="213">
        <f t="shared" si="209"/>
        <v>0</v>
      </c>
      <c r="E598" s="213">
        <f t="shared" si="209"/>
        <v>0</v>
      </c>
      <c r="F598" s="297">
        <v>0</v>
      </c>
      <c r="G598" s="213">
        <f>SUM(H598:I598)</f>
        <v>0</v>
      </c>
      <c r="H598" s="297">
        <v>0</v>
      </c>
      <c r="I598" s="297">
        <v>0</v>
      </c>
      <c r="J598" s="297">
        <v>0</v>
      </c>
      <c r="K598" s="209">
        <f>SUM(L598:M598)</f>
        <v>0</v>
      </c>
      <c r="L598" s="212">
        <v>0</v>
      </c>
      <c r="M598" s="212">
        <v>0</v>
      </c>
      <c r="N598" s="212">
        <v>0</v>
      </c>
      <c r="O598" s="209">
        <f>SUM(P598:Q598)</f>
        <v>0</v>
      </c>
      <c r="P598" s="212">
        <v>0</v>
      </c>
      <c r="Q598" s="212">
        <v>0</v>
      </c>
      <c r="R598" s="212">
        <v>0</v>
      </c>
      <c r="S598" s="403">
        <f>SUM(T598:U598)</f>
        <v>0</v>
      </c>
      <c r="T598" s="210">
        <v>0</v>
      </c>
      <c r="U598" s="404">
        <v>0</v>
      </c>
      <c r="V598" s="441" t="s">
        <v>274</v>
      </c>
    </row>
    <row r="599" spans="1:22">
      <c r="A599" s="436" t="s">
        <v>93</v>
      </c>
      <c r="B599" s="213">
        <f t="shared" si="207"/>
        <v>0</v>
      </c>
      <c r="C599" s="213">
        <f t="shared" si="208"/>
        <v>0</v>
      </c>
      <c r="D599" s="213">
        <f t="shared" si="209"/>
        <v>0</v>
      </c>
      <c r="E599" s="213">
        <f t="shared" si="209"/>
        <v>0</v>
      </c>
      <c r="F599" s="297">
        <v>0</v>
      </c>
      <c r="G599" s="213">
        <f>SUM(H599:I599)</f>
        <v>0</v>
      </c>
      <c r="H599" s="297">
        <v>0</v>
      </c>
      <c r="I599" s="297">
        <v>0</v>
      </c>
      <c r="J599" s="297">
        <v>0</v>
      </c>
      <c r="K599" s="209">
        <f>SUM(L599:M599)</f>
        <v>0</v>
      </c>
      <c r="L599" s="212">
        <v>0</v>
      </c>
      <c r="M599" s="212">
        <v>0</v>
      </c>
      <c r="N599" s="212">
        <v>0</v>
      </c>
      <c r="O599" s="209">
        <f>SUM(P599:Q599)</f>
        <v>0</v>
      </c>
      <c r="P599" s="212">
        <v>0</v>
      </c>
      <c r="Q599" s="212">
        <v>0</v>
      </c>
      <c r="R599" s="212">
        <v>0</v>
      </c>
      <c r="S599" s="403">
        <f>SUM(T599:U599)</f>
        <v>0</v>
      </c>
      <c r="T599" s="210">
        <v>0</v>
      </c>
      <c r="U599" s="404">
        <v>0</v>
      </c>
      <c r="V599" s="441" t="s">
        <v>275</v>
      </c>
    </row>
    <row r="600" spans="1:22">
      <c r="A600" s="436" t="s">
        <v>94</v>
      </c>
      <c r="B600" s="213">
        <f t="shared" si="207"/>
        <v>0</v>
      </c>
      <c r="C600" s="213">
        <f t="shared" si="208"/>
        <v>0</v>
      </c>
      <c r="D600" s="213">
        <f t="shared" si="209"/>
        <v>0</v>
      </c>
      <c r="E600" s="213">
        <f t="shared" si="209"/>
        <v>0</v>
      </c>
      <c r="F600" s="297">
        <v>0</v>
      </c>
      <c r="G600" s="213">
        <f t="shared" ref="G600:G617" si="210">SUM(H600:I600)</f>
        <v>0</v>
      </c>
      <c r="H600" s="297">
        <v>0</v>
      </c>
      <c r="I600" s="297">
        <v>0</v>
      </c>
      <c r="J600" s="297">
        <v>0</v>
      </c>
      <c r="K600" s="209">
        <f t="shared" ref="K600:K617" si="211">SUM(L600:M600)</f>
        <v>0</v>
      </c>
      <c r="L600" s="212">
        <v>0</v>
      </c>
      <c r="M600" s="212">
        <v>0</v>
      </c>
      <c r="N600" s="212">
        <v>0</v>
      </c>
      <c r="O600" s="209">
        <f t="shared" ref="O600:O617" si="212">SUM(P600:Q600)</f>
        <v>0</v>
      </c>
      <c r="P600" s="212">
        <v>0</v>
      </c>
      <c r="Q600" s="212">
        <v>0</v>
      </c>
      <c r="R600" s="212">
        <v>0</v>
      </c>
      <c r="S600" s="403">
        <f t="shared" ref="S600:S617" si="213">SUM(T600:U600)</f>
        <v>0</v>
      </c>
      <c r="T600" s="210">
        <v>0</v>
      </c>
      <c r="U600" s="404">
        <v>0</v>
      </c>
      <c r="V600" s="441" t="s">
        <v>276</v>
      </c>
    </row>
    <row r="601" spans="1:22">
      <c r="A601" s="436" t="s">
        <v>95</v>
      </c>
      <c r="B601" s="213">
        <f t="shared" si="207"/>
        <v>0</v>
      </c>
      <c r="C601" s="213">
        <f t="shared" si="208"/>
        <v>0</v>
      </c>
      <c r="D601" s="213">
        <f t="shared" si="209"/>
        <v>0</v>
      </c>
      <c r="E601" s="213">
        <f t="shared" si="209"/>
        <v>0</v>
      </c>
      <c r="F601" s="297">
        <v>0</v>
      </c>
      <c r="G601" s="213">
        <f t="shared" si="210"/>
        <v>0</v>
      </c>
      <c r="H601" s="297">
        <v>0</v>
      </c>
      <c r="I601" s="297">
        <v>0</v>
      </c>
      <c r="J601" s="297">
        <v>0</v>
      </c>
      <c r="K601" s="209">
        <f t="shared" si="211"/>
        <v>0</v>
      </c>
      <c r="L601" s="212">
        <v>0</v>
      </c>
      <c r="M601" s="212">
        <v>0</v>
      </c>
      <c r="N601" s="212">
        <v>0</v>
      </c>
      <c r="O601" s="209">
        <f t="shared" si="212"/>
        <v>0</v>
      </c>
      <c r="P601" s="212">
        <v>0</v>
      </c>
      <c r="Q601" s="212">
        <v>0</v>
      </c>
      <c r="R601" s="212">
        <v>0</v>
      </c>
      <c r="S601" s="403">
        <f t="shared" si="213"/>
        <v>0</v>
      </c>
      <c r="T601" s="210">
        <v>0</v>
      </c>
      <c r="U601" s="404">
        <v>0</v>
      </c>
      <c r="V601" s="441" t="s">
        <v>277</v>
      </c>
    </row>
    <row r="602" spans="1:22">
      <c r="A602" s="436" t="s">
        <v>96</v>
      </c>
      <c r="B602" s="213">
        <f t="shared" si="207"/>
        <v>0</v>
      </c>
      <c r="C602" s="213">
        <f t="shared" si="208"/>
        <v>0</v>
      </c>
      <c r="D602" s="213">
        <f t="shared" si="209"/>
        <v>0</v>
      </c>
      <c r="E602" s="213">
        <f t="shared" si="209"/>
        <v>0</v>
      </c>
      <c r="F602" s="297">
        <v>0</v>
      </c>
      <c r="G602" s="213">
        <f t="shared" si="210"/>
        <v>0</v>
      </c>
      <c r="H602" s="297">
        <v>0</v>
      </c>
      <c r="I602" s="297">
        <v>0</v>
      </c>
      <c r="J602" s="297">
        <v>0</v>
      </c>
      <c r="K602" s="209">
        <f t="shared" si="211"/>
        <v>0</v>
      </c>
      <c r="L602" s="212">
        <v>0</v>
      </c>
      <c r="M602" s="212">
        <v>0</v>
      </c>
      <c r="N602" s="212">
        <v>0</v>
      </c>
      <c r="O602" s="209">
        <f t="shared" si="212"/>
        <v>0</v>
      </c>
      <c r="P602" s="212">
        <v>0</v>
      </c>
      <c r="Q602" s="212">
        <v>0</v>
      </c>
      <c r="R602" s="212">
        <v>0</v>
      </c>
      <c r="S602" s="403">
        <f t="shared" si="213"/>
        <v>0</v>
      </c>
      <c r="T602" s="210">
        <v>0</v>
      </c>
      <c r="U602" s="404">
        <v>0</v>
      </c>
      <c r="V602" s="441" t="s">
        <v>278</v>
      </c>
    </row>
    <row r="603" spans="1:22">
      <c r="A603" s="436" t="s">
        <v>97</v>
      </c>
      <c r="B603" s="213">
        <f t="shared" si="207"/>
        <v>0</v>
      </c>
      <c r="C603" s="213">
        <f t="shared" si="208"/>
        <v>0</v>
      </c>
      <c r="D603" s="213">
        <f t="shared" si="209"/>
        <v>0</v>
      </c>
      <c r="E603" s="213">
        <f t="shared" si="209"/>
        <v>0</v>
      </c>
      <c r="F603" s="297">
        <v>0</v>
      </c>
      <c r="G603" s="213">
        <f t="shared" si="210"/>
        <v>0</v>
      </c>
      <c r="H603" s="297">
        <v>0</v>
      </c>
      <c r="I603" s="297">
        <v>0</v>
      </c>
      <c r="J603" s="297">
        <v>0</v>
      </c>
      <c r="K603" s="209">
        <f t="shared" si="211"/>
        <v>0</v>
      </c>
      <c r="L603" s="212">
        <v>0</v>
      </c>
      <c r="M603" s="212">
        <v>0</v>
      </c>
      <c r="N603" s="212">
        <v>0</v>
      </c>
      <c r="O603" s="209">
        <f t="shared" si="212"/>
        <v>0</v>
      </c>
      <c r="P603" s="212">
        <v>0</v>
      </c>
      <c r="Q603" s="212">
        <v>0</v>
      </c>
      <c r="R603" s="212">
        <v>0</v>
      </c>
      <c r="S603" s="403">
        <f t="shared" si="213"/>
        <v>0</v>
      </c>
      <c r="T603" s="210">
        <v>0</v>
      </c>
      <c r="U603" s="404">
        <v>0</v>
      </c>
      <c r="V603" s="441" t="s">
        <v>279</v>
      </c>
    </row>
    <row r="604" spans="1:22">
      <c r="A604" s="436" t="s">
        <v>98</v>
      </c>
      <c r="B604" s="213">
        <f t="shared" si="207"/>
        <v>0</v>
      </c>
      <c r="C604" s="213">
        <f t="shared" si="208"/>
        <v>0</v>
      </c>
      <c r="D604" s="213">
        <f t="shared" si="209"/>
        <v>0</v>
      </c>
      <c r="E604" s="213">
        <f t="shared" si="209"/>
        <v>0</v>
      </c>
      <c r="F604" s="297">
        <v>0</v>
      </c>
      <c r="G604" s="213">
        <f t="shared" si="210"/>
        <v>0</v>
      </c>
      <c r="H604" s="297">
        <v>0</v>
      </c>
      <c r="I604" s="297">
        <v>0</v>
      </c>
      <c r="J604" s="297">
        <v>0</v>
      </c>
      <c r="K604" s="209">
        <f t="shared" si="211"/>
        <v>0</v>
      </c>
      <c r="L604" s="212">
        <v>0</v>
      </c>
      <c r="M604" s="212">
        <v>0</v>
      </c>
      <c r="N604" s="212">
        <v>0</v>
      </c>
      <c r="O604" s="209">
        <f t="shared" si="212"/>
        <v>0</v>
      </c>
      <c r="P604" s="212">
        <v>0</v>
      </c>
      <c r="Q604" s="212">
        <v>0</v>
      </c>
      <c r="R604" s="212">
        <v>0</v>
      </c>
      <c r="S604" s="403">
        <f t="shared" si="213"/>
        <v>0</v>
      </c>
      <c r="T604" s="210">
        <v>0</v>
      </c>
      <c r="U604" s="404">
        <v>0</v>
      </c>
      <c r="V604" s="441" t="s">
        <v>280</v>
      </c>
    </row>
    <row r="605" spans="1:22">
      <c r="A605" s="442" t="s">
        <v>281</v>
      </c>
      <c r="B605" s="213">
        <f t="shared" si="207"/>
        <v>0</v>
      </c>
      <c r="C605" s="213">
        <f t="shared" si="208"/>
        <v>0</v>
      </c>
      <c r="D605" s="213">
        <f t="shared" si="209"/>
        <v>0</v>
      </c>
      <c r="E605" s="213">
        <f t="shared" si="209"/>
        <v>0</v>
      </c>
      <c r="F605" s="297">
        <v>0</v>
      </c>
      <c r="G605" s="213">
        <f t="shared" si="210"/>
        <v>0</v>
      </c>
      <c r="H605" s="297">
        <v>0</v>
      </c>
      <c r="I605" s="297">
        <v>0</v>
      </c>
      <c r="J605" s="297">
        <v>0</v>
      </c>
      <c r="K605" s="209">
        <f t="shared" si="211"/>
        <v>0</v>
      </c>
      <c r="L605" s="212">
        <v>0</v>
      </c>
      <c r="M605" s="212">
        <v>0</v>
      </c>
      <c r="N605" s="212">
        <v>0</v>
      </c>
      <c r="O605" s="209">
        <f t="shared" si="212"/>
        <v>0</v>
      </c>
      <c r="P605" s="212">
        <v>0</v>
      </c>
      <c r="Q605" s="212">
        <v>0</v>
      </c>
      <c r="R605" s="212">
        <v>0</v>
      </c>
      <c r="S605" s="403">
        <f t="shared" si="213"/>
        <v>0</v>
      </c>
      <c r="T605" s="210">
        <v>0</v>
      </c>
      <c r="U605" s="404">
        <v>0</v>
      </c>
      <c r="V605" s="441" t="s">
        <v>282</v>
      </c>
    </row>
    <row r="606" spans="1:22">
      <c r="A606" s="436" t="s">
        <v>283</v>
      </c>
      <c r="B606" s="213">
        <f t="shared" si="207"/>
        <v>0</v>
      </c>
      <c r="C606" s="213">
        <f t="shared" si="208"/>
        <v>0</v>
      </c>
      <c r="D606" s="213">
        <f t="shared" si="209"/>
        <v>0</v>
      </c>
      <c r="E606" s="213">
        <f t="shared" si="209"/>
        <v>0</v>
      </c>
      <c r="F606" s="297">
        <v>0</v>
      </c>
      <c r="G606" s="213">
        <f t="shared" si="210"/>
        <v>0</v>
      </c>
      <c r="H606" s="297">
        <v>0</v>
      </c>
      <c r="I606" s="297">
        <v>0</v>
      </c>
      <c r="J606" s="297">
        <v>0</v>
      </c>
      <c r="K606" s="209">
        <f t="shared" si="211"/>
        <v>0</v>
      </c>
      <c r="L606" s="212">
        <v>0</v>
      </c>
      <c r="M606" s="212">
        <v>0</v>
      </c>
      <c r="N606" s="212">
        <v>0</v>
      </c>
      <c r="O606" s="209">
        <f t="shared" si="212"/>
        <v>0</v>
      </c>
      <c r="P606" s="212">
        <v>0</v>
      </c>
      <c r="Q606" s="212">
        <v>0</v>
      </c>
      <c r="R606" s="212">
        <v>0</v>
      </c>
      <c r="S606" s="403">
        <f t="shared" si="213"/>
        <v>0</v>
      </c>
      <c r="T606" s="210">
        <v>0</v>
      </c>
      <c r="U606" s="404">
        <v>0</v>
      </c>
      <c r="V606" s="441" t="s">
        <v>284</v>
      </c>
    </row>
    <row r="607" spans="1:22">
      <c r="A607" s="436" t="s">
        <v>99</v>
      </c>
      <c r="B607" s="213">
        <f t="shared" si="207"/>
        <v>0</v>
      </c>
      <c r="C607" s="213">
        <f t="shared" si="208"/>
        <v>0</v>
      </c>
      <c r="D607" s="213">
        <f t="shared" si="209"/>
        <v>0</v>
      </c>
      <c r="E607" s="213">
        <f t="shared" si="209"/>
        <v>0</v>
      </c>
      <c r="F607" s="297">
        <v>0</v>
      </c>
      <c r="G607" s="213">
        <f t="shared" si="210"/>
        <v>0</v>
      </c>
      <c r="H607" s="297">
        <v>0</v>
      </c>
      <c r="I607" s="297">
        <v>0</v>
      </c>
      <c r="J607" s="297">
        <v>0</v>
      </c>
      <c r="K607" s="209">
        <f t="shared" si="211"/>
        <v>0</v>
      </c>
      <c r="L607" s="212">
        <v>0</v>
      </c>
      <c r="M607" s="212">
        <v>0</v>
      </c>
      <c r="N607" s="212">
        <v>0</v>
      </c>
      <c r="O607" s="209">
        <f t="shared" si="212"/>
        <v>0</v>
      </c>
      <c r="P607" s="212">
        <v>0</v>
      </c>
      <c r="Q607" s="212">
        <v>0</v>
      </c>
      <c r="R607" s="212">
        <v>0</v>
      </c>
      <c r="S607" s="403">
        <f t="shared" si="213"/>
        <v>0</v>
      </c>
      <c r="T607" s="210">
        <v>0</v>
      </c>
      <c r="U607" s="404">
        <v>0</v>
      </c>
      <c r="V607" s="441" t="s">
        <v>285</v>
      </c>
    </row>
    <row r="608" spans="1:22">
      <c r="A608" s="436" t="s">
        <v>100</v>
      </c>
      <c r="B608" s="213">
        <f t="shared" si="207"/>
        <v>2</v>
      </c>
      <c r="C608" s="213">
        <f t="shared" si="208"/>
        <v>14</v>
      </c>
      <c r="D608" s="213">
        <f t="shared" si="209"/>
        <v>12</v>
      </c>
      <c r="E608" s="213">
        <f t="shared" si="209"/>
        <v>2</v>
      </c>
      <c r="F608" s="297">
        <v>0</v>
      </c>
      <c r="G608" s="213">
        <f t="shared" si="210"/>
        <v>0</v>
      </c>
      <c r="H608" s="297">
        <v>0</v>
      </c>
      <c r="I608" s="297">
        <v>0</v>
      </c>
      <c r="J608" s="297">
        <v>0</v>
      </c>
      <c r="K608" s="209">
        <f t="shared" si="211"/>
        <v>0</v>
      </c>
      <c r="L608" s="212">
        <v>0</v>
      </c>
      <c r="M608" s="212">
        <v>0</v>
      </c>
      <c r="N608" s="212">
        <v>0</v>
      </c>
      <c r="O608" s="209">
        <f t="shared" si="212"/>
        <v>0</v>
      </c>
      <c r="P608" s="212">
        <v>0</v>
      </c>
      <c r="Q608" s="212">
        <v>0</v>
      </c>
      <c r="R608" s="210">
        <v>2</v>
      </c>
      <c r="S608" s="403">
        <f t="shared" si="213"/>
        <v>14</v>
      </c>
      <c r="T608" s="210">
        <v>12</v>
      </c>
      <c r="U608" s="404">
        <v>2</v>
      </c>
      <c r="V608" s="441" t="s">
        <v>286</v>
      </c>
    </row>
    <row r="609" spans="1:22">
      <c r="A609" s="442" t="s">
        <v>101</v>
      </c>
      <c r="B609" s="213">
        <f t="shared" si="207"/>
        <v>0</v>
      </c>
      <c r="C609" s="213">
        <f t="shared" si="208"/>
        <v>0</v>
      </c>
      <c r="D609" s="213">
        <f t="shared" si="209"/>
        <v>0</v>
      </c>
      <c r="E609" s="213">
        <f t="shared" si="209"/>
        <v>0</v>
      </c>
      <c r="F609" s="297">
        <v>0</v>
      </c>
      <c r="G609" s="213">
        <f t="shared" si="210"/>
        <v>0</v>
      </c>
      <c r="H609" s="297">
        <v>0</v>
      </c>
      <c r="I609" s="297">
        <v>0</v>
      </c>
      <c r="J609" s="297">
        <v>0</v>
      </c>
      <c r="K609" s="209">
        <f t="shared" si="211"/>
        <v>0</v>
      </c>
      <c r="L609" s="212">
        <v>0</v>
      </c>
      <c r="M609" s="212">
        <v>0</v>
      </c>
      <c r="N609" s="212">
        <v>0</v>
      </c>
      <c r="O609" s="209">
        <f t="shared" si="212"/>
        <v>0</v>
      </c>
      <c r="P609" s="212">
        <v>0</v>
      </c>
      <c r="Q609" s="212">
        <v>0</v>
      </c>
      <c r="R609" s="212">
        <v>0</v>
      </c>
      <c r="S609" s="403">
        <f t="shared" si="213"/>
        <v>0</v>
      </c>
      <c r="T609" s="210">
        <v>0</v>
      </c>
      <c r="U609" s="210">
        <v>0</v>
      </c>
      <c r="V609" s="441" t="s">
        <v>287</v>
      </c>
    </row>
    <row r="610" spans="1:22">
      <c r="A610" s="442" t="s">
        <v>288</v>
      </c>
      <c r="B610" s="213">
        <f t="shared" si="207"/>
        <v>0</v>
      </c>
      <c r="C610" s="213">
        <f t="shared" si="208"/>
        <v>0</v>
      </c>
      <c r="D610" s="213">
        <f t="shared" si="209"/>
        <v>0</v>
      </c>
      <c r="E610" s="213">
        <f t="shared" si="209"/>
        <v>0</v>
      </c>
      <c r="F610" s="297">
        <v>0</v>
      </c>
      <c r="G610" s="213">
        <f t="shared" si="210"/>
        <v>0</v>
      </c>
      <c r="H610" s="297">
        <v>0</v>
      </c>
      <c r="I610" s="297">
        <v>0</v>
      </c>
      <c r="J610" s="297">
        <v>0</v>
      </c>
      <c r="K610" s="209">
        <f t="shared" si="211"/>
        <v>0</v>
      </c>
      <c r="L610" s="212">
        <v>0</v>
      </c>
      <c r="M610" s="212">
        <v>0</v>
      </c>
      <c r="N610" s="212">
        <v>0</v>
      </c>
      <c r="O610" s="209">
        <f t="shared" si="212"/>
        <v>0</v>
      </c>
      <c r="P610" s="212">
        <v>0</v>
      </c>
      <c r="Q610" s="212">
        <v>0</v>
      </c>
      <c r="R610" s="212">
        <v>0</v>
      </c>
      <c r="S610" s="403">
        <f t="shared" si="213"/>
        <v>0</v>
      </c>
      <c r="T610" s="210">
        <v>0</v>
      </c>
      <c r="U610" s="210">
        <v>0</v>
      </c>
      <c r="V610" s="441" t="s">
        <v>289</v>
      </c>
    </row>
    <row r="611" spans="1:22">
      <c r="A611" s="436" t="s">
        <v>102</v>
      </c>
      <c r="B611" s="213">
        <f t="shared" si="207"/>
        <v>0</v>
      </c>
      <c r="C611" s="213">
        <f t="shared" si="208"/>
        <v>0</v>
      </c>
      <c r="D611" s="213">
        <f t="shared" si="209"/>
        <v>0</v>
      </c>
      <c r="E611" s="213">
        <f t="shared" si="209"/>
        <v>0</v>
      </c>
      <c r="F611" s="297">
        <v>0</v>
      </c>
      <c r="G611" s="213">
        <f t="shared" si="210"/>
        <v>0</v>
      </c>
      <c r="H611" s="297">
        <v>0</v>
      </c>
      <c r="I611" s="297">
        <v>0</v>
      </c>
      <c r="J611" s="297">
        <v>0</v>
      </c>
      <c r="K611" s="209">
        <f t="shared" si="211"/>
        <v>0</v>
      </c>
      <c r="L611" s="212">
        <v>0</v>
      </c>
      <c r="M611" s="212">
        <v>0</v>
      </c>
      <c r="N611" s="212">
        <v>0</v>
      </c>
      <c r="O611" s="209">
        <f t="shared" si="212"/>
        <v>0</v>
      </c>
      <c r="P611" s="212">
        <v>0</v>
      </c>
      <c r="Q611" s="212">
        <v>0</v>
      </c>
      <c r="R611" s="212">
        <v>0</v>
      </c>
      <c r="S611" s="403">
        <f t="shared" si="213"/>
        <v>0</v>
      </c>
      <c r="T611" s="210">
        <v>0</v>
      </c>
      <c r="U611" s="210">
        <v>0</v>
      </c>
      <c r="V611" s="441" t="s">
        <v>290</v>
      </c>
    </row>
    <row r="612" spans="1:22">
      <c r="A612" s="436" t="s">
        <v>103</v>
      </c>
      <c r="B612" s="213">
        <f t="shared" si="207"/>
        <v>0</v>
      </c>
      <c r="C612" s="213">
        <f t="shared" si="208"/>
        <v>0</v>
      </c>
      <c r="D612" s="213">
        <f t="shared" si="209"/>
        <v>0</v>
      </c>
      <c r="E612" s="213">
        <f t="shared" si="209"/>
        <v>0</v>
      </c>
      <c r="F612" s="297">
        <v>0</v>
      </c>
      <c r="G612" s="213">
        <f t="shared" si="210"/>
        <v>0</v>
      </c>
      <c r="H612" s="297">
        <v>0</v>
      </c>
      <c r="I612" s="297">
        <v>0</v>
      </c>
      <c r="J612" s="297">
        <v>0</v>
      </c>
      <c r="K612" s="209">
        <f t="shared" si="211"/>
        <v>0</v>
      </c>
      <c r="L612" s="212">
        <v>0</v>
      </c>
      <c r="M612" s="212">
        <v>0</v>
      </c>
      <c r="N612" s="212">
        <v>0</v>
      </c>
      <c r="O612" s="209">
        <f t="shared" si="212"/>
        <v>0</v>
      </c>
      <c r="P612" s="212">
        <v>0</v>
      </c>
      <c r="Q612" s="212">
        <v>0</v>
      </c>
      <c r="R612" s="212">
        <v>0</v>
      </c>
      <c r="S612" s="403">
        <f t="shared" si="213"/>
        <v>0</v>
      </c>
      <c r="T612" s="210">
        <v>0</v>
      </c>
      <c r="U612" s="210">
        <v>0</v>
      </c>
      <c r="V612" s="441" t="s">
        <v>291</v>
      </c>
    </row>
    <row r="613" spans="1:22">
      <c r="A613" s="436" t="s">
        <v>104</v>
      </c>
      <c r="B613" s="213">
        <f t="shared" si="207"/>
        <v>0</v>
      </c>
      <c r="C613" s="213">
        <f t="shared" si="208"/>
        <v>0</v>
      </c>
      <c r="D613" s="213">
        <f t="shared" si="209"/>
        <v>0</v>
      </c>
      <c r="E613" s="213">
        <f t="shared" si="209"/>
        <v>0</v>
      </c>
      <c r="F613" s="297">
        <v>0</v>
      </c>
      <c r="G613" s="213">
        <f t="shared" si="210"/>
        <v>0</v>
      </c>
      <c r="H613" s="297">
        <v>0</v>
      </c>
      <c r="I613" s="297">
        <v>0</v>
      </c>
      <c r="J613" s="297">
        <v>0</v>
      </c>
      <c r="K613" s="209">
        <f t="shared" si="211"/>
        <v>0</v>
      </c>
      <c r="L613" s="212">
        <v>0</v>
      </c>
      <c r="M613" s="212">
        <v>0</v>
      </c>
      <c r="N613" s="212">
        <v>0</v>
      </c>
      <c r="O613" s="209">
        <f t="shared" si="212"/>
        <v>0</v>
      </c>
      <c r="P613" s="212">
        <v>0</v>
      </c>
      <c r="Q613" s="212">
        <v>0</v>
      </c>
      <c r="R613" s="212">
        <v>0</v>
      </c>
      <c r="S613" s="403">
        <f t="shared" si="213"/>
        <v>0</v>
      </c>
      <c r="T613" s="210">
        <v>0</v>
      </c>
      <c r="U613" s="210">
        <v>0</v>
      </c>
      <c r="V613" s="441" t="s">
        <v>292</v>
      </c>
    </row>
    <row r="614" spans="1:22">
      <c r="A614" s="436" t="s">
        <v>105</v>
      </c>
      <c r="B614" s="213">
        <f t="shared" si="207"/>
        <v>0</v>
      </c>
      <c r="C614" s="213">
        <f t="shared" si="208"/>
        <v>0</v>
      </c>
      <c r="D614" s="213">
        <f t="shared" si="209"/>
        <v>0</v>
      </c>
      <c r="E614" s="213">
        <f t="shared" si="209"/>
        <v>0</v>
      </c>
      <c r="F614" s="297">
        <v>0</v>
      </c>
      <c r="G614" s="213">
        <f t="shared" si="210"/>
        <v>0</v>
      </c>
      <c r="H614" s="297">
        <v>0</v>
      </c>
      <c r="I614" s="297">
        <v>0</v>
      </c>
      <c r="J614" s="297">
        <v>0</v>
      </c>
      <c r="K614" s="209">
        <f t="shared" si="211"/>
        <v>0</v>
      </c>
      <c r="L614" s="212">
        <v>0</v>
      </c>
      <c r="M614" s="212">
        <v>0</v>
      </c>
      <c r="N614" s="212">
        <v>0</v>
      </c>
      <c r="O614" s="209">
        <f t="shared" si="212"/>
        <v>0</v>
      </c>
      <c r="P614" s="212">
        <v>0</v>
      </c>
      <c r="Q614" s="212">
        <v>0</v>
      </c>
      <c r="R614" s="212">
        <v>0</v>
      </c>
      <c r="S614" s="403">
        <f t="shared" si="213"/>
        <v>0</v>
      </c>
      <c r="T614" s="210">
        <v>0</v>
      </c>
      <c r="U614" s="210">
        <v>0</v>
      </c>
      <c r="V614" s="441" t="s">
        <v>293</v>
      </c>
    </row>
    <row r="615" spans="1:22">
      <c r="A615" s="436" t="s">
        <v>294</v>
      </c>
      <c r="B615" s="213">
        <f t="shared" si="207"/>
        <v>0</v>
      </c>
      <c r="C615" s="213">
        <f t="shared" si="208"/>
        <v>0</v>
      </c>
      <c r="D615" s="213">
        <f t="shared" si="209"/>
        <v>0</v>
      </c>
      <c r="E615" s="213">
        <f t="shared" si="209"/>
        <v>0</v>
      </c>
      <c r="F615" s="297">
        <v>0</v>
      </c>
      <c r="G615" s="213">
        <f t="shared" si="210"/>
        <v>0</v>
      </c>
      <c r="H615" s="297">
        <v>0</v>
      </c>
      <c r="I615" s="297">
        <v>0</v>
      </c>
      <c r="J615" s="297">
        <v>0</v>
      </c>
      <c r="K615" s="209">
        <f t="shared" si="211"/>
        <v>0</v>
      </c>
      <c r="L615" s="212">
        <v>0</v>
      </c>
      <c r="M615" s="212">
        <v>0</v>
      </c>
      <c r="N615" s="212">
        <v>0</v>
      </c>
      <c r="O615" s="209">
        <f t="shared" si="212"/>
        <v>0</v>
      </c>
      <c r="P615" s="212">
        <v>0</v>
      </c>
      <c r="Q615" s="212">
        <v>0</v>
      </c>
      <c r="R615" s="212">
        <v>0</v>
      </c>
      <c r="S615" s="403">
        <f t="shared" si="213"/>
        <v>0</v>
      </c>
      <c r="T615" s="210">
        <v>0</v>
      </c>
      <c r="U615" s="210">
        <v>0</v>
      </c>
      <c r="V615" s="441" t="s">
        <v>295</v>
      </c>
    </row>
    <row r="616" spans="1:22">
      <c r="A616" s="442" t="s">
        <v>296</v>
      </c>
      <c r="B616" s="213">
        <f t="shared" si="207"/>
        <v>0</v>
      </c>
      <c r="C616" s="213">
        <f t="shared" si="208"/>
        <v>0</v>
      </c>
      <c r="D616" s="213">
        <f t="shared" si="209"/>
        <v>0</v>
      </c>
      <c r="E616" s="213">
        <f t="shared" si="209"/>
        <v>0</v>
      </c>
      <c r="F616" s="297">
        <v>0</v>
      </c>
      <c r="G616" s="213">
        <f t="shared" si="210"/>
        <v>0</v>
      </c>
      <c r="H616" s="297">
        <v>0</v>
      </c>
      <c r="I616" s="297">
        <v>0</v>
      </c>
      <c r="J616" s="297">
        <v>0</v>
      </c>
      <c r="K616" s="209">
        <f t="shared" si="211"/>
        <v>0</v>
      </c>
      <c r="L616" s="212">
        <v>0</v>
      </c>
      <c r="M616" s="212">
        <v>0</v>
      </c>
      <c r="N616" s="212">
        <v>0</v>
      </c>
      <c r="O616" s="209">
        <f t="shared" si="212"/>
        <v>0</v>
      </c>
      <c r="P616" s="212">
        <v>0</v>
      </c>
      <c r="Q616" s="212">
        <v>0</v>
      </c>
      <c r="R616" s="212">
        <v>0</v>
      </c>
      <c r="S616" s="403">
        <f t="shared" si="213"/>
        <v>0</v>
      </c>
      <c r="T616" s="210">
        <v>0</v>
      </c>
      <c r="U616" s="210">
        <v>0</v>
      </c>
      <c r="V616" s="441" t="s">
        <v>297</v>
      </c>
    </row>
    <row r="617" spans="1:22" ht="15" thickBot="1">
      <c r="A617" s="443" t="s">
        <v>298</v>
      </c>
      <c r="B617" s="410">
        <f t="shared" si="207"/>
        <v>0</v>
      </c>
      <c r="C617" s="410">
        <f t="shared" si="208"/>
        <v>0</v>
      </c>
      <c r="D617" s="410">
        <f>SUM(H617,L617,P617,T617)</f>
        <v>0</v>
      </c>
      <c r="E617" s="410">
        <f>SUM(I617,M617,Q617,U617)</f>
        <v>0</v>
      </c>
      <c r="F617" s="433">
        <v>0</v>
      </c>
      <c r="G617" s="410">
        <f t="shared" si="210"/>
        <v>0</v>
      </c>
      <c r="H617" s="433">
        <v>0</v>
      </c>
      <c r="I617" s="433">
        <v>0</v>
      </c>
      <c r="J617" s="433">
        <v>0</v>
      </c>
      <c r="K617" s="444">
        <f t="shared" si="211"/>
        <v>0</v>
      </c>
      <c r="L617" s="413">
        <v>0</v>
      </c>
      <c r="M617" s="413">
        <v>0</v>
      </c>
      <c r="N617" s="413">
        <v>0</v>
      </c>
      <c r="O617" s="444">
        <f t="shared" si="212"/>
        <v>0</v>
      </c>
      <c r="P617" s="413">
        <v>0</v>
      </c>
      <c r="Q617" s="413">
        <v>0</v>
      </c>
      <c r="R617" s="445">
        <v>0</v>
      </c>
      <c r="S617" s="446">
        <f t="shared" si="213"/>
        <v>0</v>
      </c>
      <c r="T617" s="445">
        <v>0</v>
      </c>
      <c r="U617" s="447">
        <v>0</v>
      </c>
      <c r="V617" s="448" t="s">
        <v>299</v>
      </c>
    </row>
  </sheetData>
  <sheetProtection selectLockedCells="1"/>
  <mergeCells count="37">
    <mergeCell ref="A3:J3"/>
    <mergeCell ref="K3:V3"/>
    <mergeCell ref="N6:Q7"/>
    <mergeCell ref="N8:N11"/>
    <mergeCell ref="O8:Q9"/>
    <mergeCell ref="O10:O11"/>
    <mergeCell ref="J6:J7"/>
    <mergeCell ref="K6:M7"/>
    <mergeCell ref="F6:I7"/>
    <mergeCell ref="F8:F11"/>
    <mergeCell ref="G8:I9"/>
    <mergeCell ref="G10:G11"/>
    <mergeCell ref="H10:H11"/>
    <mergeCell ref="I10:I11"/>
    <mergeCell ref="R6:U7"/>
    <mergeCell ref="R8:R11"/>
    <mergeCell ref="A1:B1"/>
    <mergeCell ref="P10:P11"/>
    <mergeCell ref="Q10:Q11"/>
    <mergeCell ref="A4:E4"/>
    <mergeCell ref="A6:A11"/>
    <mergeCell ref="B8:B11"/>
    <mergeCell ref="C8:E9"/>
    <mergeCell ref="C10:C11"/>
    <mergeCell ref="B6:E7"/>
    <mergeCell ref="D10:D11"/>
    <mergeCell ref="E10:E11"/>
    <mergeCell ref="J8:J11"/>
    <mergeCell ref="K8:M9"/>
    <mergeCell ref="K10:K11"/>
    <mergeCell ref="L10:L11"/>
    <mergeCell ref="M10:M11"/>
    <mergeCell ref="S8:U9"/>
    <mergeCell ref="S10:S11"/>
    <mergeCell ref="T10:T11"/>
    <mergeCell ref="U10:U11"/>
    <mergeCell ref="V6:V11"/>
  </mergeCells>
  <phoneticPr fontId="6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0" max="40" man="1"/>
  </col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6"/>
  <sheetViews>
    <sheetView view="pageBreakPreview" zoomScaleNormal="100" zoomScaleSheetLayoutView="100" workbookViewId="0">
      <selection activeCell="N6" sqref="N6:Q9"/>
    </sheetView>
  </sheetViews>
  <sheetFormatPr defaultRowHeight="14.25"/>
  <cols>
    <col min="1" max="1" width="8.625" style="546" customWidth="1"/>
    <col min="2" max="5" width="8.625" style="547" customWidth="1"/>
    <col min="6" max="6" width="7.125" style="547" customWidth="1"/>
    <col min="7" max="9" width="8.125" style="547" customWidth="1"/>
    <col min="10" max="10" width="7.625" style="547" customWidth="1"/>
    <col min="11" max="11" width="6.625" style="547" customWidth="1"/>
    <col min="12" max="13" width="6.375" style="547" customWidth="1"/>
    <col min="14" max="14" width="6.125" style="547" customWidth="1"/>
    <col min="15" max="17" width="6.625" style="547" customWidth="1"/>
    <col min="18" max="18" width="6.125" style="547" customWidth="1"/>
    <col min="19" max="19" width="6.625" style="547" customWidth="1"/>
    <col min="20" max="20" width="6.125" style="547" customWidth="1"/>
    <col min="21" max="21" width="6.625" style="547" customWidth="1"/>
    <col min="22" max="22" width="11.625" style="461" customWidth="1"/>
    <col min="23" max="16384" width="9" style="461"/>
  </cols>
  <sheetData>
    <row r="1" spans="1:22" s="385" customFormat="1" ht="14.1" customHeight="1">
      <c r="A1" s="737" t="s">
        <v>411</v>
      </c>
      <c r="B1" s="737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1" t="s">
        <v>412</v>
      </c>
    </row>
    <row r="2" spans="1:22" s="386" customFormat="1" ht="14.1" customHeight="1">
      <c r="A2" s="389"/>
      <c r="B2" s="389"/>
      <c r="C2" s="512"/>
      <c r="D2" s="512"/>
      <c r="E2" s="512"/>
      <c r="F2" s="389"/>
      <c r="G2" s="512"/>
      <c r="H2" s="512"/>
      <c r="I2" s="512"/>
      <c r="J2" s="389"/>
      <c r="K2" s="512"/>
      <c r="L2" s="512"/>
      <c r="M2" s="512"/>
      <c r="N2" s="389"/>
      <c r="O2" s="512"/>
      <c r="P2" s="512"/>
      <c r="Q2" s="512"/>
      <c r="R2" s="389"/>
      <c r="S2" s="512"/>
      <c r="T2" s="512"/>
      <c r="U2" s="512"/>
      <c r="V2" s="511"/>
    </row>
    <row r="3" spans="1:22" s="387" customFormat="1" ht="20.100000000000001" customHeight="1">
      <c r="A3" s="738" t="s">
        <v>339</v>
      </c>
      <c r="B3" s="738"/>
      <c r="C3" s="738"/>
      <c r="D3" s="738"/>
      <c r="E3" s="738"/>
      <c r="F3" s="738"/>
      <c r="G3" s="738"/>
      <c r="H3" s="738"/>
      <c r="I3" s="738"/>
      <c r="J3" s="738"/>
      <c r="K3" s="738" t="s">
        <v>340</v>
      </c>
      <c r="L3" s="738"/>
      <c r="M3" s="738"/>
      <c r="N3" s="738"/>
      <c r="O3" s="738"/>
      <c r="P3" s="738"/>
      <c r="Q3" s="738"/>
      <c r="R3" s="738"/>
      <c r="S3" s="738"/>
      <c r="T3" s="738"/>
      <c r="U3" s="738"/>
      <c r="V3" s="738"/>
    </row>
    <row r="4" spans="1:22" s="388" customFormat="1" ht="20.100000000000001" customHeight="1">
      <c r="A4" s="738"/>
      <c r="B4" s="738"/>
      <c r="C4" s="738"/>
      <c r="D4" s="738"/>
      <c r="E4" s="738"/>
      <c r="F4" s="513"/>
      <c r="G4" s="513"/>
      <c r="H4" s="513"/>
      <c r="I4" s="513"/>
      <c r="J4" s="513"/>
      <c r="K4" s="513"/>
      <c r="L4" s="513"/>
      <c r="M4" s="513"/>
      <c r="N4" s="513"/>
      <c r="O4" s="513"/>
      <c r="P4" s="513"/>
      <c r="Q4" s="513"/>
    </row>
    <row r="5" spans="1:22" s="389" customFormat="1" ht="18" customHeight="1" thickBot="1">
      <c r="A5" s="389" t="s">
        <v>33</v>
      </c>
      <c r="B5" s="514"/>
      <c r="C5" s="514"/>
      <c r="D5" s="514"/>
      <c r="E5" s="514"/>
      <c r="F5" s="514"/>
      <c r="G5" s="514"/>
      <c r="H5" s="514"/>
      <c r="I5" s="514"/>
      <c r="J5" s="514"/>
      <c r="K5" s="514"/>
      <c r="L5" s="514"/>
      <c r="M5" s="514"/>
      <c r="N5" s="514"/>
      <c r="O5" s="514"/>
      <c r="P5" s="514"/>
      <c r="Q5" s="514"/>
      <c r="R5" s="514"/>
      <c r="S5" s="514"/>
      <c r="T5" s="514"/>
      <c r="U5" s="514"/>
      <c r="V5" s="515" t="s">
        <v>34</v>
      </c>
    </row>
    <row r="6" spans="1:22" s="385" customFormat="1" ht="13.35" customHeight="1">
      <c r="A6" s="739" t="s">
        <v>341</v>
      </c>
      <c r="B6" s="733" t="s">
        <v>342</v>
      </c>
      <c r="C6" s="734"/>
      <c r="D6" s="734"/>
      <c r="E6" s="734"/>
      <c r="F6" s="733" t="s">
        <v>343</v>
      </c>
      <c r="G6" s="734"/>
      <c r="H6" s="734"/>
      <c r="I6" s="734"/>
      <c r="J6" s="749" t="s">
        <v>344</v>
      </c>
      <c r="K6" s="751" t="s">
        <v>345</v>
      </c>
      <c r="L6" s="751"/>
      <c r="M6" s="752"/>
      <c r="N6" s="733" t="s">
        <v>346</v>
      </c>
      <c r="O6" s="734"/>
      <c r="P6" s="734"/>
      <c r="Q6" s="734"/>
      <c r="R6" s="733" t="s">
        <v>347</v>
      </c>
      <c r="S6" s="734"/>
      <c r="T6" s="734"/>
      <c r="U6" s="734"/>
      <c r="V6" s="746" t="s">
        <v>348</v>
      </c>
    </row>
    <row r="7" spans="1:22" s="385" customFormat="1" ht="13.35" customHeight="1">
      <c r="A7" s="740"/>
      <c r="B7" s="735"/>
      <c r="C7" s="736"/>
      <c r="D7" s="736"/>
      <c r="E7" s="736"/>
      <c r="F7" s="735"/>
      <c r="G7" s="736"/>
      <c r="H7" s="736"/>
      <c r="I7" s="736"/>
      <c r="J7" s="750"/>
      <c r="K7" s="753"/>
      <c r="L7" s="753"/>
      <c r="M7" s="754"/>
      <c r="N7" s="735"/>
      <c r="O7" s="736"/>
      <c r="P7" s="736"/>
      <c r="Q7" s="736"/>
      <c r="R7" s="735"/>
      <c r="S7" s="736"/>
      <c r="T7" s="736"/>
      <c r="U7" s="736"/>
      <c r="V7" s="747"/>
    </row>
    <row r="8" spans="1:22" s="385" customFormat="1" ht="12.75" customHeight="1">
      <c r="A8" s="740"/>
      <c r="B8" s="735" t="s">
        <v>349</v>
      </c>
      <c r="C8" s="736" t="s">
        <v>350</v>
      </c>
      <c r="D8" s="736"/>
      <c r="E8" s="736"/>
      <c r="F8" s="735" t="s">
        <v>349</v>
      </c>
      <c r="G8" s="736" t="s">
        <v>350</v>
      </c>
      <c r="H8" s="736"/>
      <c r="I8" s="736"/>
      <c r="J8" s="755" t="s">
        <v>349</v>
      </c>
      <c r="K8" s="735" t="s">
        <v>350</v>
      </c>
      <c r="L8" s="736"/>
      <c r="M8" s="736"/>
      <c r="N8" s="735" t="s">
        <v>349</v>
      </c>
      <c r="O8" s="736" t="s">
        <v>350</v>
      </c>
      <c r="P8" s="736"/>
      <c r="Q8" s="736"/>
      <c r="R8" s="735" t="s">
        <v>349</v>
      </c>
      <c r="S8" s="736" t="s">
        <v>350</v>
      </c>
      <c r="T8" s="736"/>
      <c r="U8" s="736"/>
      <c r="V8" s="747"/>
    </row>
    <row r="9" spans="1:22" s="385" customFormat="1" ht="12.75" customHeight="1">
      <c r="A9" s="740"/>
      <c r="B9" s="743"/>
      <c r="C9" s="745"/>
      <c r="D9" s="736"/>
      <c r="E9" s="736"/>
      <c r="F9" s="743"/>
      <c r="G9" s="745"/>
      <c r="H9" s="736"/>
      <c r="I9" s="736"/>
      <c r="J9" s="756"/>
      <c r="K9" s="758"/>
      <c r="L9" s="736"/>
      <c r="M9" s="736"/>
      <c r="N9" s="743"/>
      <c r="O9" s="745"/>
      <c r="P9" s="736"/>
      <c r="Q9" s="736"/>
      <c r="R9" s="743"/>
      <c r="S9" s="745"/>
      <c r="T9" s="736"/>
      <c r="U9" s="736"/>
      <c r="V9" s="747"/>
    </row>
    <row r="10" spans="1:22" s="385" customFormat="1" ht="14.1" customHeight="1">
      <c r="A10" s="740"/>
      <c r="B10" s="743"/>
      <c r="C10" s="736" t="s">
        <v>351</v>
      </c>
      <c r="D10" s="736" t="s">
        <v>352</v>
      </c>
      <c r="E10" s="736" t="s">
        <v>353</v>
      </c>
      <c r="F10" s="743"/>
      <c r="G10" s="736" t="s">
        <v>351</v>
      </c>
      <c r="H10" s="736" t="s">
        <v>352</v>
      </c>
      <c r="I10" s="736" t="s">
        <v>353</v>
      </c>
      <c r="J10" s="756"/>
      <c r="K10" s="735" t="s">
        <v>351</v>
      </c>
      <c r="L10" s="736" t="s">
        <v>352</v>
      </c>
      <c r="M10" s="736" t="s">
        <v>353</v>
      </c>
      <c r="N10" s="743"/>
      <c r="O10" s="736" t="s">
        <v>351</v>
      </c>
      <c r="P10" s="736" t="s">
        <v>352</v>
      </c>
      <c r="Q10" s="736" t="s">
        <v>353</v>
      </c>
      <c r="R10" s="743"/>
      <c r="S10" s="736" t="s">
        <v>351</v>
      </c>
      <c r="T10" s="736" t="s">
        <v>352</v>
      </c>
      <c r="U10" s="736" t="s">
        <v>353</v>
      </c>
      <c r="V10" s="747"/>
    </row>
    <row r="11" spans="1:22" s="385" customFormat="1" ht="14.1" customHeight="1">
      <c r="A11" s="741"/>
      <c r="B11" s="744"/>
      <c r="C11" s="742"/>
      <c r="D11" s="742"/>
      <c r="E11" s="742"/>
      <c r="F11" s="744"/>
      <c r="G11" s="742"/>
      <c r="H11" s="742"/>
      <c r="I11" s="742"/>
      <c r="J11" s="757"/>
      <c r="K11" s="744"/>
      <c r="L11" s="742"/>
      <c r="M11" s="742"/>
      <c r="N11" s="744"/>
      <c r="O11" s="742"/>
      <c r="P11" s="742"/>
      <c r="Q11" s="742"/>
      <c r="R11" s="744"/>
      <c r="S11" s="742"/>
      <c r="T11" s="742"/>
      <c r="U11" s="742"/>
      <c r="V11" s="748"/>
    </row>
    <row r="12" spans="1:22" s="385" customFormat="1" ht="18" customHeight="1">
      <c r="A12" s="516" t="s">
        <v>24</v>
      </c>
      <c r="B12" s="517">
        <v>423</v>
      </c>
      <c r="C12" s="517">
        <v>65641</v>
      </c>
      <c r="D12" s="517">
        <v>55240</v>
      </c>
      <c r="E12" s="517">
        <v>10391</v>
      </c>
      <c r="F12" s="517" t="s">
        <v>354</v>
      </c>
      <c r="G12" s="517" t="s">
        <v>354</v>
      </c>
      <c r="H12" s="517" t="s">
        <v>354</v>
      </c>
      <c r="I12" s="517" t="s">
        <v>354</v>
      </c>
      <c r="J12" s="517" t="s">
        <v>354</v>
      </c>
      <c r="K12" s="518" t="s">
        <v>354</v>
      </c>
      <c r="L12" s="518" t="s">
        <v>354</v>
      </c>
      <c r="M12" s="518" t="s">
        <v>354</v>
      </c>
      <c r="N12" s="518" t="s">
        <v>354</v>
      </c>
      <c r="O12" s="518" t="s">
        <v>354</v>
      </c>
      <c r="P12" s="518" t="s">
        <v>354</v>
      </c>
      <c r="Q12" s="518" t="s">
        <v>354</v>
      </c>
      <c r="R12" s="518" t="s">
        <v>354</v>
      </c>
      <c r="S12" s="518" t="s">
        <v>354</v>
      </c>
      <c r="T12" s="518" t="s">
        <v>354</v>
      </c>
      <c r="U12" s="517" t="s">
        <v>354</v>
      </c>
      <c r="V12" s="519">
        <v>2010</v>
      </c>
    </row>
    <row r="13" spans="1:22" s="385" customFormat="1" ht="18" customHeight="1">
      <c r="A13" s="516" t="s">
        <v>142</v>
      </c>
      <c r="B13" s="517">
        <v>434</v>
      </c>
      <c r="C13" s="517">
        <v>67979</v>
      </c>
      <c r="D13" s="517">
        <v>55014</v>
      </c>
      <c r="E13" s="517">
        <v>12965</v>
      </c>
      <c r="F13" s="517" t="s">
        <v>354</v>
      </c>
      <c r="G13" s="517" t="s">
        <v>354</v>
      </c>
      <c r="H13" s="517" t="s">
        <v>354</v>
      </c>
      <c r="I13" s="517" t="s">
        <v>354</v>
      </c>
      <c r="J13" s="517" t="s">
        <v>354</v>
      </c>
      <c r="K13" s="518" t="s">
        <v>354</v>
      </c>
      <c r="L13" s="518" t="s">
        <v>354</v>
      </c>
      <c r="M13" s="518" t="s">
        <v>354</v>
      </c>
      <c r="N13" s="518" t="s">
        <v>354</v>
      </c>
      <c r="O13" s="518" t="s">
        <v>354</v>
      </c>
      <c r="P13" s="518" t="s">
        <v>354</v>
      </c>
      <c r="Q13" s="518" t="s">
        <v>354</v>
      </c>
      <c r="R13" s="518" t="s">
        <v>354</v>
      </c>
      <c r="S13" s="518" t="s">
        <v>354</v>
      </c>
      <c r="T13" s="518" t="s">
        <v>354</v>
      </c>
      <c r="U13" s="517" t="s">
        <v>354</v>
      </c>
      <c r="V13" s="519">
        <v>2011</v>
      </c>
    </row>
    <row r="14" spans="1:22" s="385" customFormat="1" ht="18" customHeight="1">
      <c r="A14" s="516" t="s">
        <v>157</v>
      </c>
      <c r="B14" s="517">
        <v>471</v>
      </c>
      <c r="C14" s="517">
        <v>69924</v>
      </c>
      <c r="D14" s="517">
        <v>55576</v>
      </c>
      <c r="E14" s="517">
        <v>14348</v>
      </c>
      <c r="F14" s="517" t="s">
        <v>354</v>
      </c>
      <c r="G14" s="517" t="s">
        <v>354</v>
      </c>
      <c r="H14" s="517" t="s">
        <v>354</v>
      </c>
      <c r="I14" s="517" t="s">
        <v>354</v>
      </c>
      <c r="J14" s="517" t="s">
        <v>354</v>
      </c>
      <c r="K14" s="518" t="s">
        <v>354</v>
      </c>
      <c r="L14" s="518" t="s">
        <v>354</v>
      </c>
      <c r="M14" s="518" t="s">
        <v>354</v>
      </c>
      <c r="N14" s="518" t="s">
        <v>354</v>
      </c>
      <c r="O14" s="518" t="s">
        <v>354</v>
      </c>
      <c r="P14" s="518" t="s">
        <v>354</v>
      </c>
      <c r="Q14" s="518" t="s">
        <v>354</v>
      </c>
      <c r="R14" s="518" t="s">
        <v>354</v>
      </c>
      <c r="S14" s="518" t="s">
        <v>354</v>
      </c>
      <c r="T14" s="518" t="s">
        <v>354</v>
      </c>
      <c r="U14" s="517" t="s">
        <v>354</v>
      </c>
      <c r="V14" s="519">
        <v>2012</v>
      </c>
    </row>
    <row r="15" spans="1:22" s="385" customFormat="1" ht="18" customHeight="1">
      <c r="A15" s="516" t="s">
        <v>242</v>
      </c>
      <c r="B15" s="517">
        <v>495</v>
      </c>
      <c r="C15" s="517">
        <v>67050</v>
      </c>
      <c r="D15" s="517">
        <v>48569</v>
      </c>
      <c r="E15" s="517">
        <v>18481</v>
      </c>
      <c r="F15" s="517">
        <v>231</v>
      </c>
      <c r="G15" s="517">
        <v>46059</v>
      </c>
      <c r="H15" s="517">
        <v>32186</v>
      </c>
      <c r="I15" s="517">
        <v>13873</v>
      </c>
      <c r="J15" s="517">
        <v>72</v>
      </c>
      <c r="K15" s="518">
        <v>9002</v>
      </c>
      <c r="L15" s="518">
        <v>7311</v>
      </c>
      <c r="M15" s="518">
        <v>1691</v>
      </c>
      <c r="N15" s="518">
        <v>57</v>
      </c>
      <c r="O15" s="518">
        <v>2693</v>
      </c>
      <c r="P15" s="518">
        <v>2492</v>
      </c>
      <c r="Q15" s="518">
        <v>201</v>
      </c>
      <c r="R15" s="518">
        <v>133</v>
      </c>
      <c r="S15" s="518">
        <v>9283</v>
      </c>
      <c r="T15" s="518">
        <v>6568</v>
      </c>
      <c r="U15" s="517">
        <v>2715</v>
      </c>
      <c r="V15" s="519">
        <v>2013</v>
      </c>
    </row>
    <row r="16" spans="1:22" s="397" customFormat="1" ht="18" customHeight="1">
      <c r="A16" s="520" t="s">
        <v>355</v>
      </c>
      <c r="B16" s="393">
        <f>SUM(B18:B40)</f>
        <v>513</v>
      </c>
      <c r="C16" s="393">
        <f t="shared" ref="C16:Q16" si="0">SUM(C18:C40)</f>
        <v>70595</v>
      </c>
      <c r="D16" s="393">
        <f t="shared" si="0"/>
        <v>59524</v>
      </c>
      <c r="E16" s="393">
        <f t="shared" si="0"/>
        <v>11071</v>
      </c>
      <c r="F16" s="393">
        <f t="shared" si="0"/>
        <v>270</v>
      </c>
      <c r="G16" s="393">
        <f t="shared" si="0"/>
        <v>50587</v>
      </c>
      <c r="H16" s="393">
        <f t="shared" si="0"/>
        <v>43613</v>
      </c>
      <c r="I16" s="393">
        <f t="shared" si="0"/>
        <v>6974</v>
      </c>
      <c r="J16" s="393">
        <f t="shared" si="0"/>
        <v>82</v>
      </c>
      <c r="K16" s="521">
        <f t="shared" si="0"/>
        <v>9983</v>
      </c>
      <c r="L16" s="521">
        <f t="shared" si="0"/>
        <v>7991</v>
      </c>
      <c r="M16" s="521">
        <f t="shared" si="0"/>
        <v>1992</v>
      </c>
      <c r="N16" s="521">
        <f t="shared" si="0"/>
        <v>2</v>
      </c>
      <c r="O16" s="521">
        <f t="shared" si="0"/>
        <v>405</v>
      </c>
      <c r="P16" s="521">
        <f t="shared" si="0"/>
        <v>324</v>
      </c>
      <c r="Q16" s="521">
        <f t="shared" si="0"/>
        <v>81</v>
      </c>
      <c r="R16" s="521">
        <f>SUM(R18:R40)</f>
        <v>159</v>
      </c>
      <c r="S16" s="521">
        <f>SUM(S18:S40)</f>
        <v>9620</v>
      </c>
      <c r="T16" s="521">
        <f>SUM(T18:T40)</f>
        <v>7596</v>
      </c>
      <c r="U16" s="522">
        <f>SUM(U18:U40)</f>
        <v>2024</v>
      </c>
      <c r="V16" s="523">
        <v>2014</v>
      </c>
    </row>
    <row r="17" spans="1:22" s="385" customFormat="1" ht="12.2" customHeight="1">
      <c r="A17" s="524"/>
      <c r="B17" s="525"/>
      <c r="C17" s="525"/>
      <c r="D17" s="525"/>
      <c r="E17" s="525"/>
      <c r="F17" s="525"/>
      <c r="G17" s="525"/>
      <c r="H17" s="525"/>
      <c r="I17" s="525"/>
      <c r="J17" s="525"/>
      <c r="K17" s="526"/>
      <c r="L17" s="526"/>
      <c r="M17" s="526"/>
      <c r="N17" s="526"/>
      <c r="O17" s="526"/>
      <c r="P17" s="526"/>
      <c r="Q17" s="526"/>
      <c r="R17" s="526"/>
      <c r="S17" s="526"/>
      <c r="T17" s="526"/>
      <c r="U17" s="527"/>
      <c r="V17" s="528"/>
    </row>
    <row r="18" spans="1:22" s="385" customFormat="1" ht="17.100000000000001" customHeight="1">
      <c r="A18" s="237" t="s">
        <v>35</v>
      </c>
      <c r="B18" s="213">
        <v>177</v>
      </c>
      <c r="C18" s="213">
        <v>20585</v>
      </c>
      <c r="D18" s="213">
        <v>18890</v>
      </c>
      <c r="E18" s="213">
        <v>1695</v>
      </c>
      <c r="F18" s="297">
        <v>80</v>
      </c>
      <c r="G18" s="213">
        <v>10951</v>
      </c>
      <c r="H18" s="297">
        <v>10648</v>
      </c>
      <c r="I18" s="297">
        <v>303</v>
      </c>
      <c r="J18" s="297">
        <v>43</v>
      </c>
      <c r="K18" s="209">
        <v>7205</v>
      </c>
      <c r="L18" s="212">
        <v>5890</v>
      </c>
      <c r="M18" s="212">
        <v>1315</v>
      </c>
      <c r="N18" s="212">
        <v>0</v>
      </c>
      <c r="O18" s="209">
        <v>0</v>
      </c>
      <c r="P18" s="212">
        <v>0</v>
      </c>
      <c r="Q18" s="212">
        <v>0</v>
      </c>
      <c r="R18" s="212">
        <v>54</v>
      </c>
      <c r="S18" s="209">
        <v>2429</v>
      </c>
      <c r="T18" s="212">
        <v>2352</v>
      </c>
      <c r="U18" s="267">
        <v>77</v>
      </c>
      <c r="V18" s="214" t="s">
        <v>36</v>
      </c>
    </row>
    <row r="19" spans="1:22" s="385" customFormat="1" ht="17.100000000000001" customHeight="1">
      <c r="A19" s="237" t="s">
        <v>37</v>
      </c>
      <c r="B19" s="213">
        <f t="shared" ref="B19:B40" si="1">SUM(F19,J19,N19,R19)</f>
        <v>55</v>
      </c>
      <c r="C19" s="213">
        <f t="shared" ref="C19:C40" si="2">SUM(G19,K19,O19,S19)</f>
        <v>3584</v>
      </c>
      <c r="D19" s="213">
        <f t="shared" ref="D19:D40" si="3">SUM(H19,L19,P19,T19)</f>
        <v>3290</v>
      </c>
      <c r="E19" s="213">
        <f t="shared" ref="E19:E40" si="4">SUM(I19,M19,Q19,U19)</f>
        <v>294</v>
      </c>
      <c r="F19" s="297">
        <v>21</v>
      </c>
      <c r="G19" s="213">
        <f t="shared" ref="G19:G40" si="5">SUM(H19:I19)</f>
        <v>1628</v>
      </c>
      <c r="H19" s="297">
        <v>1482</v>
      </c>
      <c r="I19" s="297">
        <v>146</v>
      </c>
      <c r="J19" s="297">
        <v>9</v>
      </c>
      <c r="K19" s="209">
        <f t="shared" ref="K19:K40" si="6">SUM(L19:M19)</f>
        <v>659</v>
      </c>
      <c r="L19" s="212">
        <v>600</v>
      </c>
      <c r="M19" s="212">
        <v>59</v>
      </c>
      <c r="N19" s="534">
        <v>0</v>
      </c>
      <c r="O19" s="534">
        <f t="shared" ref="O19:O40" si="7">SUM(P19:Q19)</f>
        <v>0</v>
      </c>
      <c r="P19" s="534">
        <v>0</v>
      </c>
      <c r="Q19" s="534">
        <v>0</v>
      </c>
      <c r="R19" s="212">
        <v>25</v>
      </c>
      <c r="S19" s="209">
        <f t="shared" ref="S19:S40" si="8">SUM(T19:U19)</f>
        <v>1297</v>
      </c>
      <c r="T19" s="212">
        <v>1208</v>
      </c>
      <c r="U19" s="267">
        <v>89</v>
      </c>
      <c r="V19" s="214" t="s">
        <v>38</v>
      </c>
    </row>
    <row r="20" spans="1:22" s="385" customFormat="1" ht="17.100000000000001" customHeight="1">
      <c r="A20" s="529" t="s">
        <v>39</v>
      </c>
      <c r="B20" s="213">
        <f t="shared" si="1"/>
        <v>28</v>
      </c>
      <c r="C20" s="213">
        <f t="shared" si="2"/>
        <v>2959</v>
      </c>
      <c r="D20" s="213">
        <f t="shared" si="3"/>
        <v>2251</v>
      </c>
      <c r="E20" s="213">
        <f t="shared" si="4"/>
        <v>708</v>
      </c>
      <c r="F20" s="297">
        <v>16</v>
      </c>
      <c r="G20" s="213">
        <f t="shared" si="5"/>
        <v>2313</v>
      </c>
      <c r="H20" s="297">
        <v>1830</v>
      </c>
      <c r="I20" s="297">
        <v>483</v>
      </c>
      <c r="J20" s="297">
        <v>8</v>
      </c>
      <c r="K20" s="209">
        <f t="shared" si="6"/>
        <v>383</v>
      </c>
      <c r="L20" s="212">
        <v>349</v>
      </c>
      <c r="M20" s="212">
        <v>34</v>
      </c>
      <c r="N20" s="534">
        <v>0</v>
      </c>
      <c r="O20" s="534">
        <f t="shared" si="7"/>
        <v>0</v>
      </c>
      <c r="P20" s="534">
        <v>0</v>
      </c>
      <c r="Q20" s="534">
        <v>0</v>
      </c>
      <c r="R20" s="212">
        <v>4</v>
      </c>
      <c r="S20" s="209">
        <f t="shared" si="8"/>
        <v>263</v>
      </c>
      <c r="T20" s="212">
        <v>72</v>
      </c>
      <c r="U20" s="267">
        <v>191</v>
      </c>
      <c r="V20" s="530" t="s">
        <v>40</v>
      </c>
    </row>
    <row r="21" spans="1:22" s="385" customFormat="1" ht="17.100000000000001" customHeight="1">
      <c r="A21" s="237" t="s">
        <v>356</v>
      </c>
      <c r="B21" s="213">
        <v>12</v>
      </c>
      <c r="C21" s="213">
        <f>D21+E21</f>
        <v>402</v>
      </c>
      <c r="D21" s="213">
        <f>H21+L21+P21+T21</f>
        <v>387</v>
      </c>
      <c r="E21" s="213">
        <f>I21+M21+Q21+U21</f>
        <v>15</v>
      </c>
      <c r="F21" s="297">
        <v>7</v>
      </c>
      <c r="G21" s="213">
        <v>297</v>
      </c>
      <c r="H21" s="297">
        <v>295</v>
      </c>
      <c r="I21" s="297">
        <v>2</v>
      </c>
      <c r="J21" s="297">
        <v>1</v>
      </c>
      <c r="K21" s="209">
        <v>33</v>
      </c>
      <c r="L21" s="212">
        <v>26</v>
      </c>
      <c r="M21" s="212">
        <v>7</v>
      </c>
      <c r="N21" s="534">
        <v>0</v>
      </c>
      <c r="O21" s="534">
        <v>0</v>
      </c>
      <c r="P21" s="534">
        <v>0</v>
      </c>
      <c r="Q21" s="534">
        <v>0</v>
      </c>
      <c r="R21" s="212">
        <v>4</v>
      </c>
      <c r="S21" s="209">
        <v>72</v>
      </c>
      <c r="T21" s="212">
        <v>66</v>
      </c>
      <c r="U21" s="267">
        <v>6</v>
      </c>
      <c r="V21" s="214" t="s">
        <v>42</v>
      </c>
    </row>
    <row r="22" spans="1:22" s="385" customFormat="1" ht="17.100000000000001" customHeight="1">
      <c r="A22" s="237" t="s">
        <v>43</v>
      </c>
      <c r="B22" s="213">
        <v>81</v>
      </c>
      <c r="C22" s="213">
        <v>29849</v>
      </c>
      <c r="D22" s="213">
        <v>24219</v>
      </c>
      <c r="E22" s="213">
        <v>5630</v>
      </c>
      <c r="F22" s="297">
        <v>44</v>
      </c>
      <c r="G22" s="213">
        <v>25056</v>
      </c>
      <c r="H22" s="297">
        <v>20794</v>
      </c>
      <c r="I22" s="297">
        <v>4262</v>
      </c>
      <c r="J22" s="297">
        <v>5</v>
      </c>
      <c r="K22" s="209">
        <v>552</v>
      </c>
      <c r="L22" s="212">
        <v>451</v>
      </c>
      <c r="M22" s="212">
        <v>101</v>
      </c>
      <c r="N22" s="534">
        <v>2</v>
      </c>
      <c r="O22" s="534">
        <v>405</v>
      </c>
      <c r="P22" s="534">
        <v>324</v>
      </c>
      <c r="Q22" s="534">
        <v>81</v>
      </c>
      <c r="R22" s="212">
        <v>30</v>
      </c>
      <c r="S22" s="209">
        <v>3836</v>
      </c>
      <c r="T22" s="212">
        <v>2650</v>
      </c>
      <c r="U22" s="267">
        <v>1186</v>
      </c>
      <c r="V22" s="214" t="s">
        <v>44</v>
      </c>
    </row>
    <row r="23" spans="1:22" s="385" customFormat="1" ht="17.100000000000001" customHeight="1">
      <c r="A23" s="237" t="s">
        <v>45</v>
      </c>
      <c r="B23" s="213">
        <v>25</v>
      </c>
      <c r="C23" s="213">
        <v>3350</v>
      </c>
      <c r="D23" s="213">
        <v>2464</v>
      </c>
      <c r="E23" s="213">
        <v>886</v>
      </c>
      <c r="F23" s="297">
        <v>15</v>
      </c>
      <c r="G23" s="213">
        <v>1537</v>
      </c>
      <c r="H23" s="297">
        <v>1400</v>
      </c>
      <c r="I23" s="297">
        <v>137</v>
      </c>
      <c r="J23" s="297">
        <v>9</v>
      </c>
      <c r="K23" s="209">
        <v>952</v>
      </c>
      <c r="L23" s="212">
        <v>500</v>
      </c>
      <c r="M23" s="212">
        <v>452</v>
      </c>
      <c r="N23" s="534">
        <v>0</v>
      </c>
      <c r="O23" s="534">
        <v>0</v>
      </c>
      <c r="P23" s="534">
        <v>0</v>
      </c>
      <c r="Q23" s="534">
        <v>0</v>
      </c>
      <c r="R23" s="212">
        <v>1</v>
      </c>
      <c r="S23" s="209">
        <v>861</v>
      </c>
      <c r="T23" s="212">
        <v>564</v>
      </c>
      <c r="U23" s="267">
        <v>297</v>
      </c>
      <c r="V23" s="531" t="s">
        <v>46</v>
      </c>
    </row>
    <row r="24" spans="1:22" s="385" customFormat="1" ht="17.100000000000001" customHeight="1">
      <c r="A24" s="237" t="s">
        <v>47</v>
      </c>
      <c r="B24" s="213">
        <v>23</v>
      </c>
      <c r="C24" s="213">
        <v>3020</v>
      </c>
      <c r="D24" s="213">
        <v>2744</v>
      </c>
      <c r="E24" s="213">
        <v>276</v>
      </c>
      <c r="F24" s="297">
        <v>17</v>
      </c>
      <c r="G24" s="213">
        <v>2881</v>
      </c>
      <c r="H24" s="297">
        <v>2617</v>
      </c>
      <c r="I24" s="297">
        <v>264</v>
      </c>
      <c r="J24" s="297">
        <v>1</v>
      </c>
      <c r="K24" s="209">
        <v>9</v>
      </c>
      <c r="L24" s="212">
        <v>9</v>
      </c>
      <c r="M24" s="534" t="s">
        <v>338</v>
      </c>
      <c r="N24" s="534" t="s">
        <v>338</v>
      </c>
      <c r="O24" s="534" t="s">
        <v>338</v>
      </c>
      <c r="P24" s="534" t="s">
        <v>338</v>
      </c>
      <c r="Q24" s="534" t="s">
        <v>338</v>
      </c>
      <c r="R24" s="212">
        <v>5</v>
      </c>
      <c r="S24" s="209">
        <v>130</v>
      </c>
      <c r="T24" s="212">
        <v>118</v>
      </c>
      <c r="U24" s="267">
        <v>12</v>
      </c>
      <c r="V24" s="532" t="s">
        <v>48</v>
      </c>
    </row>
    <row r="25" spans="1:22" s="385" customFormat="1" ht="17.100000000000001" customHeight="1">
      <c r="A25" s="237" t="s">
        <v>49</v>
      </c>
      <c r="B25" s="213">
        <f t="shared" si="1"/>
        <v>7</v>
      </c>
      <c r="C25" s="213">
        <f t="shared" si="2"/>
        <v>384</v>
      </c>
      <c r="D25" s="213">
        <f t="shared" si="3"/>
        <v>187</v>
      </c>
      <c r="E25" s="213">
        <f t="shared" si="4"/>
        <v>197</v>
      </c>
      <c r="F25" s="297">
        <v>2</v>
      </c>
      <c r="G25" s="213">
        <f t="shared" si="5"/>
        <v>321</v>
      </c>
      <c r="H25" s="297">
        <v>127</v>
      </c>
      <c r="I25" s="297">
        <v>194</v>
      </c>
      <c r="J25" s="297">
        <v>1</v>
      </c>
      <c r="K25" s="209">
        <f t="shared" si="6"/>
        <v>8</v>
      </c>
      <c r="L25" s="212">
        <v>8</v>
      </c>
      <c r="M25" s="212">
        <v>0</v>
      </c>
      <c r="N25" s="534">
        <v>0</v>
      </c>
      <c r="O25" s="534">
        <f t="shared" si="7"/>
        <v>0</v>
      </c>
      <c r="P25" s="534">
        <v>0</v>
      </c>
      <c r="Q25" s="534">
        <v>0</v>
      </c>
      <c r="R25" s="212">
        <v>4</v>
      </c>
      <c r="S25" s="209">
        <f t="shared" si="8"/>
        <v>55</v>
      </c>
      <c r="T25" s="212">
        <v>52</v>
      </c>
      <c r="U25" s="267">
        <v>3</v>
      </c>
      <c r="V25" s="214" t="s">
        <v>50</v>
      </c>
    </row>
    <row r="26" spans="1:22" s="385" customFormat="1" ht="17.100000000000001" customHeight="1">
      <c r="A26" s="237" t="s">
        <v>51</v>
      </c>
      <c r="B26" s="213">
        <v>19</v>
      </c>
      <c r="C26" s="213">
        <v>783</v>
      </c>
      <c r="D26" s="213">
        <v>662</v>
      </c>
      <c r="E26" s="213">
        <v>121</v>
      </c>
      <c r="F26" s="297">
        <v>16</v>
      </c>
      <c r="G26" s="213">
        <v>660</v>
      </c>
      <c r="H26" s="297">
        <v>563</v>
      </c>
      <c r="I26" s="297">
        <v>97</v>
      </c>
      <c r="J26" s="297">
        <v>3</v>
      </c>
      <c r="K26" s="209">
        <v>123</v>
      </c>
      <c r="L26" s="212">
        <v>99</v>
      </c>
      <c r="M26" s="212">
        <v>24</v>
      </c>
      <c r="N26" s="534" t="s">
        <v>338</v>
      </c>
      <c r="O26" s="534" t="s">
        <v>338</v>
      </c>
      <c r="P26" s="534" t="s">
        <v>338</v>
      </c>
      <c r="Q26" s="534" t="s">
        <v>338</v>
      </c>
      <c r="R26" s="534" t="s">
        <v>338</v>
      </c>
      <c r="S26" s="518" t="s">
        <v>338</v>
      </c>
      <c r="T26" s="534" t="s">
        <v>338</v>
      </c>
      <c r="U26" s="267">
        <v>0</v>
      </c>
      <c r="V26" s="214" t="s">
        <v>52</v>
      </c>
    </row>
    <row r="27" spans="1:22" s="385" customFormat="1" ht="17.100000000000001" customHeight="1">
      <c r="A27" s="237" t="s">
        <v>53</v>
      </c>
      <c r="B27" s="213">
        <v>43</v>
      </c>
      <c r="C27" s="213">
        <v>3473</v>
      </c>
      <c r="D27" s="213">
        <v>2578</v>
      </c>
      <c r="E27" s="213">
        <v>895</v>
      </c>
      <c r="F27" s="533">
        <v>32</v>
      </c>
      <c r="G27" s="213">
        <v>3274</v>
      </c>
      <c r="H27" s="533">
        <v>2398</v>
      </c>
      <c r="I27" s="533">
        <v>876</v>
      </c>
      <c r="J27" s="533">
        <v>1</v>
      </c>
      <c r="K27" s="209">
        <v>29</v>
      </c>
      <c r="L27" s="534">
        <v>29</v>
      </c>
      <c r="M27" s="534">
        <v>0</v>
      </c>
      <c r="N27" s="534">
        <v>0</v>
      </c>
      <c r="O27" s="534">
        <v>0</v>
      </c>
      <c r="P27" s="534">
        <v>0</v>
      </c>
      <c r="Q27" s="534">
        <v>0</v>
      </c>
      <c r="R27" s="212">
        <v>10</v>
      </c>
      <c r="S27" s="209">
        <v>170</v>
      </c>
      <c r="T27" s="212">
        <v>151</v>
      </c>
      <c r="U27" s="267">
        <v>19</v>
      </c>
      <c r="V27" s="214" t="s">
        <v>54</v>
      </c>
    </row>
    <row r="28" spans="1:22" s="385" customFormat="1" ht="17.100000000000001" customHeight="1">
      <c r="A28" s="237" t="s">
        <v>55</v>
      </c>
      <c r="B28" s="213">
        <f t="shared" si="1"/>
        <v>2</v>
      </c>
      <c r="C28" s="213">
        <f t="shared" si="2"/>
        <v>65</v>
      </c>
      <c r="D28" s="213">
        <f t="shared" si="3"/>
        <v>36</v>
      </c>
      <c r="E28" s="213">
        <f t="shared" si="4"/>
        <v>29</v>
      </c>
      <c r="F28" s="297">
        <v>1</v>
      </c>
      <c r="G28" s="213">
        <f t="shared" si="5"/>
        <v>50</v>
      </c>
      <c r="H28" s="297">
        <v>22</v>
      </c>
      <c r="I28" s="297">
        <v>28</v>
      </c>
      <c r="J28" s="297">
        <v>0</v>
      </c>
      <c r="K28" s="209">
        <f t="shared" si="6"/>
        <v>0</v>
      </c>
      <c r="L28" s="212">
        <v>0</v>
      </c>
      <c r="M28" s="212">
        <v>0</v>
      </c>
      <c r="N28" s="534">
        <v>0</v>
      </c>
      <c r="O28" s="534">
        <f t="shared" si="7"/>
        <v>0</v>
      </c>
      <c r="P28" s="534">
        <v>0</v>
      </c>
      <c r="Q28" s="534">
        <v>0</v>
      </c>
      <c r="R28" s="212">
        <v>1</v>
      </c>
      <c r="S28" s="209">
        <f t="shared" si="8"/>
        <v>15</v>
      </c>
      <c r="T28" s="212">
        <v>14</v>
      </c>
      <c r="U28" s="267">
        <v>1</v>
      </c>
      <c r="V28" s="214" t="s">
        <v>56</v>
      </c>
    </row>
    <row r="29" spans="1:22" s="385" customFormat="1" ht="17.100000000000001" customHeight="1">
      <c r="A29" s="237" t="s">
        <v>57</v>
      </c>
      <c r="B29" s="213">
        <f t="shared" si="1"/>
        <v>1</v>
      </c>
      <c r="C29" s="213">
        <f t="shared" si="2"/>
        <v>26</v>
      </c>
      <c r="D29" s="213">
        <f t="shared" si="3"/>
        <v>26</v>
      </c>
      <c r="E29" s="213">
        <f t="shared" si="4"/>
        <v>0</v>
      </c>
      <c r="F29" s="297">
        <v>1</v>
      </c>
      <c r="G29" s="213">
        <f t="shared" si="5"/>
        <v>26</v>
      </c>
      <c r="H29" s="297">
        <v>26</v>
      </c>
      <c r="I29" s="297">
        <v>0</v>
      </c>
      <c r="J29" s="297">
        <v>0</v>
      </c>
      <c r="K29" s="209">
        <f t="shared" si="6"/>
        <v>0</v>
      </c>
      <c r="L29" s="212">
        <v>0</v>
      </c>
      <c r="M29" s="212">
        <v>0</v>
      </c>
      <c r="N29" s="534">
        <v>0</v>
      </c>
      <c r="O29" s="534">
        <f t="shared" si="7"/>
        <v>0</v>
      </c>
      <c r="P29" s="534">
        <v>0</v>
      </c>
      <c r="Q29" s="534">
        <v>0</v>
      </c>
      <c r="R29" s="212">
        <v>0</v>
      </c>
      <c r="S29" s="209">
        <f t="shared" si="8"/>
        <v>0</v>
      </c>
      <c r="T29" s="212">
        <v>0</v>
      </c>
      <c r="U29" s="267">
        <v>0</v>
      </c>
      <c r="V29" s="214" t="s">
        <v>58</v>
      </c>
    </row>
    <row r="30" spans="1:22" s="385" customFormat="1" ht="17.100000000000001" customHeight="1">
      <c r="A30" s="237" t="s">
        <v>59</v>
      </c>
      <c r="B30" s="213">
        <f t="shared" si="1"/>
        <v>2</v>
      </c>
      <c r="C30" s="213">
        <f t="shared" si="2"/>
        <v>44</v>
      </c>
      <c r="D30" s="213">
        <f t="shared" si="3"/>
        <v>43</v>
      </c>
      <c r="E30" s="213">
        <f t="shared" si="4"/>
        <v>1</v>
      </c>
      <c r="F30" s="497">
        <v>2</v>
      </c>
      <c r="G30" s="213">
        <f t="shared" si="5"/>
        <v>44</v>
      </c>
      <c r="H30" s="497">
        <v>43</v>
      </c>
      <c r="I30" s="497">
        <v>1</v>
      </c>
      <c r="J30" s="497">
        <v>0</v>
      </c>
      <c r="K30" s="209">
        <f t="shared" si="6"/>
        <v>0</v>
      </c>
      <c r="L30" s="212">
        <v>0</v>
      </c>
      <c r="M30" s="212">
        <v>0</v>
      </c>
      <c r="N30" s="534">
        <v>0</v>
      </c>
      <c r="O30" s="534">
        <f t="shared" si="7"/>
        <v>0</v>
      </c>
      <c r="P30" s="534">
        <v>0</v>
      </c>
      <c r="Q30" s="534">
        <v>0</v>
      </c>
      <c r="R30" s="212">
        <v>0</v>
      </c>
      <c r="S30" s="209">
        <f t="shared" si="8"/>
        <v>0</v>
      </c>
      <c r="T30" s="212">
        <v>0</v>
      </c>
      <c r="U30" s="267">
        <v>0</v>
      </c>
      <c r="V30" s="214" t="s">
        <v>60</v>
      </c>
    </row>
    <row r="31" spans="1:22" s="385" customFormat="1" ht="17.100000000000001" customHeight="1">
      <c r="A31" s="237" t="s">
        <v>61</v>
      </c>
      <c r="B31" s="213">
        <f t="shared" si="1"/>
        <v>1</v>
      </c>
      <c r="C31" s="213">
        <f t="shared" si="2"/>
        <v>14</v>
      </c>
      <c r="D31" s="213">
        <f t="shared" si="3"/>
        <v>14</v>
      </c>
      <c r="E31" s="213">
        <f t="shared" si="4"/>
        <v>0</v>
      </c>
      <c r="F31" s="297">
        <v>1</v>
      </c>
      <c r="G31" s="213">
        <f t="shared" si="5"/>
        <v>14</v>
      </c>
      <c r="H31" s="297">
        <v>14</v>
      </c>
      <c r="I31" s="297">
        <v>0</v>
      </c>
      <c r="J31" s="297">
        <v>0</v>
      </c>
      <c r="K31" s="209">
        <f t="shared" si="6"/>
        <v>0</v>
      </c>
      <c r="L31" s="212">
        <v>0</v>
      </c>
      <c r="M31" s="212">
        <v>0</v>
      </c>
      <c r="N31" s="534">
        <v>0</v>
      </c>
      <c r="O31" s="534">
        <f t="shared" si="7"/>
        <v>0</v>
      </c>
      <c r="P31" s="534">
        <v>0</v>
      </c>
      <c r="Q31" s="534">
        <v>0</v>
      </c>
      <c r="R31" s="212">
        <v>0</v>
      </c>
      <c r="S31" s="209">
        <f t="shared" si="8"/>
        <v>0</v>
      </c>
      <c r="T31" s="212">
        <v>0</v>
      </c>
      <c r="U31" s="267">
        <v>0</v>
      </c>
      <c r="V31" s="214" t="s">
        <v>62</v>
      </c>
    </row>
    <row r="32" spans="1:22" s="385" customFormat="1" ht="17.100000000000001" customHeight="1">
      <c r="A32" s="237" t="s">
        <v>63</v>
      </c>
      <c r="B32" s="213">
        <f t="shared" si="1"/>
        <v>1</v>
      </c>
      <c r="C32" s="213">
        <f t="shared" si="2"/>
        <v>25</v>
      </c>
      <c r="D32" s="213">
        <f t="shared" si="3"/>
        <v>25</v>
      </c>
      <c r="E32" s="213">
        <f t="shared" si="4"/>
        <v>0</v>
      </c>
      <c r="F32" s="297">
        <v>0</v>
      </c>
      <c r="G32" s="213">
        <f t="shared" si="5"/>
        <v>0</v>
      </c>
      <c r="H32" s="297">
        <v>0</v>
      </c>
      <c r="I32" s="297">
        <v>0</v>
      </c>
      <c r="J32" s="297">
        <v>0</v>
      </c>
      <c r="K32" s="209">
        <f t="shared" si="6"/>
        <v>0</v>
      </c>
      <c r="L32" s="212">
        <v>0</v>
      </c>
      <c r="M32" s="212">
        <v>0</v>
      </c>
      <c r="N32" s="534">
        <v>0</v>
      </c>
      <c r="O32" s="534">
        <f t="shared" si="7"/>
        <v>0</v>
      </c>
      <c r="P32" s="534">
        <v>0</v>
      </c>
      <c r="Q32" s="534">
        <v>0</v>
      </c>
      <c r="R32" s="212">
        <v>1</v>
      </c>
      <c r="S32" s="209">
        <f t="shared" si="8"/>
        <v>25</v>
      </c>
      <c r="T32" s="212">
        <v>25</v>
      </c>
      <c r="U32" s="267" t="s">
        <v>357</v>
      </c>
      <c r="V32" s="214" t="s">
        <v>64</v>
      </c>
    </row>
    <row r="33" spans="1:22" s="385" customFormat="1" ht="17.100000000000001" customHeight="1">
      <c r="A33" s="237" t="s">
        <v>65</v>
      </c>
      <c r="B33" s="213">
        <f t="shared" si="1"/>
        <v>6</v>
      </c>
      <c r="C33" s="213">
        <f t="shared" si="2"/>
        <v>117</v>
      </c>
      <c r="D33" s="213">
        <f t="shared" si="3"/>
        <v>85</v>
      </c>
      <c r="E33" s="213">
        <f t="shared" si="4"/>
        <v>32</v>
      </c>
      <c r="F33" s="297">
        <v>1</v>
      </c>
      <c r="G33" s="213">
        <f t="shared" si="5"/>
        <v>18</v>
      </c>
      <c r="H33" s="297">
        <v>18</v>
      </c>
      <c r="I33" s="297">
        <v>0</v>
      </c>
      <c r="J33" s="297">
        <v>0</v>
      </c>
      <c r="K33" s="209">
        <f t="shared" si="6"/>
        <v>0</v>
      </c>
      <c r="L33" s="212">
        <v>0</v>
      </c>
      <c r="M33" s="212">
        <v>0</v>
      </c>
      <c r="N33" s="534">
        <v>0</v>
      </c>
      <c r="O33" s="534">
        <f t="shared" si="7"/>
        <v>0</v>
      </c>
      <c r="P33" s="534">
        <v>0</v>
      </c>
      <c r="Q33" s="534">
        <v>0</v>
      </c>
      <c r="R33" s="212">
        <v>5</v>
      </c>
      <c r="S33" s="209">
        <f t="shared" si="8"/>
        <v>99</v>
      </c>
      <c r="T33" s="212">
        <v>67</v>
      </c>
      <c r="U33" s="267">
        <v>32</v>
      </c>
      <c r="V33" s="214" t="s">
        <v>66</v>
      </c>
    </row>
    <row r="34" spans="1:22" s="385" customFormat="1" ht="17.100000000000001" customHeight="1">
      <c r="A34" s="237" t="s">
        <v>67</v>
      </c>
      <c r="B34" s="213">
        <f t="shared" si="1"/>
        <v>6</v>
      </c>
      <c r="C34" s="213">
        <f t="shared" si="2"/>
        <v>171</v>
      </c>
      <c r="D34" s="213">
        <f t="shared" si="3"/>
        <v>140</v>
      </c>
      <c r="E34" s="213">
        <f t="shared" si="4"/>
        <v>31</v>
      </c>
      <c r="F34" s="297">
        <v>3</v>
      </c>
      <c r="G34" s="213">
        <f t="shared" si="5"/>
        <v>133</v>
      </c>
      <c r="H34" s="297">
        <v>102</v>
      </c>
      <c r="I34" s="297">
        <v>31</v>
      </c>
      <c r="J34" s="297">
        <v>1</v>
      </c>
      <c r="K34" s="209">
        <f t="shared" si="6"/>
        <v>30</v>
      </c>
      <c r="L34" s="212">
        <v>30</v>
      </c>
      <c r="M34" s="212">
        <v>0</v>
      </c>
      <c r="N34" s="534">
        <v>0</v>
      </c>
      <c r="O34" s="534">
        <f t="shared" si="7"/>
        <v>0</v>
      </c>
      <c r="P34" s="534">
        <v>0</v>
      </c>
      <c r="Q34" s="534">
        <v>0</v>
      </c>
      <c r="R34" s="212">
        <v>2</v>
      </c>
      <c r="S34" s="209">
        <f t="shared" si="8"/>
        <v>8</v>
      </c>
      <c r="T34" s="212">
        <v>8</v>
      </c>
      <c r="U34" s="267">
        <v>0</v>
      </c>
      <c r="V34" s="214" t="s">
        <v>68</v>
      </c>
    </row>
    <row r="35" spans="1:22" s="385" customFormat="1" ht="17.100000000000001" customHeight="1">
      <c r="A35" s="237" t="s">
        <v>69</v>
      </c>
      <c r="B35" s="213">
        <f t="shared" si="1"/>
        <v>2</v>
      </c>
      <c r="C35" s="213">
        <f t="shared" si="2"/>
        <v>60</v>
      </c>
      <c r="D35" s="213">
        <f t="shared" si="3"/>
        <v>57</v>
      </c>
      <c r="E35" s="213">
        <f t="shared" si="4"/>
        <v>3</v>
      </c>
      <c r="F35" s="297">
        <v>1</v>
      </c>
      <c r="G35" s="213">
        <f t="shared" si="5"/>
        <v>55</v>
      </c>
      <c r="H35" s="297">
        <v>55</v>
      </c>
      <c r="I35" s="297">
        <v>0</v>
      </c>
      <c r="J35" s="297">
        <v>0</v>
      </c>
      <c r="K35" s="209">
        <f t="shared" si="6"/>
        <v>0</v>
      </c>
      <c r="L35" s="212">
        <v>0</v>
      </c>
      <c r="M35" s="212">
        <v>0</v>
      </c>
      <c r="N35" s="534"/>
      <c r="O35" s="534">
        <f t="shared" si="7"/>
        <v>0</v>
      </c>
      <c r="P35" s="534">
        <v>0</v>
      </c>
      <c r="Q35" s="534">
        <v>0</v>
      </c>
      <c r="R35" s="212">
        <v>1</v>
      </c>
      <c r="S35" s="209">
        <f t="shared" si="8"/>
        <v>5</v>
      </c>
      <c r="T35" s="212">
        <v>2</v>
      </c>
      <c r="U35" s="267">
        <v>3</v>
      </c>
      <c r="V35" s="214" t="s">
        <v>144</v>
      </c>
    </row>
    <row r="36" spans="1:22" s="385" customFormat="1" ht="17.100000000000001" customHeight="1">
      <c r="A36" s="237" t="s">
        <v>71</v>
      </c>
      <c r="B36" s="213">
        <f t="shared" si="1"/>
        <v>11</v>
      </c>
      <c r="C36" s="213">
        <f t="shared" si="2"/>
        <v>772</v>
      </c>
      <c r="D36" s="213">
        <f t="shared" si="3"/>
        <v>581</v>
      </c>
      <c r="E36" s="213">
        <f t="shared" si="4"/>
        <v>191</v>
      </c>
      <c r="F36" s="297">
        <v>5</v>
      </c>
      <c r="G36" s="213">
        <f t="shared" si="5"/>
        <v>625</v>
      </c>
      <c r="H36" s="297">
        <v>483</v>
      </c>
      <c r="I36" s="297">
        <v>142</v>
      </c>
      <c r="J36" s="297">
        <v>0</v>
      </c>
      <c r="K36" s="209">
        <f t="shared" si="6"/>
        <v>0</v>
      </c>
      <c r="L36" s="212">
        <v>0</v>
      </c>
      <c r="M36" s="212">
        <v>0</v>
      </c>
      <c r="N36" s="534">
        <v>0</v>
      </c>
      <c r="O36" s="534">
        <f t="shared" si="7"/>
        <v>0</v>
      </c>
      <c r="P36" s="534">
        <v>0</v>
      </c>
      <c r="Q36" s="534">
        <v>0</v>
      </c>
      <c r="R36" s="212">
        <v>6</v>
      </c>
      <c r="S36" s="209">
        <f t="shared" si="8"/>
        <v>147</v>
      </c>
      <c r="T36" s="212">
        <v>98</v>
      </c>
      <c r="U36" s="267">
        <v>49</v>
      </c>
      <c r="V36" s="214" t="s">
        <v>72</v>
      </c>
    </row>
    <row r="37" spans="1:22" s="385" customFormat="1" ht="17.100000000000001" customHeight="1">
      <c r="A37" s="237" t="s">
        <v>73</v>
      </c>
      <c r="B37" s="213">
        <f t="shared" si="1"/>
        <v>2</v>
      </c>
      <c r="C37" s="213">
        <f t="shared" si="2"/>
        <v>140</v>
      </c>
      <c r="D37" s="213">
        <f t="shared" si="3"/>
        <v>91</v>
      </c>
      <c r="E37" s="213">
        <f t="shared" si="4"/>
        <v>49</v>
      </c>
      <c r="F37" s="297">
        <v>0</v>
      </c>
      <c r="G37" s="213">
        <f t="shared" si="5"/>
        <v>0</v>
      </c>
      <c r="H37" s="297">
        <v>0</v>
      </c>
      <c r="I37" s="297">
        <v>0</v>
      </c>
      <c r="J37" s="297">
        <v>0</v>
      </c>
      <c r="K37" s="209">
        <f t="shared" si="6"/>
        <v>0</v>
      </c>
      <c r="L37" s="212">
        <v>0</v>
      </c>
      <c r="M37" s="212">
        <v>0</v>
      </c>
      <c r="N37" s="534">
        <v>0</v>
      </c>
      <c r="O37" s="534">
        <f t="shared" si="7"/>
        <v>0</v>
      </c>
      <c r="P37" s="534">
        <v>0</v>
      </c>
      <c r="Q37" s="534">
        <v>0</v>
      </c>
      <c r="R37" s="212">
        <v>2</v>
      </c>
      <c r="S37" s="209">
        <f t="shared" si="8"/>
        <v>140</v>
      </c>
      <c r="T37" s="212">
        <v>91</v>
      </c>
      <c r="U37" s="267">
        <v>49</v>
      </c>
      <c r="V37" s="214" t="s">
        <v>74</v>
      </c>
    </row>
    <row r="38" spans="1:22" s="385" customFormat="1" ht="17.100000000000001" customHeight="1">
      <c r="A38" s="237" t="s">
        <v>80</v>
      </c>
      <c r="B38" s="213">
        <f t="shared" si="1"/>
        <v>1</v>
      </c>
      <c r="C38" s="213">
        <f t="shared" si="2"/>
        <v>291</v>
      </c>
      <c r="D38" s="213">
        <f t="shared" si="3"/>
        <v>288</v>
      </c>
      <c r="E38" s="213">
        <f t="shared" si="4"/>
        <v>3</v>
      </c>
      <c r="F38" s="297">
        <v>1</v>
      </c>
      <c r="G38" s="213">
        <f t="shared" si="5"/>
        <v>291</v>
      </c>
      <c r="H38" s="297">
        <v>288</v>
      </c>
      <c r="I38" s="297">
        <v>3</v>
      </c>
      <c r="J38" s="297">
        <v>0</v>
      </c>
      <c r="K38" s="209">
        <f t="shared" si="6"/>
        <v>0</v>
      </c>
      <c r="L38" s="212">
        <v>0</v>
      </c>
      <c r="M38" s="212">
        <v>0</v>
      </c>
      <c r="N38" s="534">
        <v>0</v>
      </c>
      <c r="O38" s="534">
        <f t="shared" si="7"/>
        <v>0</v>
      </c>
      <c r="P38" s="534">
        <v>0</v>
      </c>
      <c r="Q38" s="534">
        <v>0</v>
      </c>
      <c r="R38" s="212">
        <v>0</v>
      </c>
      <c r="S38" s="209">
        <f t="shared" si="8"/>
        <v>0</v>
      </c>
      <c r="T38" s="212">
        <v>0</v>
      </c>
      <c r="U38" s="267">
        <v>0</v>
      </c>
      <c r="V38" s="244" t="s">
        <v>358</v>
      </c>
    </row>
    <row r="39" spans="1:22" s="385" customFormat="1" ht="17.100000000000001" customHeight="1">
      <c r="A39" s="237" t="s">
        <v>76</v>
      </c>
      <c r="B39" s="213">
        <f t="shared" si="1"/>
        <v>6</v>
      </c>
      <c r="C39" s="213">
        <f t="shared" si="2"/>
        <v>467</v>
      </c>
      <c r="D39" s="213">
        <f t="shared" si="3"/>
        <v>454</v>
      </c>
      <c r="E39" s="213">
        <f t="shared" si="4"/>
        <v>13</v>
      </c>
      <c r="F39" s="297">
        <v>4</v>
      </c>
      <c r="G39" s="213">
        <f t="shared" si="5"/>
        <v>413</v>
      </c>
      <c r="H39" s="297">
        <v>408</v>
      </c>
      <c r="I39" s="297">
        <v>5</v>
      </c>
      <c r="J39" s="297">
        <v>0</v>
      </c>
      <c r="K39" s="209">
        <f t="shared" si="6"/>
        <v>0</v>
      </c>
      <c r="L39" s="212">
        <v>0</v>
      </c>
      <c r="M39" s="212">
        <v>0</v>
      </c>
      <c r="N39" s="534">
        <v>0</v>
      </c>
      <c r="O39" s="534">
        <f t="shared" si="7"/>
        <v>0</v>
      </c>
      <c r="P39" s="534">
        <v>0</v>
      </c>
      <c r="Q39" s="534">
        <v>0</v>
      </c>
      <c r="R39" s="212">
        <v>2</v>
      </c>
      <c r="S39" s="209">
        <f t="shared" si="8"/>
        <v>54</v>
      </c>
      <c r="T39" s="212">
        <v>46</v>
      </c>
      <c r="U39" s="267">
        <v>8</v>
      </c>
      <c r="V39" s="214" t="s">
        <v>77</v>
      </c>
    </row>
    <row r="40" spans="1:22" s="421" customFormat="1" ht="17.100000000000001" customHeight="1" thickBot="1">
      <c r="A40" s="535" t="s">
        <v>78</v>
      </c>
      <c r="B40" s="536">
        <f t="shared" si="1"/>
        <v>2</v>
      </c>
      <c r="C40" s="536">
        <f t="shared" si="2"/>
        <v>14</v>
      </c>
      <c r="D40" s="536">
        <f t="shared" si="3"/>
        <v>12</v>
      </c>
      <c r="E40" s="536">
        <f t="shared" si="4"/>
        <v>2</v>
      </c>
      <c r="F40" s="537">
        <v>0</v>
      </c>
      <c r="G40" s="536">
        <f t="shared" si="5"/>
        <v>0</v>
      </c>
      <c r="H40" s="537">
        <v>0</v>
      </c>
      <c r="I40" s="537">
        <v>0</v>
      </c>
      <c r="J40" s="537">
        <v>0</v>
      </c>
      <c r="K40" s="538">
        <f t="shared" si="6"/>
        <v>0</v>
      </c>
      <c r="L40" s="539">
        <v>0</v>
      </c>
      <c r="M40" s="548">
        <v>0</v>
      </c>
      <c r="N40" s="549">
        <v>0</v>
      </c>
      <c r="O40" s="549">
        <f t="shared" si="7"/>
        <v>0</v>
      </c>
      <c r="P40" s="549">
        <v>0</v>
      </c>
      <c r="Q40" s="549">
        <v>0</v>
      </c>
      <c r="R40" s="539">
        <v>2</v>
      </c>
      <c r="S40" s="538">
        <f t="shared" si="8"/>
        <v>14</v>
      </c>
      <c r="T40" s="539">
        <v>12</v>
      </c>
      <c r="U40" s="540">
        <v>2</v>
      </c>
      <c r="V40" s="541" t="s">
        <v>79</v>
      </c>
    </row>
    <row r="41" spans="1:22" s="422" customFormat="1" ht="11.1" customHeight="1">
      <c r="A41" s="542" t="s">
        <v>359</v>
      </c>
      <c r="B41" s="543"/>
      <c r="C41" s="543"/>
      <c r="D41" s="543"/>
      <c r="E41" s="543"/>
      <c r="F41" s="543"/>
      <c r="G41" s="543"/>
      <c r="H41" s="543"/>
      <c r="I41" s="543"/>
      <c r="J41" s="543"/>
      <c r="K41" s="543"/>
      <c r="L41" s="543"/>
      <c r="M41" s="543"/>
      <c r="N41" s="543"/>
      <c r="O41" s="543"/>
      <c r="P41" s="543"/>
      <c r="Q41" s="543"/>
      <c r="R41" s="543"/>
      <c r="S41" s="543"/>
      <c r="T41" s="543"/>
      <c r="U41" s="543"/>
      <c r="V41" s="544" t="s">
        <v>360</v>
      </c>
    </row>
    <row r="42" spans="1:22" s="385" customFormat="1" ht="11.25">
      <c r="A42" s="514" t="s">
        <v>361</v>
      </c>
      <c r="B42" s="545"/>
      <c r="C42" s="545"/>
      <c r="D42" s="545"/>
      <c r="E42" s="545"/>
      <c r="F42" s="545"/>
      <c r="G42" s="545"/>
      <c r="H42" s="545"/>
      <c r="I42" s="545"/>
      <c r="J42" s="545"/>
      <c r="K42" s="545"/>
      <c r="L42" s="545"/>
      <c r="M42" s="545"/>
      <c r="N42" s="545"/>
      <c r="O42" s="545"/>
      <c r="P42" s="545"/>
      <c r="Q42" s="545"/>
      <c r="R42" s="545"/>
      <c r="S42" s="545"/>
      <c r="T42" s="545"/>
      <c r="U42" s="545"/>
    </row>
    <row r="43" spans="1:22" s="385" customFormat="1" ht="11.25">
      <c r="A43" s="545"/>
      <c r="B43" s="545"/>
      <c r="C43" s="545"/>
      <c r="D43" s="545"/>
      <c r="E43" s="545"/>
      <c r="F43" s="545"/>
      <c r="G43" s="545"/>
      <c r="H43" s="545"/>
      <c r="I43" s="545"/>
      <c r="J43" s="545"/>
      <c r="K43" s="545"/>
      <c r="L43" s="545"/>
      <c r="M43" s="545"/>
      <c r="N43" s="545"/>
      <c r="O43" s="545"/>
      <c r="P43" s="545"/>
      <c r="Q43" s="545"/>
      <c r="R43" s="545"/>
      <c r="S43" s="545"/>
      <c r="T43" s="545"/>
      <c r="U43" s="545"/>
    </row>
    <row r="44" spans="1:22" s="385" customFormat="1" ht="11.25">
      <c r="A44" s="545"/>
      <c r="B44" s="545"/>
      <c r="C44" s="545"/>
      <c r="D44" s="545"/>
      <c r="E44" s="545"/>
      <c r="F44" s="545"/>
      <c r="G44" s="545"/>
      <c r="H44" s="545"/>
      <c r="I44" s="545"/>
      <c r="J44" s="545"/>
      <c r="K44" s="545"/>
      <c r="L44" s="545"/>
      <c r="M44" s="545"/>
      <c r="N44" s="545"/>
      <c r="O44" s="545"/>
      <c r="P44" s="545"/>
      <c r="Q44" s="545"/>
      <c r="R44" s="545"/>
      <c r="S44" s="545"/>
      <c r="T44" s="545"/>
      <c r="U44" s="545"/>
    </row>
    <row r="45" spans="1:22" s="385" customFormat="1" ht="11.25">
      <c r="A45" s="545"/>
      <c r="B45" s="545"/>
      <c r="C45" s="545"/>
      <c r="D45" s="545"/>
      <c r="E45" s="545"/>
      <c r="F45" s="393"/>
      <c r="G45" s="393"/>
      <c r="H45" s="393"/>
      <c r="I45" s="393"/>
      <c r="J45" s="393"/>
      <c r="K45" s="393"/>
      <c r="L45" s="393"/>
      <c r="M45" s="393"/>
      <c r="N45" s="393"/>
      <c r="O45" s="393"/>
      <c r="P45" s="393"/>
      <c r="Q45" s="393"/>
      <c r="R45" s="393"/>
      <c r="S45" s="393"/>
      <c r="T45" s="393"/>
      <c r="U45" s="393"/>
    </row>
    <row r="46" spans="1:22" s="385" customFormat="1" ht="11.25">
      <c r="A46" s="545"/>
      <c r="B46" s="545"/>
      <c r="C46" s="545"/>
      <c r="D46" s="545"/>
      <c r="E46" s="545"/>
      <c r="F46" s="545"/>
      <c r="G46" s="545"/>
      <c r="H46" s="545"/>
      <c r="I46" s="545"/>
      <c r="J46" s="545"/>
      <c r="K46" s="545"/>
      <c r="L46" s="545"/>
      <c r="M46" s="545"/>
      <c r="N46" s="545"/>
      <c r="O46" s="545"/>
      <c r="P46" s="545"/>
      <c r="Q46" s="545"/>
      <c r="R46" s="545"/>
      <c r="S46" s="545"/>
      <c r="T46" s="545"/>
      <c r="U46" s="545"/>
    </row>
    <row r="47" spans="1:22" s="385" customFormat="1" ht="11.25">
      <c r="A47" s="545"/>
      <c r="B47" s="545"/>
      <c r="C47" s="545"/>
      <c r="D47" s="545"/>
      <c r="E47" s="545"/>
      <c r="F47" s="545"/>
      <c r="G47" s="545"/>
      <c r="H47" s="545"/>
      <c r="I47" s="545"/>
      <c r="J47" s="545"/>
      <c r="K47" s="545"/>
      <c r="L47" s="545"/>
      <c r="M47" s="545"/>
      <c r="N47" s="545"/>
      <c r="O47" s="545"/>
      <c r="P47" s="545"/>
      <c r="Q47" s="545"/>
      <c r="R47" s="545"/>
      <c r="S47" s="545"/>
      <c r="T47" s="545"/>
      <c r="U47" s="545"/>
    </row>
    <row r="48" spans="1:22" s="385" customFormat="1" ht="11.25">
      <c r="A48" s="545"/>
      <c r="B48" s="545"/>
      <c r="C48" s="545"/>
      <c r="D48" s="545"/>
      <c r="E48" s="545"/>
      <c r="F48" s="545"/>
      <c r="G48" s="545"/>
      <c r="H48" s="545"/>
      <c r="I48" s="545"/>
      <c r="J48" s="545"/>
      <c r="K48" s="545"/>
      <c r="L48" s="545"/>
      <c r="M48" s="545"/>
      <c r="N48" s="545"/>
      <c r="O48" s="545"/>
      <c r="P48" s="545"/>
      <c r="Q48" s="545"/>
      <c r="R48" s="545"/>
      <c r="S48" s="545"/>
      <c r="T48" s="545"/>
      <c r="U48" s="545"/>
    </row>
    <row r="49" spans="1:21" s="385" customFormat="1" ht="11.25">
      <c r="A49" s="545"/>
      <c r="B49" s="545"/>
      <c r="C49" s="545"/>
      <c r="D49" s="545"/>
      <c r="E49" s="545"/>
      <c r="F49" s="545"/>
      <c r="G49" s="545"/>
      <c r="H49" s="545"/>
      <c r="I49" s="545"/>
      <c r="J49" s="545"/>
      <c r="K49" s="545"/>
      <c r="L49" s="545"/>
      <c r="M49" s="545"/>
      <c r="N49" s="545"/>
      <c r="O49" s="545"/>
      <c r="P49" s="545"/>
      <c r="Q49" s="545"/>
      <c r="R49" s="545"/>
      <c r="S49" s="545"/>
      <c r="T49" s="545"/>
      <c r="U49" s="545"/>
    </row>
    <row r="50" spans="1:21" s="385" customFormat="1" ht="11.25">
      <c r="A50" s="545"/>
      <c r="B50" s="545"/>
      <c r="C50" s="545"/>
      <c r="D50" s="545"/>
      <c r="E50" s="545"/>
      <c r="F50" s="545"/>
      <c r="G50" s="545"/>
      <c r="H50" s="545"/>
      <c r="I50" s="545"/>
      <c r="J50" s="545"/>
      <c r="K50" s="545"/>
      <c r="L50" s="545"/>
      <c r="M50" s="545"/>
      <c r="N50" s="545"/>
      <c r="O50" s="545"/>
      <c r="P50" s="545"/>
      <c r="Q50" s="545"/>
      <c r="R50" s="545"/>
      <c r="S50" s="545"/>
      <c r="T50" s="545"/>
      <c r="U50" s="545"/>
    </row>
    <row r="51" spans="1:21" s="385" customFormat="1" ht="11.25">
      <c r="A51" s="545"/>
      <c r="B51" s="545"/>
      <c r="C51" s="545"/>
      <c r="D51" s="545"/>
      <c r="E51" s="545"/>
      <c r="F51" s="545"/>
      <c r="G51" s="545"/>
      <c r="H51" s="545"/>
      <c r="I51" s="545"/>
      <c r="J51" s="545"/>
      <c r="K51" s="545"/>
      <c r="L51" s="545"/>
      <c r="M51" s="545"/>
      <c r="N51" s="545"/>
      <c r="O51" s="545"/>
      <c r="P51" s="545"/>
      <c r="Q51" s="545"/>
      <c r="R51" s="545"/>
      <c r="S51" s="545"/>
      <c r="T51" s="545"/>
      <c r="U51" s="545"/>
    </row>
    <row r="52" spans="1:21" s="385" customFormat="1" ht="11.25">
      <c r="A52" s="545"/>
      <c r="B52" s="545"/>
      <c r="C52" s="545"/>
      <c r="D52" s="545"/>
      <c r="E52" s="545"/>
      <c r="F52" s="545"/>
      <c r="G52" s="545"/>
      <c r="H52" s="545"/>
      <c r="I52" s="545"/>
      <c r="J52" s="545"/>
      <c r="K52" s="545"/>
      <c r="L52" s="545"/>
      <c r="M52" s="545"/>
      <c r="N52" s="545"/>
      <c r="O52" s="545"/>
      <c r="P52" s="545"/>
      <c r="Q52" s="545"/>
      <c r="R52" s="545"/>
      <c r="S52" s="545"/>
      <c r="T52" s="545"/>
      <c r="U52" s="545"/>
    </row>
    <row r="53" spans="1:21" s="385" customFormat="1" ht="11.25">
      <c r="A53" s="545"/>
      <c r="B53" s="545"/>
      <c r="C53" s="545"/>
      <c r="D53" s="545"/>
      <c r="E53" s="545"/>
      <c r="F53" s="545"/>
      <c r="G53" s="545"/>
      <c r="H53" s="545"/>
      <c r="I53" s="545"/>
      <c r="J53" s="545"/>
      <c r="K53" s="545"/>
      <c r="L53" s="545"/>
      <c r="M53" s="545"/>
      <c r="N53" s="545"/>
      <c r="O53" s="545"/>
      <c r="P53" s="545"/>
      <c r="Q53" s="545"/>
      <c r="R53" s="545"/>
      <c r="S53" s="545"/>
      <c r="T53" s="545"/>
      <c r="U53" s="545"/>
    </row>
    <row r="54" spans="1:21" s="385" customFormat="1" ht="11.25">
      <c r="A54" s="545"/>
      <c r="B54" s="545"/>
      <c r="C54" s="545"/>
      <c r="D54" s="545"/>
      <c r="E54" s="545"/>
      <c r="F54" s="545"/>
      <c r="G54" s="545"/>
      <c r="H54" s="545"/>
      <c r="I54" s="545"/>
      <c r="J54" s="545"/>
      <c r="K54" s="545"/>
      <c r="L54" s="545"/>
      <c r="M54" s="545"/>
      <c r="N54" s="545"/>
      <c r="O54" s="545"/>
      <c r="P54" s="545"/>
      <c r="Q54" s="545"/>
      <c r="R54" s="545"/>
      <c r="S54" s="545"/>
      <c r="T54" s="545"/>
      <c r="U54" s="545"/>
    </row>
    <row r="55" spans="1:21" s="385" customFormat="1" ht="11.25">
      <c r="A55" s="545"/>
      <c r="B55" s="545"/>
      <c r="C55" s="545"/>
      <c r="D55" s="545"/>
      <c r="E55" s="545"/>
      <c r="F55" s="545"/>
      <c r="G55" s="545"/>
      <c r="H55" s="545"/>
      <c r="I55" s="545"/>
      <c r="J55" s="545"/>
      <c r="K55" s="545"/>
      <c r="L55" s="545"/>
      <c r="M55" s="545"/>
      <c r="N55" s="545"/>
      <c r="O55" s="545"/>
      <c r="P55" s="545"/>
      <c r="Q55" s="545"/>
      <c r="R55" s="545"/>
      <c r="S55" s="545"/>
      <c r="T55" s="545"/>
      <c r="U55" s="545"/>
    </row>
    <row r="56" spans="1:21" s="385" customFormat="1" ht="11.25">
      <c r="A56" s="545"/>
      <c r="B56" s="545"/>
      <c r="C56" s="545"/>
      <c r="D56" s="545"/>
      <c r="E56" s="545"/>
      <c r="F56" s="545"/>
      <c r="G56" s="545"/>
      <c r="H56" s="545"/>
      <c r="I56" s="545"/>
      <c r="J56" s="545"/>
      <c r="K56" s="545"/>
      <c r="L56" s="545"/>
      <c r="M56" s="545"/>
      <c r="N56" s="545"/>
      <c r="O56" s="545"/>
      <c r="P56" s="545"/>
      <c r="Q56" s="545"/>
      <c r="R56" s="545"/>
      <c r="S56" s="545"/>
      <c r="T56" s="545"/>
      <c r="U56" s="545"/>
    </row>
    <row r="57" spans="1:21" s="385" customFormat="1" ht="11.25">
      <c r="A57" s="545"/>
      <c r="B57" s="545"/>
      <c r="C57" s="545"/>
      <c r="D57" s="545"/>
      <c r="E57" s="545"/>
      <c r="F57" s="545"/>
      <c r="G57" s="545"/>
      <c r="H57" s="545"/>
      <c r="I57" s="545"/>
      <c r="J57" s="545"/>
      <c r="K57" s="545"/>
      <c r="L57" s="545"/>
      <c r="M57" s="545"/>
      <c r="N57" s="545"/>
      <c r="O57" s="545"/>
      <c r="P57" s="545"/>
      <c r="Q57" s="545"/>
      <c r="R57" s="545"/>
      <c r="S57" s="545"/>
      <c r="T57" s="545"/>
      <c r="U57" s="545"/>
    </row>
    <row r="58" spans="1:21" s="385" customFormat="1" ht="11.25">
      <c r="A58" s="545"/>
      <c r="B58" s="545"/>
      <c r="C58" s="545"/>
      <c r="D58" s="545"/>
      <c r="E58" s="545"/>
      <c r="F58" s="545"/>
      <c r="G58" s="545"/>
      <c r="H58" s="545"/>
      <c r="I58" s="545"/>
      <c r="J58" s="545"/>
      <c r="K58" s="545"/>
      <c r="L58" s="545"/>
      <c r="M58" s="545"/>
      <c r="N58" s="545"/>
      <c r="O58" s="545"/>
      <c r="P58" s="545"/>
      <c r="Q58" s="545"/>
      <c r="R58" s="545"/>
      <c r="S58" s="545"/>
      <c r="T58" s="545"/>
      <c r="U58" s="545"/>
    </row>
    <row r="59" spans="1:21" s="385" customFormat="1" ht="11.25">
      <c r="A59" s="545"/>
      <c r="B59" s="545"/>
      <c r="C59" s="545"/>
      <c r="D59" s="545"/>
      <c r="E59" s="545"/>
      <c r="F59" s="545"/>
      <c r="G59" s="545"/>
      <c r="H59" s="545"/>
      <c r="I59" s="545"/>
      <c r="J59" s="545"/>
      <c r="K59" s="545"/>
      <c r="L59" s="545"/>
      <c r="M59" s="545"/>
      <c r="N59" s="545"/>
      <c r="O59" s="545"/>
      <c r="P59" s="545"/>
      <c r="Q59" s="545"/>
      <c r="R59" s="545"/>
      <c r="S59" s="545"/>
      <c r="T59" s="545"/>
      <c r="U59" s="545"/>
    </row>
    <row r="60" spans="1:21" s="385" customFormat="1" ht="11.25">
      <c r="A60" s="545"/>
      <c r="B60" s="545"/>
      <c r="C60" s="545"/>
      <c r="D60" s="545"/>
      <c r="E60" s="545"/>
      <c r="F60" s="545"/>
      <c r="G60" s="545"/>
      <c r="H60" s="545"/>
      <c r="I60" s="545"/>
      <c r="J60" s="545"/>
      <c r="K60" s="545"/>
      <c r="L60" s="545"/>
      <c r="M60" s="545"/>
      <c r="N60" s="545"/>
      <c r="O60" s="545"/>
      <c r="P60" s="545"/>
      <c r="Q60" s="545"/>
      <c r="R60" s="545"/>
      <c r="S60" s="545"/>
      <c r="T60" s="545"/>
      <c r="U60" s="545"/>
    </row>
    <row r="61" spans="1:21" s="385" customFormat="1" ht="11.25">
      <c r="A61" s="545"/>
      <c r="B61" s="545"/>
      <c r="C61" s="545"/>
      <c r="D61" s="545"/>
      <c r="E61" s="545"/>
      <c r="F61" s="545"/>
      <c r="G61" s="545"/>
      <c r="H61" s="545"/>
      <c r="I61" s="545"/>
      <c r="J61" s="545"/>
      <c r="K61" s="545"/>
      <c r="L61" s="545"/>
      <c r="M61" s="545"/>
      <c r="N61" s="545"/>
      <c r="O61" s="545"/>
      <c r="P61" s="545"/>
      <c r="Q61" s="545"/>
      <c r="R61" s="545"/>
      <c r="S61" s="545"/>
      <c r="T61" s="545"/>
      <c r="U61" s="545"/>
    </row>
    <row r="62" spans="1:21" s="385" customFormat="1" ht="11.25">
      <c r="A62" s="545"/>
      <c r="B62" s="545"/>
      <c r="C62" s="545"/>
      <c r="D62" s="545"/>
      <c r="E62" s="545"/>
      <c r="F62" s="545"/>
      <c r="G62" s="545"/>
      <c r="H62" s="545"/>
      <c r="I62" s="545"/>
      <c r="J62" s="545"/>
      <c r="K62" s="545"/>
      <c r="L62" s="545"/>
      <c r="M62" s="545"/>
      <c r="N62" s="545"/>
      <c r="O62" s="545"/>
      <c r="P62" s="545"/>
      <c r="Q62" s="545"/>
      <c r="R62" s="545"/>
      <c r="S62" s="545"/>
      <c r="T62" s="545"/>
      <c r="U62" s="545"/>
    </row>
    <row r="63" spans="1:21" s="385" customFormat="1" ht="11.25">
      <c r="A63" s="545"/>
      <c r="B63" s="545"/>
      <c r="C63" s="545"/>
      <c r="D63" s="545"/>
      <c r="E63" s="545"/>
      <c r="F63" s="545"/>
      <c r="G63" s="545"/>
      <c r="H63" s="545"/>
      <c r="I63" s="545"/>
      <c r="J63" s="545"/>
      <c r="K63" s="545"/>
      <c r="L63" s="545"/>
      <c r="M63" s="545"/>
      <c r="N63" s="545"/>
      <c r="O63" s="545"/>
      <c r="P63" s="545"/>
      <c r="Q63" s="545"/>
      <c r="R63" s="545"/>
      <c r="S63" s="545"/>
      <c r="T63" s="545"/>
      <c r="U63" s="545"/>
    </row>
    <row r="64" spans="1:21" s="385" customFormat="1" ht="11.25">
      <c r="A64" s="545"/>
      <c r="B64" s="545"/>
      <c r="C64" s="545"/>
      <c r="D64" s="545"/>
      <c r="E64" s="545"/>
      <c r="F64" s="545"/>
      <c r="G64" s="545"/>
      <c r="H64" s="545"/>
      <c r="I64" s="545"/>
      <c r="J64" s="545"/>
      <c r="K64" s="545"/>
      <c r="L64" s="545"/>
      <c r="M64" s="545"/>
      <c r="N64" s="545"/>
      <c r="O64" s="545"/>
      <c r="P64" s="545"/>
      <c r="Q64" s="545"/>
      <c r="R64" s="545"/>
      <c r="S64" s="545"/>
      <c r="T64" s="545"/>
      <c r="U64" s="545"/>
    </row>
    <row r="65" spans="1:21" s="385" customFormat="1" ht="11.25">
      <c r="A65" s="545"/>
      <c r="B65" s="545"/>
      <c r="C65" s="545"/>
      <c r="D65" s="545"/>
      <c r="E65" s="545"/>
      <c r="F65" s="545"/>
      <c r="G65" s="545"/>
      <c r="H65" s="545"/>
      <c r="I65" s="545"/>
      <c r="J65" s="545"/>
      <c r="K65" s="545"/>
      <c r="L65" s="545"/>
      <c r="M65" s="545"/>
      <c r="N65" s="545"/>
      <c r="O65" s="545"/>
      <c r="P65" s="545"/>
      <c r="Q65" s="545"/>
      <c r="R65" s="545"/>
      <c r="S65" s="545"/>
      <c r="T65" s="545"/>
      <c r="U65" s="545"/>
    </row>
    <row r="66" spans="1:21" s="385" customFormat="1" ht="11.25">
      <c r="A66" s="545"/>
      <c r="B66" s="545"/>
      <c r="C66" s="545"/>
      <c r="D66" s="545"/>
      <c r="E66" s="545"/>
      <c r="F66" s="545"/>
      <c r="G66" s="545"/>
      <c r="H66" s="545"/>
      <c r="I66" s="545"/>
      <c r="J66" s="545"/>
      <c r="K66" s="545"/>
      <c r="L66" s="545"/>
      <c r="M66" s="545"/>
      <c r="N66" s="545"/>
      <c r="O66" s="545"/>
      <c r="P66" s="545"/>
      <c r="Q66" s="545"/>
      <c r="R66" s="545"/>
      <c r="S66" s="545"/>
      <c r="T66" s="545"/>
      <c r="U66" s="545"/>
    </row>
    <row r="67" spans="1:21" s="385" customFormat="1" ht="11.25">
      <c r="A67" s="545"/>
      <c r="B67" s="545"/>
      <c r="C67" s="545"/>
      <c r="D67" s="545"/>
      <c r="E67" s="545"/>
      <c r="F67" s="545"/>
      <c r="G67" s="545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5"/>
      <c r="S67" s="545"/>
      <c r="T67" s="545"/>
      <c r="U67" s="545"/>
    </row>
    <row r="68" spans="1:21" s="385" customFormat="1" ht="11.25">
      <c r="A68" s="545"/>
      <c r="B68" s="545"/>
      <c r="C68" s="545"/>
      <c r="D68" s="545"/>
      <c r="E68" s="545"/>
      <c r="F68" s="545"/>
      <c r="G68" s="545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5"/>
      <c r="S68" s="545"/>
      <c r="T68" s="545"/>
      <c r="U68" s="545"/>
    </row>
    <row r="69" spans="1:21" s="385" customFormat="1" ht="11.25">
      <c r="A69" s="545"/>
      <c r="B69" s="545"/>
      <c r="C69" s="545"/>
      <c r="D69" s="545"/>
      <c r="E69" s="545"/>
      <c r="F69" s="545"/>
      <c r="G69" s="545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5"/>
      <c r="S69" s="545"/>
      <c r="T69" s="545"/>
      <c r="U69" s="545"/>
    </row>
    <row r="70" spans="1:21" s="385" customFormat="1" ht="11.25">
      <c r="A70" s="545"/>
      <c r="B70" s="545"/>
      <c r="C70" s="545"/>
      <c r="D70" s="545"/>
      <c r="E70" s="545"/>
      <c r="F70" s="545"/>
      <c r="G70" s="545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5"/>
      <c r="S70" s="545"/>
      <c r="T70" s="545"/>
      <c r="U70" s="545"/>
    </row>
    <row r="71" spans="1:21" s="385" customFormat="1" ht="11.25">
      <c r="A71" s="545"/>
      <c r="B71" s="545"/>
      <c r="C71" s="545"/>
      <c r="D71" s="545"/>
      <c r="E71" s="545"/>
      <c r="F71" s="545"/>
      <c r="G71" s="545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5"/>
      <c r="S71" s="545"/>
      <c r="T71" s="545"/>
      <c r="U71" s="545"/>
    </row>
    <row r="72" spans="1:21" s="385" customFormat="1" ht="11.25">
      <c r="A72" s="545"/>
      <c r="B72" s="545"/>
      <c r="C72" s="545"/>
      <c r="D72" s="545"/>
      <c r="E72" s="545"/>
      <c r="F72" s="545"/>
      <c r="G72" s="545"/>
      <c r="H72" s="545"/>
      <c r="I72" s="545"/>
      <c r="J72" s="545"/>
      <c r="K72" s="545"/>
      <c r="L72" s="545"/>
      <c r="M72" s="545"/>
      <c r="N72" s="545"/>
      <c r="O72" s="545"/>
      <c r="P72" s="545"/>
      <c r="Q72" s="545"/>
      <c r="R72" s="545"/>
      <c r="S72" s="545"/>
      <c r="T72" s="545"/>
      <c r="U72" s="545"/>
    </row>
    <row r="73" spans="1:21" s="385" customFormat="1" ht="11.25">
      <c r="A73" s="545"/>
      <c r="B73" s="545"/>
      <c r="C73" s="545"/>
      <c r="D73" s="545"/>
      <c r="E73" s="545"/>
      <c r="F73" s="545"/>
      <c r="G73" s="545"/>
      <c r="H73" s="545"/>
      <c r="I73" s="545"/>
      <c r="J73" s="545"/>
      <c r="K73" s="545"/>
      <c r="L73" s="545"/>
      <c r="M73" s="545"/>
      <c r="N73" s="545"/>
      <c r="O73" s="545"/>
      <c r="P73" s="545"/>
      <c r="Q73" s="545"/>
      <c r="R73" s="545"/>
      <c r="S73" s="545"/>
      <c r="T73" s="545"/>
      <c r="U73" s="545"/>
    </row>
    <row r="74" spans="1:21" s="385" customFormat="1" ht="11.25">
      <c r="A74" s="545"/>
      <c r="B74" s="545"/>
      <c r="C74" s="545"/>
      <c r="D74" s="545"/>
      <c r="E74" s="545"/>
      <c r="F74" s="545"/>
      <c r="G74" s="545"/>
      <c r="H74" s="545"/>
      <c r="I74" s="545"/>
      <c r="J74" s="545"/>
      <c r="K74" s="545"/>
      <c r="L74" s="545"/>
      <c r="M74" s="545"/>
      <c r="N74" s="545"/>
      <c r="O74" s="545"/>
      <c r="P74" s="545"/>
      <c r="Q74" s="545"/>
      <c r="R74" s="545"/>
      <c r="S74" s="545"/>
      <c r="T74" s="545"/>
      <c r="U74" s="545"/>
    </row>
    <row r="75" spans="1:21" s="385" customFormat="1" ht="11.25">
      <c r="A75" s="545"/>
      <c r="B75" s="545"/>
      <c r="C75" s="545"/>
      <c r="D75" s="545"/>
      <c r="E75" s="545"/>
      <c r="F75" s="545"/>
      <c r="G75" s="545"/>
      <c r="H75" s="545"/>
      <c r="I75" s="545"/>
      <c r="J75" s="545"/>
      <c r="K75" s="545"/>
      <c r="L75" s="545"/>
      <c r="M75" s="545"/>
      <c r="N75" s="545"/>
      <c r="O75" s="545"/>
      <c r="P75" s="545"/>
      <c r="Q75" s="545"/>
      <c r="R75" s="545"/>
      <c r="S75" s="545"/>
      <c r="T75" s="545"/>
      <c r="U75" s="545"/>
    </row>
    <row r="76" spans="1:21" s="385" customFormat="1" ht="11.25">
      <c r="A76" s="545"/>
      <c r="B76" s="545"/>
      <c r="C76" s="545"/>
      <c r="D76" s="545"/>
      <c r="E76" s="545"/>
      <c r="F76" s="545"/>
      <c r="G76" s="545"/>
      <c r="H76" s="545"/>
      <c r="I76" s="545"/>
      <c r="J76" s="545"/>
      <c r="K76" s="545"/>
      <c r="L76" s="545"/>
      <c r="M76" s="545"/>
      <c r="N76" s="545"/>
      <c r="O76" s="545"/>
      <c r="P76" s="545"/>
      <c r="Q76" s="545"/>
      <c r="R76" s="545"/>
      <c r="S76" s="545"/>
      <c r="T76" s="545"/>
      <c r="U76" s="545"/>
    </row>
    <row r="77" spans="1:21" s="385" customFormat="1" ht="11.25">
      <c r="A77" s="545"/>
      <c r="B77" s="545"/>
      <c r="C77" s="545"/>
      <c r="D77" s="545"/>
      <c r="E77" s="545"/>
      <c r="F77" s="545"/>
      <c r="G77" s="545"/>
      <c r="H77" s="545"/>
      <c r="I77" s="545"/>
      <c r="J77" s="545"/>
      <c r="K77" s="545"/>
      <c r="L77" s="545"/>
      <c r="M77" s="545"/>
      <c r="N77" s="545"/>
      <c r="O77" s="545"/>
      <c r="P77" s="545"/>
      <c r="Q77" s="545"/>
      <c r="R77" s="545"/>
      <c r="S77" s="545"/>
      <c r="T77" s="545"/>
      <c r="U77" s="545"/>
    </row>
    <row r="78" spans="1:21" s="385" customFormat="1" ht="11.25">
      <c r="A78" s="545"/>
      <c r="B78" s="545"/>
      <c r="C78" s="545"/>
      <c r="D78" s="545"/>
      <c r="E78" s="545"/>
      <c r="F78" s="545"/>
      <c r="G78" s="545"/>
      <c r="H78" s="545"/>
      <c r="I78" s="545"/>
      <c r="J78" s="545"/>
      <c r="K78" s="545"/>
      <c r="L78" s="545"/>
      <c r="M78" s="545"/>
      <c r="N78" s="545"/>
      <c r="O78" s="545"/>
      <c r="P78" s="545"/>
      <c r="Q78" s="545"/>
      <c r="R78" s="545"/>
      <c r="S78" s="545"/>
      <c r="T78" s="545"/>
      <c r="U78" s="545"/>
    </row>
    <row r="79" spans="1:21" s="385" customFormat="1" ht="11.25">
      <c r="A79" s="545"/>
      <c r="B79" s="545"/>
      <c r="C79" s="545"/>
      <c r="D79" s="545"/>
      <c r="E79" s="545"/>
      <c r="F79" s="545"/>
      <c r="G79" s="545"/>
      <c r="H79" s="545"/>
      <c r="I79" s="545"/>
      <c r="J79" s="545"/>
      <c r="K79" s="545"/>
      <c r="L79" s="545"/>
      <c r="M79" s="545"/>
      <c r="N79" s="545"/>
      <c r="O79" s="545"/>
      <c r="P79" s="545"/>
      <c r="Q79" s="545"/>
      <c r="R79" s="545"/>
      <c r="S79" s="545"/>
      <c r="T79" s="545"/>
      <c r="U79" s="545"/>
    </row>
    <row r="80" spans="1:21" s="385" customFormat="1" ht="11.25">
      <c r="A80" s="545"/>
      <c r="B80" s="545"/>
      <c r="C80" s="545"/>
      <c r="D80" s="545"/>
      <c r="E80" s="545"/>
      <c r="F80" s="545"/>
      <c r="G80" s="545"/>
      <c r="H80" s="545"/>
      <c r="I80" s="545"/>
      <c r="J80" s="545"/>
      <c r="K80" s="545"/>
      <c r="L80" s="545"/>
      <c r="M80" s="545"/>
      <c r="N80" s="545"/>
      <c r="O80" s="545"/>
      <c r="P80" s="545"/>
      <c r="Q80" s="545"/>
      <c r="R80" s="545"/>
      <c r="S80" s="545"/>
      <c r="T80" s="545"/>
      <c r="U80" s="545"/>
    </row>
    <row r="81" spans="1:21" s="385" customFormat="1" ht="11.25">
      <c r="A81" s="545"/>
      <c r="B81" s="545"/>
      <c r="C81" s="545"/>
      <c r="D81" s="545"/>
      <c r="E81" s="545"/>
      <c r="F81" s="545"/>
      <c r="G81" s="545"/>
      <c r="H81" s="545"/>
      <c r="I81" s="545"/>
      <c r="J81" s="545"/>
      <c r="K81" s="545"/>
      <c r="L81" s="545"/>
      <c r="M81" s="545"/>
      <c r="N81" s="545"/>
      <c r="O81" s="545"/>
      <c r="P81" s="545"/>
      <c r="Q81" s="545"/>
      <c r="R81" s="545"/>
      <c r="S81" s="545"/>
      <c r="T81" s="545"/>
      <c r="U81" s="545"/>
    </row>
    <row r="82" spans="1:21" s="385" customFormat="1" ht="11.25">
      <c r="A82" s="545"/>
      <c r="B82" s="545"/>
      <c r="C82" s="545"/>
      <c r="D82" s="545"/>
      <c r="E82" s="545"/>
      <c r="F82" s="545"/>
      <c r="G82" s="545"/>
      <c r="H82" s="545"/>
      <c r="I82" s="545"/>
      <c r="J82" s="545"/>
      <c r="K82" s="545"/>
      <c r="L82" s="545"/>
      <c r="M82" s="545"/>
      <c r="N82" s="545"/>
      <c r="O82" s="545"/>
      <c r="P82" s="545"/>
      <c r="Q82" s="545"/>
      <c r="R82" s="545"/>
      <c r="S82" s="545"/>
      <c r="T82" s="545"/>
      <c r="U82" s="545"/>
    </row>
    <row r="83" spans="1:21" s="385" customFormat="1" ht="11.25">
      <c r="A83" s="545"/>
      <c r="B83" s="545"/>
      <c r="C83" s="545"/>
      <c r="D83" s="545"/>
      <c r="E83" s="545"/>
      <c r="F83" s="545"/>
      <c r="G83" s="545"/>
      <c r="H83" s="545"/>
      <c r="I83" s="545"/>
      <c r="J83" s="545"/>
      <c r="K83" s="545"/>
      <c r="L83" s="545"/>
      <c r="M83" s="545"/>
      <c r="N83" s="545"/>
      <c r="O83" s="545"/>
      <c r="P83" s="545"/>
      <c r="Q83" s="545"/>
      <c r="R83" s="545"/>
      <c r="S83" s="545"/>
      <c r="T83" s="545"/>
      <c r="U83" s="545"/>
    </row>
    <row r="84" spans="1:21" s="385" customFormat="1" ht="11.25">
      <c r="A84" s="545"/>
      <c r="B84" s="545"/>
      <c r="C84" s="545"/>
      <c r="D84" s="545"/>
      <c r="E84" s="545"/>
      <c r="F84" s="545"/>
      <c r="G84" s="545"/>
      <c r="H84" s="545"/>
      <c r="I84" s="545"/>
      <c r="J84" s="545"/>
      <c r="K84" s="545"/>
      <c r="L84" s="545"/>
      <c r="M84" s="545"/>
      <c r="N84" s="545"/>
      <c r="O84" s="545"/>
      <c r="P84" s="545"/>
      <c r="Q84" s="545"/>
      <c r="R84" s="545"/>
      <c r="S84" s="545"/>
      <c r="T84" s="545"/>
      <c r="U84" s="545"/>
    </row>
    <row r="85" spans="1:21" s="385" customFormat="1" ht="11.25">
      <c r="A85" s="545"/>
      <c r="B85" s="545"/>
      <c r="C85" s="545"/>
      <c r="D85" s="545"/>
      <c r="E85" s="545"/>
      <c r="F85" s="545"/>
      <c r="G85" s="545"/>
      <c r="H85" s="545"/>
      <c r="I85" s="545"/>
      <c r="J85" s="545"/>
      <c r="K85" s="545"/>
      <c r="L85" s="545"/>
      <c r="M85" s="545"/>
      <c r="N85" s="545"/>
      <c r="O85" s="545"/>
      <c r="P85" s="545"/>
      <c r="Q85" s="545"/>
      <c r="R85" s="545"/>
      <c r="S85" s="545"/>
      <c r="T85" s="545"/>
      <c r="U85" s="545"/>
    </row>
    <row r="86" spans="1:21" s="385" customFormat="1" ht="11.25">
      <c r="A86" s="545"/>
      <c r="B86" s="545"/>
      <c r="C86" s="545"/>
      <c r="D86" s="545"/>
      <c r="E86" s="545"/>
      <c r="F86" s="545"/>
      <c r="G86" s="545"/>
      <c r="H86" s="545"/>
      <c r="I86" s="545"/>
      <c r="J86" s="545"/>
      <c r="K86" s="545"/>
      <c r="L86" s="545"/>
      <c r="M86" s="545"/>
      <c r="N86" s="545"/>
      <c r="O86" s="545"/>
      <c r="P86" s="545"/>
      <c r="Q86" s="545"/>
      <c r="R86" s="545"/>
      <c r="S86" s="545"/>
      <c r="T86" s="545"/>
      <c r="U86" s="545"/>
    </row>
  </sheetData>
  <sheetProtection selectLockedCells="1"/>
  <mergeCells count="37">
    <mergeCell ref="V6:V11"/>
    <mergeCell ref="K3:V3"/>
    <mergeCell ref="A3:J3"/>
    <mergeCell ref="J6:J7"/>
    <mergeCell ref="K6:M7"/>
    <mergeCell ref="S10:S11"/>
    <mergeCell ref="T10:T11"/>
    <mergeCell ref="U10:U11"/>
    <mergeCell ref="K10:K11"/>
    <mergeCell ref="L10:L11"/>
    <mergeCell ref="M10:M11"/>
    <mergeCell ref="O10:O11"/>
    <mergeCell ref="R6:U7"/>
    <mergeCell ref="J8:J11"/>
    <mergeCell ref="K8:M9"/>
    <mergeCell ref="N8:N11"/>
    <mergeCell ref="O8:Q9"/>
    <mergeCell ref="R8:R11"/>
    <mergeCell ref="S8:U9"/>
    <mergeCell ref="P10:P11"/>
    <mergeCell ref="Q10:Q11"/>
    <mergeCell ref="N6:Q7"/>
    <mergeCell ref="A1:B1"/>
    <mergeCell ref="A4:E4"/>
    <mergeCell ref="A6:A11"/>
    <mergeCell ref="B6:E7"/>
    <mergeCell ref="F6:I7"/>
    <mergeCell ref="I10:I11"/>
    <mergeCell ref="B8:B11"/>
    <mergeCell ref="C8:E9"/>
    <mergeCell ref="F8:F11"/>
    <mergeCell ref="G8:I9"/>
    <mergeCell ref="C10:C11"/>
    <mergeCell ref="D10:D11"/>
    <mergeCell ref="E10:E11"/>
    <mergeCell ref="G10:G11"/>
    <mergeCell ref="H10:H11"/>
  </mergeCells>
  <phoneticPr fontId="3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0" max="41" man="1"/>
  </colBreaks>
  <ignoredErrors>
    <ignoredError sqref="O19:O24 O26 G19:G40 K19:K40" formulaRange="1"/>
    <ignoredError sqref="O25 O28:O40" formulaRange="1" unlocked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Z48"/>
  <sheetViews>
    <sheetView topLeftCell="AB7" zoomScaleNormal="100" zoomScaleSheetLayoutView="90" workbookViewId="0">
      <selection activeCell="N6" sqref="N6:Q9"/>
    </sheetView>
  </sheetViews>
  <sheetFormatPr defaultRowHeight="14.25"/>
  <cols>
    <col min="1" max="1" width="16" style="291" customWidth="1"/>
    <col min="2" max="3" width="12.375" style="250" customWidth="1"/>
    <col min="4" max="6" width="10.25" style="250" customWidth="1"/>
    <col min="7" max="7" width="10.875" style="250" customWidth="1"/>
    <col min="8" max="9" width="8.5" style="250" customWidth="1"/>
    <col min="10" max="12" width="8.625" style="250" customWidth="1"/>
    <col min="13" max="14" width="8.375" style="250" customWidth="1"/>
    <col min="15" max="15" width="8.5" style="250" customWidth="1"/>
    <col min="16" max="16" width="14.375" style="291" customWidth="1"/>
    <col min="17" max="17" width="15.125" style="291" customWidth="1"/>
    <col min="18" max="20" width="8.25" style="250" customWidth="1"/>
    <col min="21" max="21" width="9" style="250"/>
    <col min="22" max="24" width="8.25" style="250" customWidth="1"/>
    <col min="25" max="25" width="8.625" style="250" customWidth="1"/>
    <col min="26" max="30" width="8.25" style="250" customWidth="1"/>
    <col min="31" max="31" width="9" style="250"/>
    <col min="32" max="33" width="8.25" style="250" customWidth="1"/>
    <col min="34" max="34" width="15.625" style="291" customWidth="1"/>
    <col min="35" max="35" width="15.875" style="291" customWidth="1"/>
    <col min="36" max="42" width="8.25" style="250" customWidth="1"/>
    <col min="43" max="43" width="8.625" style="250" customWidth="1"/>
    <col min="44" max="50" width="8.25" style="250" customWidth="1"/>
    <col min="51" max="51" width="9" style="250"/>
    <col min="52" max="52" width="15.5" style="291" customWidth="1"/>
    <col min="53" max="16384" width="9" style="250"/>
  </cols>
  <sheetData>
    <row r="1" spans="1:52" s="275" customFormat="1" ht="14.1" customHeight="1">
      <c r="A1" s="264" t="s">
        <v>413</v>
      </c>
      <c r="G1" s="260"/>
      <c r="H1" s="272"/>
      <c r="I1" s="272"/>
      <c r="J1" s="272"/>
      <c r="K1" s="272"/>
      <c r="L1" s="272"/>
      <c r="M1" s="272"/>
      <c r="N1" s="272"/>
      <c r="O1" s="272"/>
      <c r="P1" s="258" t="s">
        <v>382</v>
      </c>
      <c r="Q1" s="264" t="s">
        <v>383</v>
      </c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2"/>
      <c r="AH1" s="258" t="s">
        <v>384</v>
      </c>
      <c r="AI1" s="264" t="s">
        <v>414</v>
      </c>
      <c r="AJ1" s="272"/>
      <c r="AK1" s="272"/>
      <c r="AL1" s="272"/>
      <c r="AM1" s="272"/>
      <c r="AN1" s="272"/>
      <c r="AO1" s="272"/>
      <c r="AP1" s="272"/>
      <c r="AQ1" s="272"/>
      <c r="AR1" s="272"/>
      <c r="AS1" s="272"/>
      <c r="AT1" s="272"/>
      <c r="AU1" s="272"/>
      <c r="AV1" s="272"/>
      <c r="AW1" s="272"/>
      <c r="AX1" s="272"/>
      <c r="AY1" s="272"/>
      <c r="AZ1" s="258" t="s">
        <v>415</v>
      </c>
    </row>
    <row r="2" spans="1:52" s="261" customFormat="1" ht="14.1" customHeight="1">
      <c r="A2" s="264"/>
      <c r="G2" s="260"/>
      <c r="H2" s="259"/>
      <c r="I2" s="259"/>
      <c r="J2" s="259"/>
      <c r="K2" s="259"/>
      <c r="L2" s="259"/>
      <c r="M2" s="259"/>
      <c r="N2" s="259"/>
      <c r="O2" s="259"/>
      <c r="P2" s="258"/>
      <c r="Q2" s="264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  <c r="AF2" s="259"/>
      <c r="AG2" s="259"/>
      <c r="AH2" s="258"/>
      <c r="AI2" s="264"/>
      <c r="AJ2" s="259"/>
      <c r="AK2" s="259"/>
      <c r="AL2" s="259"/>
      <c r="AM2" s="259"/>
      <c r="AN2" s="259"/>
      <c r="AO2" s="259"/>
      <c r="AP2" s="259"/>
      <c r="AQ2" s="259"/>
      <c r="AR2" s="259"/>
      <c r="AS2" s="259"/>
      <c r="AT2" s="259"/>
      <c r="AU2" s="259"/>
      <c r="AV2" s="259"/>
      <c r="AW2" s="259"/>
      <c r="AX2" s="259"/>
      <c r="AY2" s="259"/>
      <c r="AZ2" s="258"/>
    </row>
    <row r="3" spans="1:52" s="257" customFormat="1" ht="20.100000000000001" customHeight="1">
      <c r="A3" s="783" t="s">
        <v>362</v>
      </c>
      <c r="B3" s="783"/>
      <c r="C3" s="783"/>
      <c r="D3" s="783"/>
      <c r="E3" s="783"/>
      <c r="F3" s="783"/>
      <c r="G3" s="783"/>
      <c r="H3" s="759" t="s">
        <v>363</v>
      </c>
      <c r="I3" s="759"/>
      <c r="J3" s="759"/>
      <c r="K3" s="759"/>
      <c r="L3" s="759"/>
      <c r="M3" s="759"/>
      <c r="N3" s="759"/>
      <c r="O3" s="759"/>
      <c r="P3" s="759"/>
      <c r="Q3" s="759" t="s">
        <v>364</v>
      </c>
      <c r="R3" s="759"/>
      <c r="S3" s="759"/>
      <c r="T3" s="759"/>
      <c r="U3" s="759"/>
      <c r="V3" s="759"/>
      <c r="W3" s="759"/>
      <c r="X3" s="759"/>
      <c r="Y3" s="759"/>
      <c r="Z3" s="759" t="s">
        <v>365</v>
      </c>
      <c r="AA3" s="759"/>
      <c r="AB3" s="759"/>
      <c r="AC3" s="759"/>
      <c r="AD3" s="759"/>
      <c r="AE3" s="759"/>
      <c r="AF3" s="759"/>
      <c r="AG3" s="759"/>
      <c r="AH3" s="759"/>
      <c r="AI3" s="759" t="s">
        <v>364</v>
      </c>
      <c r="AJ3" s="759"/>
      <c r="AK3" s="759"/>
      <c r="AL3" s="759"/>
      <c r="AM3" s="759"/>
      <c r="AN3" s="759"/>
      <c r="AO3" s="759"/>
      <c r="AP3" s="759"/>
      <c r="AQ3" s="759"/>
      <c r="AR3" s="759" t="s">
        <v>365</v>
      </c>
      <c r="AS3" s="759"/>
      <c r="AT3" s="759"/>
      <c r="AU3" s="759"/>
      <c r="AV3" s="759"/>
      <c r="AW3" s="759"/>
      <c r="AX3" s="759"/>
      <c r="AY3" s="759"/>
      <c r="AZ3" s="759"/>
    </row>
    <row r="4" spans="1:52" s="286" customFormat="1" ht="24" customHeight="1">
      <c r="A4" s="784"/>
      <c r="B4" s="784"/>
      <c r="C4" s="784"/>
      <c r="D4" s="784"/>
      <c r="E4" s="784"/>
      <c r="F4" s="784"/>
      <c r="G4" s="784"/>
      <c r="H4" s="256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55"/>
      <c r="AD4" s="255"/>
      <c r="AE4" s="255"/>
      <c r="AF4" s="255"/>
      <c r="AG4" s="255"/>
      <c r="AH4" s="255"/>
      <c r="AI4" s="255"/>
      <c r="AJ4" s="255"/>
      <c r="AK4" s="255"/>
      <c r="AL4" s="255"/>
      <c r="AM4" s="255"/>
      <c r="AN4" s="255"/>
      <c r="AO4" s="255"/>
      <c r="AP4" s="255"/>
      <c r="AQ4" s="255"/>
      <c r="AR4" s="255"/>
      <c r="AS4" s="255"/>
      <c r="AT4" s="255"/>
      <c r="AU4" s="255"/>
      <c r="AV4" s="255"/>
      <c r="AW4" s="255"/>
      <c r="AX4" s="255"/>
      <c r="AY4" s="255"/>
      <c r="AZ4" s="255"/>
    </row>
    <row r="5" spans="1:52" s="285" customFormat="1" ht="18" customHeight="1" thickBot="1">
      <c r="A5" s="285" t="s">
        <v>33</v>
      </c>
      <c r="G5" s="284"/>
      <c r="P5" s="284" t="s">
        <v>34</v>
      </c>
      <c r="Q5" s="285" t="s">
        <v>33</v>
      </c>
      <c r="AH5" s="284" t="s">
        <v>34</v>
      </c>
      <c r="AI5" s="285" t="s">
        <v>33</v>
      </c>
      <c r="AZ5" s="284" t="s">
        <v>34</v>
      </c>
    </row>
    <row r="6" spans="1:52" s="275" customFormat="1" ht="15.75" customHeight="1">
      <c r="A6" s="776" t="s">
        <v>106</v>
      </c>
      <c r="B6" s="770" t="s">
        <v>386</v>
      </c>
      <c r="C6" s="761"/>
      <c r="D6" s="760" t="s">
        <v>387</v>
      </c>
      <c r="E6" s="761"/>
      <c r="F6" s="760" t="s">
        <v>388</v>
      </c>
      <c r="G6" s="768"/>
      <c r="H6" s="770" t="s">
        <v>366</v>
      </c>
      <c r="I6" s="768"/>
      <c r="J6" s="760" t="s">
        <v>389</v>
      </c>
      <c r="K6" s="760"/>
      <c r="L6" s="760" t="s">
        <v>390</v>
      </c>
      <c r="M6" s="760"/>
      <c r="N6" s="760" t="s">
        <v>391</v>
      </c>
      <c r="O6" s="763"/>
      <c r="P6" s="765" t="s">
        <v>107</v>
      </c>
      <c r="Q6" s="776" t="s">
        <v>106</v>
      </c>
      <c r="R6" s="770" t="s">
        <v>392</v>
      </c>
      <c r="S6" s="760"/>
      <c r="T6" s="760" t="s">
        <v>393</v>
      </c>
      <c r="U6" s="761"/>
      <c r="V6" s="760" t="s">
        <v>394</v>
      </c>
      <c r="W6" s="761"/>
      <c r="X6" s="760" t="s">
        <v>367</v>
      </c>
      <c r="Y6" s="768"/>
      <c r="Z6" s="770" t="s">
        <v>368</v>
      </c>
      <c r="AA6" s="761"/>
      <c r="AB6" s="760" t="s">
        <v>395</v>
      </c>
      <c r="AC6" s="760"/>
      <c r="AD6" s="760" t="s">
        <v>396</v>
      </c>
      <c r="AE6" s="761"/>
      <c r="AF6" s="760" t="s">
        <v>369</v>
      </c>
      <c r="AG6" s="763"/>
      <c r="AH6" s="765" t="s">
        <v>107</v>
      </c>
      <c r="AI6" s="776" t="s">
        <v>106</v>
      </c>
      <c r="AJ6" s="770" t="s">
        <v>397</v>
      </c>
      <c r="AK6" s="760"/>
      <c r="AL6" s="760" t="s">
        <v>398</v>
      </c>
      <c r="AM6" s="761"/>
      <c r="AN6" s="760" t="s">
        <v>399</v>
      </c>
      <c r="AO6" s="761"/>
      <c r="AP6" s="760" t="s">
        <v>400</v>
      </c>
      <c r="AQ6" s="768"/>
      <c r="AR6" s="770" t="s">
        <v>401</v>
      </c>
      <c r="AS6" s="761"/>
      <c r="AT6" s="760" t="s">
        <v>402</v>
      </c>
      <c r="AU6" s="761"/>
      <c r="AV6" s="760" t="s">
        <v>370</v>
      </c>
      <c r="AW6" s="761"/>
      <c r="AX6" s="760" t="s">
        <v>403</v>
      </c>
      <c r="AY6" s="763"/>
      <c r="AZ6" s="765" t="s">
        <v>107</v>
      </c>
    </row>
    <row r="7" spans="1:52" s="275" customFormat="1" ht="14.25" customHeight="1">
      <c r="A7" s="777"/>
      <c r="B7" s="771"/>
      <c r="C7" s="762"/>
      <c r="D7" s="762"/>
      <c r="E7" s="762"/>
      <c r="F7" s="762"/>
      <c r="G7" s="769"/>
      <c r="H7" s="771"/>
      <c r="I7" s="769"/>
      <c r="J7" s="772"/>
      <c r="K7" s="772"/>
      <c r="L7" s="772"/>
      <c r="M7" s="772"/>
      <c r="N7" s="762"/>
      <c r="O7" s="764"/>
      <c r="P7" s="766"/>
      <c r="Q7" s="777"/>
      <c r="R7" s="774"/>
      <c r="S7" s="772"/>
      <c r="T7" s="762"/>
      <c r="U7" s="762"/>
      <c r="V7" s="762"/>
      <c r="W7" s="762"/>
      <c r="X7" s="762"/>
      <c r="Y7" s="769"/>
      <c r="Z7" s="771"/>
      <c r="AA7" s="762"/>
      <c r="AB7" s="772"/>
      <c r="AC7" s="772"/>
      <c r="AD7" s="762"/>
      <c r="AE7" s="762"/>
      <c r="AF7" s="762"/>
      <c r="AG7" s="764"/>
      <c r="AH7" s="766"/>
      <c r="AI7" s="777"/>
      <c r="AJ7" s="774"/>
      <c r="AK7" s="772"/>
      <c r="AL7" s="762"/>
      <c r="AM7" s="762"/>
      <c r="AN7" s="762"/>
      <c r="AO7" s="762"/>
      <c r="AP7" s="762"/>
      <c r="AQ7" s="769"/>
      <c r="AR7" s="771"/>
      <c r="AS7" s="762"/>
      <c r="AT7" s="762"/>
      <c r="AU7" s="762"/>
      <c r="AV7" s="762"/>
      <c r="AW7" s="762"/>
      <c r="AX7" s="762"/>
      <c r="AY7" s="764"/>
      <c r="AZ7" s="766"/>
    </row>
    <row r="8" spans="1:52" s="275" customFormat="1" ht="17.25" customHeight="1">
      <c r="A8" s="777"/>
      <c r="B8" s="774" t="s">
        <v>371</v>
      </c>
      <c r="C8" s="772" t="s">
        <v>404</v>
      </c>
      <c r="D8" s="772" t="s">
        <v>371</v>
      </c>
      <c r="E8" s="772" t="s">
        <v>405</v>
      </c>
      <c r="F8" s="772" t="s">
        <v>371</v>
      </c>
      <c r="G8" s="781" t="s">
        <v>405</v>
      </c>
      <c r="H8" s="774" t="s">
        <v>371</v>
      </c>
      <c r="I8" s="781" t="s">
        <v>405</v>
      </c>
      <c r="J8" s="772" t="s">
        <v>371</v>
      </c>
      <c r="K8" s="772" t="s">
        <v>405</v>
      </c>
      <c r="L8" s="772" t="s">
        <v>371</v>
      </c>
      <c r="M8" s="772" t="s">
        <v>405</v>
      </c>
      <c r="N8" s="772" t="s">
        <v>371</v>
      </c>
      <c r="O8" s="779" t="s">
        <v>405</v>
      </c>
      <c r="P8" s="766"/>
      <c r="Q8" s="777"/>
      <c r="R8" s="774" t="s">
        <v>371</v>
      </c>
      <c r="S8" s="772" t="s">
        <v>405</v>
      </c>
      <c r="T8" s="772" t="s">
        <v>371</v>
      </c>
      <c r="U8" s="772" t="s">
        <v>405</v>
      </c>
      <c r="V8" s="772" t="s">
        <v>371</v>
      </c>
      <c r="W8" s="772" t="s">
        <v>405</v>
      </c>
      <c r="X8" s="772" t="s">
        <v>371</v>
      </c>
      <c r="Y8" s="781" t="s">
        <v>405</v>
      </c>
      <c r="Z8" s="774" t="s">
        <v>371</v>
      </c>
      <c r="AA8" s="772" t="s">
        <v>405</v>
      </c>
      <c r="AB8" s="772" t="s">
        <v>371</v>
      </c>
      <c r="AC8" s="772" t="s">
        <v>405</v>
      </c>
      <c r="AD8" s="772" t="s">
        <v>371</v>
      </c>
      <c r="AE8" s="772" t="s">
        <v>405</v>
      </c>
      <c r="AF8" s="772" t="s">
        <v>371</v>
      </c>
      <c r="AG8" s="779" t="s">
        <v>405</v>
      </c>
      <c r="AH8" s="766"/>
      <c r="AI8" s="777"/>
      <c r="AJ8" s="774" t="s">
        <v>371</v>
      </c>
      <c r="AK8" s="772" t="s">
        <v>405</v>
      </c>
      <c r="AL8" s="772" t="s">
        <v>371</v>
      </c>
      <c r="AM8" s="772" t="s">
        <v>405</v>
      </c>
      <c r="AN8" s="772" t="s">
        <v>371</v>
      </c>
      <c r="AO8" s="772" t="s">
        <v>405</v>
      </c>
      <c r="AP8" s="772" t="s">
        <v>371</v>
      </c>
      <c r="AQ8" s="781" t="s">
        <v>405</v>
      </c>
      <c r="AR8" s="774" t="s">
        <v>371</v>
      </c>
      <c r="AS8" s="772" t="s">
        <v>405</v>
      </c>
      <c r="AT8" s="772" t="s">
        <v>371</v>
      </c>
      <c r="AU8" s="772" t="s">
        <v>405</v>
      </c>
      <c r="AV8" s="772" t="s">
        <v>371</v>
      </c>
      <c r="AW8" s="772" t="s">
        <v>405</v>
      </c>
      <c r="AX8" s="772" t="s">
        <v>371</v>
      </c>
      <c r="AY8" s="779" t="s">
        <v>405</v>
      </c>
      <c r="AZ8" s="766"/>
    </row>
    <row r="9" spans="1:52" s="275" customFormat="1" ht="26.25" customHeight="1">
      <c r="A9" s="778"/>
      <c r="B9" s="775"/>
      <c r="C9" s="773"/>
      <c r="D9" s="773"/>
      <c r="E9" s="773"/>
      <c r="F9" s="773"/>
      <c r="G9" s="782"/>
      <c r="H9" s="775"/>
      <c r="I9" s="782"/>
      <c r="J9" s="773"/>
      <c r="K9" s="773"/>
      <c r="L9" s="773"/>
      <c r="M9" s="773"/>
      <c r="N9" s="773"/>
      <c r="O9" s="780"/>
      <c r="P9" s="767"/>
      <c r="Q9" s="778"/>
      <c r="R9" s="775"/>
      <c r="S9" s="773"/>
      <c r="T9" s="773"/>
      <c r="U9" s="773"/>
      <c r="V9" s="773"/>
      <c r="W9" s="773"/>
      <c r="X9" s="773"/>
      <c r="Y9" s="782"/>
      <c r="Z9" s="775"/>
      <c r="AA9" s="773"/>
      <c r="AB9" s="773"/>
      <c r="AC9" s="773"/>
      <c r="AD9" s="773"/>
      <c r="AE9" s="773"/>
      <c r="AF9" s="773"/>
      <c r="AG9" s="780"/>
      <c r="AH9" s="767"/>
      <c r="AI9" s="778"/>
      <c r="AJ9" s="775"/>
      <c r="AK9" s="773"/>
      <c r="AL9" s="773"/>
      <c r="AM9" s="773"/>
      <c r="AN9" s="773"/>
      <c r="AO9" s="773"/>
      <c r="AP9" s="773"/>
      <c r="AQ9" s="782"/>
      <c r="AR9" s="775"/>
      <c r="AS9" s="773"/>
      <c r="AT9" s="773"/>
      <c r="AU9" s="773"/>
      <c r="AV9" s="773"/>
      <c r="AW9" s="773"/>
      <c r="AX9" s="773"/>
      <c r="AY9" s="780"/>
      <c r="AZ9" s="767"/>
    </row>
    <row r="10" spans="1:52" s="241" customFormat="1" ht="18.95" customHeight="1">
      <c r="A10" s="236" t="s">
        <v>24</v>
      </c>
      <c r="B10" s="233">
        <v>423</v>
      </c>
      <c r="C10" s="233">
        <v>65641</v>
      </c>
      <c r="D10" s="233">
        <v>12</v>
      </c>
      <c r="E10" s="233">
        <v>3060</v>
      </c>
      <c r="F10" s="233">
        <v>1</v>
      </c>
      <c r="G10" s="233">
        <v>7</v>
      </c>
      <c r="H10" s="233">
        <v>6</v>
      </c>
      <c r="I10" s="233">
        <v>195</v>
      </c>
      <c r="J10" s="233">
        <v>9</v>
      </c>
      <c r="K10" s="233">
        <v>585</v>
      </c>
      <c r="L10" s="233">
        <v>2</v>
      </c>
      <c r="M10" s="233">
        <v>1176</v>
      </c>
      <c r="N10" s="233">
        <v>17</v>
      </c>
      <c r="O10" s="233">
        <v>520</v>
      </c>
      <c r="P10" s="283">
        <v>2010</v>
      </c>
      <c r="Q10" s="271">
        <v>2010</v>
      </c>
      <c r="R10" s="233">
        <v>35</v>
      </c>
      <c r="S10" s="233">
        <v>4219</v>
      </c>
      <c r="T10" s="233">
        <v>620</v>
      </c>
      <c r="U10" s="233">
        <v>32697</v>
      </c>
      <c r="V10" s="233">
        <v>13</v>
      </c>
      <c r="W10" s="233">
        <v>1279</v>
      </c>
      <c r="X10" s="233">
        <v>0</v>
      </c>
      <c r="Y10" s="233">
        <v>0</v>
      </c>
      <c r="Z10" s="233">
        <v>20</v>
      </c>
      <c r="AA10" s="233">
        <v>2704</v>
      </c>
      <c r="AB10" s="233">
        <v>9</v>
      </c>
      <c r="AC10" s="233">
        <v>553</v>
      </c>
      <c r="AD10" s="233">
        <v>42</v>
      </c>
      <c r="AE10" s="233">
        <v>2806</v>
      </c>
      <c r="AF10" s="233">
        <v>0</v>
      </c>
      <c r="AG10" s="220">
        <v>0</v>
      </c>
      <c r="AH10" s="292">
        <v>2010</v>
      </c>
      <c r="AI10" s="271">
        <v>2010</v>
      </c>
      <c r="AJ10" s="233">
        <v>4</v>
      </c>
      <c r="AK10" s="233">
        <v>234</v>
      </c>
      <c r="AL10" s="233">
        <v>5</v>
      </c>
      <c r="AM10" s="233">
        <v>113</v>
      </c>
      <c r="AN10" s="233">
        <v>9</v>
      </c>
      <c r="AO10" s="233">
        <v>609</v>
      </c>
      <c r="AP10" s="233">
        <v>11</v>
      </c>
      <c r="AQ10" s="233">
        <v>935</v>
      </c>
      <c r="AR10" s="233">
        <v>9</v>
      </c>
      <c r="AS10" s="233">
        <v>2174</v>
      </c>
      <c r="AT10" s="233">
        <v>4</v>
      </c>
      <c r="AU10" s="233">
        <v>709</v>
      </c>
      <c r="AV10" s="233">
        <v>20</v>
      </c>
      <c r="AW10" s="233">
        <v>6053</v>
      </c>
      <c r="AX10" s="233">
        <v>78</v>
      </c>
      <c r="AY10" s="220">
        <v>6412</v>
      </c>
      <c r="AZ10" s="217" t="s">
        <v>24</v>
      </c>
    </row>
    <row r="11" spans="1:52" s="241" customFormat="1" ht="18.95" customHeight="1">
      <c r="A11" s="236" t="s">
        <v>142</v>
      </c>
      <c r="B11" s="233">
        <v>434</v>
      </c>
      <c r="C11" s="233">
        <v>67979</v>
      </c>
      <c r="D11" s="233">
        <v>12</v>
      </c>
      <c r="E11" s="233">
        <v>4074</v>
      </c>
      <c r="F11" s="233">
        <v>0</v>
      </c>
      <c r="G11" s="233">
        <v>0</v>
      </c>
      <c r="H11" s="233">
        <v>7</v>
      </c>
      <c r="I11" s="233">
        <v>694</v>
      </c>
      <c r="J11" s="233">
        <v>5</v>
      </c>
      <c r="K11" s="233">
        <v>298</v>
      </c>
      <c r="L11" s="233">
        <v>4</v>
      </c>
      <c r="M11" s="233">
        <v>1158</v>
      </c>
      <c r="N11" s="233">
        <v>12</v>
      </c>
      <c r="O11" s="233">
        <v>668</v>
      </c>
      <c r="P11" s="283" t="s">
        <v>142</v>
      </c>
      <c r="Q11" s="271" t="s">
        <v>142</v>
      </c>
      <c r="R11" s="233">
        <v>30</v>
      </c>
      <c r="S11" s="233">
        <v>3620</v>
      </c>
      <c r="T11" s="233">
        <v>112</v>
      </c>
      <c r="U11" s="233">
        <v>33627</v>
      </c>
      <c r="V11" s="233">
        <v>8</v>
      </c>
      <c r="W11" s="233">
        <v>545</v>
      </c>
      <c r="X11" s="233">
        <v>1</v>
      </c>
      <c r="Y11" s="233">
        <v>7</v>
      </c>
      <c r="Z11" s="233">
        <v>23</v>
      </c>
      <c r="AA11" s="233">
        <v>2516</v>
      </c>
      <c r="AB11" s="233">
        <v>9</v>
      </c>
      <c r="AC11" s="233">
        <v>567</v>
      </c>
      <c r="AD11" s="233">
        <v>50</v>
      </c>
      <c r="AE11" s="233">
        <v>2611</v>
      </c>
      <c r="AF11" s="233">
        <v>0</v>
      </c>
      <c r="AG11" s="220">
        <v>0</v>
      </c>
      <c r="AH11" s="292" t="s">
        <v>142</v>
      </c>
      <c r="AI11" s="271" t="s">
        <v>142</v>
      </c>
      <c r="AJ11" s="233">
        <v>7</v>
      </c>
      <c r="AK11" s="233">
        <v>326</v>
      </c>
      <c r="AL11" s="233">
        <v>5</v>
      </c>
      <c r="AM11" s="233">
        <v>116</v>
      </c>
      <c r="AN11" s="233">
        <v>13</v>
      </c>
      <c r="AO11" s="233">
        <v>931</v>
      </c>
      <c r="AP11" s="233">
        <v>8</v>
      </c>
      <c r="AQ11" s="233">
        <v>555</v>
      </c>
      <c r="AR11" s="233">
        <v>8</v>
      </c>
      <c r="AS11" s="233">
        <v>2149</v>
      </c>
      <c r="AT11" s="233">
        <v>4</v>
      </c>
      <c r="AU11" s="233">
        <v>735</v>
      </c>
      <c r="AV11" s="233">
        <v>16</v>
      </c>
      <c r="AW11" s="233">
        <v>3663</v>
      </c>
      <c r="AX11" s="233">
        <v>100</v>
      </c>
      <c r="AY11" s="220">
        <v>9119</v>
      </c>
      <c r="AZ11" s="217" t="s">
        <v>142</v>
      </c>
    </row>
    <row r="12" spans="1:52" s="241" customFormat="1" ht="18.95" customHeight="1">
      <c r="A12" s="236" t="s">
        <v>157</v>
      </c>
      <c r="B12" s="233">
        <v>471</v>
      </c>
      <c r="C12" s="233">
        <v>69924</v>
      </c>
      <c r="D12" s="233">
        <v>11</v>
      </c>
      <c r="E12" s="233">
        <v>3986</v>
      </c>
      <c r="F12" s="233">
        <v>0</v>
      </c>
      <c r="G12" s="233">
        <v>0</v>
      </c>
      <c r="H12" s="233">
        <v>1</v>
      </c>
      <c r="I12" s="233">
        <v>13</v>
      </c>
      <c r="J12" s="233">
        <v>4</v>
      </c>
      <c r="K12" s="233">
        <v>286</v>
      </c>
      <c r="L12" s="233">
        <v>2</v>
      </c>
      <c r="M12" s="233">
        <v>40</v>
      </c>
      <c r="N12" s="233">
        <v>12</v>
      </c>
      <c r="O12" s="233">
        <v>995</v>
      </c>
      <c r="P12" s="283" t="s">
        <v>157</v>
      </c>
      <c r="Q12" s="271" t="s">
        <v>157</v>
      </c>
      <c r="R12" s="233">
        <v>29</v>
      </c>
      <c r="S12" s="233">
        <v>3453</v>
      </c>
      <c r="T12" s="233">
        <v>111</v>
      </c>
      <c r="U12" s="233">
        <v>33231</v>
      </c>
      <c r="V12" s="233">
        <v>8</v>
      </c>
      <c r="W12" s="233">
        <v>555</v>
      </c>
      <c r="X12" s="233">
        <v>4</v>
      </c>
      <c r="Y12" s="233">
        <v>186</v>
      </c>
      <c r="Z12" s="233">
        <v>36</v>
      </c>
      <c r="AA12" s="233">
        <v>4251</v>
      </c>
      <c r="AB12" s="233">
        <v>8</v>
      </c>
      <c r="AC12" s="233">
        <v>565</v>
      </c>
      <c r="AD12" s="233">
        <v>51</v>
      </c>
      <c r="AE12" s="233">
        <v>2755</v>
      </c>
      <c r="AF12" s="233">
        <v>0</v>
      </c>
      <c r="AG12" s="220">
        <v>0</v>
      </c>
      <c r="AH12" s="292" t="s">
        <v>157</v>
      </c>
      <c r="AI12" s="271" t="s">
        <v>157</v>
      </c>
      <c r="AJ12" s="233">
        <v>8</v>
      </c>
      <c r="AK12" s="233">
        <v>132</v>
      </c>
      <c r="AL12" s="233">
        <v>5</v>
      </c>
      <c r="AM12" s="233">
        <v>116</v>
      </c>
      <c r="AN12" s="233">
        <v>10</v>
      </c>
      <c r="AO12" s="233">
        <v>847</v>
      </c>
      <c r="AP12" s="233">
        <v>7</v>
      </c>
      <c r="AQ12" s="233">
        <v>767</v>
      </c>
      <c r="AR12" s="233">
        <v>10</v>
      </c>
      <c r="AS12" s="233">
        <v>2189</v>
      </c>
      <c r="AT12" s="233">
        <v>12</v>
      </c>
      <c r="AU12" s="233">
        <v>2366</v>
      </c>
      <c r="AV12" s="233">
        <v>16</v>
      </c>
      <c r="AW12" s="233">
        <v>3720</v>
      </c>
      <c r="AX12" s="233">
        <v>126</v>
      </c>
      <c r="AY12" s="220">
        <v>9471</v>
      </c>
      <c r="AZ12" s="217" t="s">
        <v>157</v>
      </c>
    </row>
    <row r="13" spans="1:52" s="241" customFormat="1" ht="18.95" customHeight="1">
      <c r="A13" s="236" t="s">
        <v>242</v>
      </c>
      <c r="B13" s="233">
        <v>495</v>
      </c>
      <c r="C13" s="233">
        <v>67050</v>
      </c>
      <c r="D13" s="233">
        <v>12</v>
      </c>
      <c r="E13" s="233">
        <v>4055</v>
      </c>
      <c r="F13" s="233">
        <v>0</v>
      </c>
      <c r="G13" s="233">
        <v>0</v>
      </c>
      <c r="H13" s="233">
        <v>1</v>
      </c>
      <c r="I13" s="233">
        <v>26</v>
      </c>
      <c r="J13" s="233">
        <v>4</v>
      </c>
      <c r="K13" s="233">
        <v>335</v>
      </c>
      <c r="L13" s="233">
        <v>2</v>
      </c>
      <c r="M13" s="233">
        <v>40</v>
      </c>
      <c r="N13" s="233">
        <v>10</v>
      </c>
      <c r="O13" s="233">
        <v>387</v>
      </c>
      <c r="P13" s="283" t="s">
        <v>242</v>
      </c>
      <c r="Q13" s="271" t="s">
        <v>242</v>
      </c>
      <c r="R13" s="233">
        <v>29</v>
      </c>
      <c r="S13" s="233">
        <v>2753</v>
      </c>
      <c r="T13" s="233">
        <v>121</v>
      </c>
      <c r="U13" s="233">
        <v>32109</v>
      </c>
      <c r="V13" s="233">
        <v>22</v>
      </c>
      <c r="W13" s="233">
        <v>1406</v>
      </c>
      <c r="X13" s="233">
        <v>0</v>
      </c>
      <c r="Y13" s="233">
        <v>0</v>
      </c>
      <c r="Z13" s="233">
        <v>48</v>
      </c>
      <c r="AA13" s="233">
        <v>5452</v>
      </c>
      <c r="AB13" s="233">
        <v>9</v>
      </c>
      <c r="AC13" s="233">
        <v>686</v>
      </c>
      <c r="AD13" s="233">
        <v>61</v>
      </c>
      <c r="AE13" s="233">
        <v>2919</v>
      </c>
      <c r="AF13" s="233">
        <v>0</v>
      </c>
      <c r="AG13" s="220">
        <v>0</v>
      </c>
      <c r="AH13" s="292" t="s">
        <v>242</v>
      </c>
      <c r="AI13" s="271" t="s">
        <v>242</v>
      </c>
      <c r="AJ13" s="233">
        <v>19</v>
      </c>
      <c r="AK13" s="233">
        <v>3791</v>
      </c>
      <c r="AL13" s="233">
        <v>6</v>
      </c>
      <c r="AM13" s="233">
        <v>125</v>
      </c>
      <c r="AN13" s="233">
        <v>12</v>
      </c>
      <c r="AO13" s="233">
        <v>645</v>
      </c>
      <c r="AP13" s="233">
        <v>10</v>
      </c>
      <c r="AQ13" s="233">
        <v>990</v>
      </c>
      <c r="AR13" s="233">
        <v>10</v>
      </c>
      <c r="AS13" s="233">
        <v>3052</v>
      </c>
      <c r="AT13" s="233">
        <v>11</v>
      </c>
      <c r="AU13" s="233">
        <v>2205</v>
      </c>
      <c r="AV13" s="233">
        <v>12</v>
      </c>
      <c r="AW13" s="233">
        <v>820</v>
      </c>
      <c r="AX13" s="233">
        <v>96</v>
      </c>
      <c r="AY13" s="220">
        <v>5254</v>
      </c>
      <c r="AZ13" s="217" t="s">
        <v>242</v>
      </c>
    </row>
    <row r="14" spans="1:52" s="229" customFormat="1" ht="18.95" customHeight="1">
      <c r="A14" s="231" t="s">
        <v>372</v>
      </c>
      <c r="B14" s="282">
        <f>SUM(B16:B38)</f>
        <v>513</v>
      </c>
      <c r="C14" s="282">
        <f t="shared" ref="C14:O14" si="0">SUM(C16:C38)</f>
        <v>70595</v>
      </c>
      <c r="D14" s="282">
        <f t="shared" si="0"/>
        <v>12</v>
      </c>
      <c r="E14" s="282">
        <f t="shared" si="0"/>
        <v>4292</v>
      </c>
      <c r="F14" s="282">
        <f t="shared" si="0"/>
        <v>1</v>
      </c>
      <c r="G14" s="282">
        <f t="shared" si="0"/>
        <v>3</v>
      </c>
      <c r="H14" s="282">
        <f>SUM(H16:H38)</f>
        <v>0</v>
      </c>
      <c r="I14" s="282">
        <f t="shared" si="0"/>
        <v>0</v>
      </c>
      <c r="J14" s="282">
        <f t="shared" si="0"/>
        <v>6</v>
      </c>
      <c r="K14" s="282">
        <f t="shared" si="0"/>
        <v>344</v>
      </c>
      <c r="L14" s="282">
        <f t="shared" si="0"/>
        <v>11</v>
      </c>
      <c r="M14" s="282">
        <f t="shared" si="0"/>
        <v>2187</v>
      </c>
      <c r="N14" s="282">
        <f t="shared" si="0"/>
        <v>6</v>
      </c>
      <c r="O14" s="281">
        <f t="shared" si="0"/>
        <v>225</v>
      </c>
      <c r="P14" s="263" t="s">
        <v>372</v>
      </c>
      <c r="Q14" s="231" t="s">
        <v>372</v>
      </c>
      <c r="R14" s="282">
        <f t="shared" ref="R14:AG14" si="1">SUM(R16:R38)</f>
        <v>30</v>
      </c>
      <c r="S14" s="282">
        <f t="shared" si="1"/>
        <v>2879</v>
      </c>
      <c r="T14" s="282">
        <f t="shared" si="1"/>
        <v>121</v>
      </c>
      <c r="U14" s="282">
        <f t="shared" si="1"/>
        <v>32208</v>
      </c>
      <c r="V14" s="282">
        <f t="shared" si="1"/>
        <v>16</v>
      </c>
      <c r="W14" s="282">
        <f t="shared" si="1"/>
        <v>775</v>
      </c>
      <c r="X14" s="282">
        <f t="shared" si="1"/>
        <v>0</v>
      </c>
      <c r="Y14" s="282">
        <f t="shared" si="1"/>
        <v>0</v>
      </c>
      <c r="Z14" s="282">
        <f t="shared" si="1"/>
        <v>44</v>
      </c>
      <c r="AA14" s="282">
        <f t="shared" si="1"/>
        <v>5412</v>
      </c>
      <c r="AB14" s="282">
        <f t="shared" si="1"/>
        <v>8</v>
      </c>
      <c r="AC14" s="282">
        <f t="shared" si="1"/>
        <v>565</v>
      </c>
      <c r="AD14" s="282">
        <f t="shared" si="1"/>
        <v>65</v>
      </c>
      <c r="AE14" s="282">
        <f t="shared" si="1"/>
        <v>3266</v>
      </c>
      <c r="AF14" s="282">
        <f t="shared" si="1"/>
        <v>0</v>
      </c>
      <c r="AG14" s="281">
        <f t="shared" si="1"/>
        <v>0</v>
      </c>
      <c r="AH14" s="263" t="s">
        <v>372</v>
      </c>
      <c r="AI14" s="231" t="s">
        <v>372</v>
      </c>
      <c r="AJ14" s="282">
        <f t="shared" ref="AJ14:AY14" si="2">SUM(AJ16:AJ38)</f>
        <v>10</v>
      </c>
      <c r="AK14" s="282">
        <f t="shared" si="2"/>
        <v>224</v>
      </c>
      <c r="AL14" s="282">
        <f t="shared" si="2"/>
        <v>6</v>
      </c>
      <c r="AM14" s="282">
        <f t="shared" si="2"/>
        <v>130</v>
      </c>
      <c r="AN14" s="282">
        <f t="shared" si="2"/>
        <v>13</v>
      </c>
      <c r="AO14" s="282">
        <f t="shared" si="2"/>
        <v>1044</v>
      </c>
      <c r="AP14" s="282">
        <f t="shared" si="2"/>
        <v>10</v>
      </c>
      <c r="AQ14" s="282">
        <f t="shared" si="2"/>
        <v>821</v>
      </c>
      <c r="AR14" s="282">
        <f t="shared" si="2"/>
        <v>9</v>
      </c>
      <c r="AS14" s="282">
        <f t="shared" si="2"/>
        <v>2797</v>
      </c>
      <c r="AT14" s="282">
        <f t="shared" si="2"/>
        <v>2</v>
      </c>
      <c r="AU14" s="282">
        <f t="shared" si="2"/>
        <v>228</v>
      </c>
      <c r="AV14" s="282">
        <f t="shared" si="2"/>
        <v>23</v>
      </c>
      <c r="AW14" s="282">
        <f t="shared" si="2"/>
        <v>5482</v>
      </c>
      <c r="AX14" s="282">
        <f t="shared" si="2"/>
        <v>120</v>
      </c>
      <c r="AY14" s="281">
        <f t="shared" si="2"/>
        <v>7713</v>
      </c>
      <c r="AZ14" s="266" t="s">
        <v>372</v>
      </c>
    </row>
    <row r="15" spans="1:52" s="241" customFormat="1" ht="9" customHeight="1">
      <c r="A15" s="296"/>
      <c r="B15" s="230"/>
      <c r="C15" s="230"/>
      <c r="D15" s="230"/>
      <c r="E15" s="230"/>
      <c r="F15" s="230"/>
      <c r="G15" s="230"/>
      <c r="H15" s="280"/>
      <c r="I15" s="280"/>
      <c r="J15" s="280"/>
      <c r="K15" s="280"/>
      <c r="L15" s="280"/>
      <c r="M15" s="280"/>
      <c r="N15" s="280"/>
      <c r="O15" s="280"/>
      <c r="P15" s="216"/>
      <c r="Q15" s="296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  <c r="AG15" s="280"/>
      <c r="AH15" s="216"/>
      <c r="AI15" s="296"/>
      <c r="AJ15" s="280"/>
      <c r="AK15" s="280"/>
      <c r="AL15" s="280"/>
      <c r="AM15" s="280"/>
      <c r="AN15" s="280"/>
      <c r="AO15" s="280"/>
      <c r="AP15" s="280"/>
      <c r="AQ15" s="280"/>
      <c r="AR15" s="280"/>
      <c r="AS15" s="280"/>
      <c r="AT15" s="280"/>
      <c r="AU15" s="280"/>
      <c r="AV15" s="280"/>
      <c r="AW15" s="280"/>
      <c r="AX15" s="280"/>
      <c r="AY15" s="280"/>
      <c r="AZ15" s="216"/>
    </row>
    <row r="16" spans="1:52" s="241" customFormat="1" ht="17.45" customHeight="1">
      <c r="A16" s="296" t="s">
        <v>35</v>
      </c>
      <c r="B16" s="233">
        <v>177</v>
      </c>
      <c r="C16" s="233">
        <v>20585</v>
      </c>
      <c r="D16" s="219">
        <v>0</v>
      </c>
      <c r="E16" s="219">
        <v>0</v>
      </c>
      <c r="F16" s="228">
        <v>0</v>
      </c>
      <c r="G16" s="228">
        <v>0</v>
      </c>
      <c r="H16" s="228">
        <v>0</v>
      </c>
      <c r="I16" s="228">
        <v>0</v>
      </c>
      <c r="J16" s="228">
        <v>0</v>
      </c>
      <c r="K16" s="228">
        <v>0</v>
      </c>
      <c r="L16" s="228">
        <v>9</v>
      </c>
      <c r="M16" s="228">
        <v>2144</v>
      </c>
      <c r="N16" s="228">
        <v>0</v>
      </c>
      <c r="O16" s="228">
        <v>0</v>
      </c>
      <c r="P16" s="215" t="s">
        <v>36</v>
      </c>
      <c r="Q16" s="296" t="s">
        <v>35</v>
      </c>
      <c r="R16" s="228">
        <v>11</v>
      </c>
      <c r="S16" s="228">
        <v>994</v>
      </c>
      <c r="T16" s="228">
        <v>66</v>
      </c>
      <c r="U16" s="228">
        <v>7015</v>
      </c>
      <c r="V16" s="228">
        <v>0</v>
      </c>
      <c r="W16" s="228">
        <v>0</v>
      </c>
      <c r="X16" s="228">
        <v>0</v>
      </c>
      <c r="Y16" s="228">
        <v>0</v>
      </c>
      <c r="Z16" s="228">
        <v>14</v>
      </c>
      <c r="AA16" s="228">
        <v>1504</v>
      </c>
      <c r="AB16" s="228">
        <v>0</v>
      </c>
      <c r="AC16" s="228">
        <v>0</v>
      </c>
      <c r="AD16" s="228">
        <v>27</v>
      </c>
      <c r="AE16" s="228">
        <v>1586</v>
      </c>
      <c r="AF16" s="228">
        <v>0</v>
      </c>
      <c r="AG16" s="228">
        <v>0</v>
      </c>
      <c r="AH16" s="215" t="s">
        <v>36</v>
      </c>
      <c r="AI16" s="296" t="s">
        <v>35</v>
      </c>
      <c r="AJ16" s="228">
        <v>6</v>
      </c>
      <c r="AK16" s="228">
        <v>145</v>
      </c>
      <c r="AL16" s="228">
        <v>5</v>
      </c>
      <c r="AM16" s="228">
        <v>120</v>
      </c>
      <c r="AN16" s="228">
        <v>3</v>
      </c>
      <c r="AO16" s="228">
        <v>242</v>
      </c>
      <c r="AP16" s="228">
        <v>2</v>
      </c>
      <c r="AQ16" s="228">
        <v>47</v>
      </c>
      <c r="AR16" s="228">
        <v>8</v>
      </c>
      <c r="AS16" s="228">
        <v>2777</v>
      </c>
      <c r="AT16" s="228">
        <v>0</v>
      </c>
      <c r="AU16" s="228">
        <v>0</v>
      </c>
      <c r="AV16" s="228">
        <v>10</v>
      </c>
      <c r="AW16" s="228">
        <v>3498</v>
      </c>
      <c r="AX16" s="228">
        <v>16</v>
      </c>
      <c r="AY16" s="228">
        <v>513</v>
      </c>
      <c r="AZ16" s="294" t="s">
        <v>36</v>
      </c>
    </row>
    <row r="17" spans="1:52" s="241" customFormat="1" ht="17.45" customHeight="1">
      <c r="A17" s="296" t="s">
        <v>37</v>
      </c>
      <c r="B17" s="233">
        <f t="shared" ref="B17:B38" si="3">D17+F17+H17+J17+L17+N17+R17+T17+V17+X17+Z17+AB17+AD17+AF17+AJ17+AL17+AN17+AP17+AR17+AT17+AV17+AX17</f>
        <v>55</v>
      </c>
      <c r="C17" s="233">
        <f t="shared" ref="C17:C38" si="4">E17+G17+I17+K17+M17+O17+S17+U17+W17+Y17+AA17+AC17+AE17+AG17+AK17+AM17+AO17+AQ17+AS17+AU17+AW17+AY17</f>
        <v>3584</v>
      </c>
      <c r="D17" s="254">
        <v>0</v>
      </c>
      <c r="E17" s="254">
        <v>0</v>
      </c>
      <c r="F17" s="254">
        <v>0</v>
      </c>
      <c r="G17" s="254">
        <v>0</v>
      </c>
      <c r="H17" s="228">
        <v>0</v>
      </c>
      <c r="I17" s="228">
        <v>0</v>
      </c>
      <c r="J17" s="228">
        <v>0</v>
      </c>
      <c r="K17" s="228">
        <v>0</v>
      </c>
      <c r="L17" s="228">
        <v>0</v>
      </c>
      <c r="M17" s="228">
        <v>0</v>
      </c>
      <c r="N17" s="228">
        <v>1</v>
      </c>
      <c r="O17" s="228">
        <v>42</v>
      </c>
      <c r="P17" s="215" t="s">
        <v>38</v>
      </c>
      <c r="Q17" s="279" t="s">
        <v>37</v>
      </c>
      <c r="R17" s="228">
        <v>1</v>
      </c>
      <c r="S17" s="228">
        <v>40</v>
      </c>
      <c r="T17" s="228">
        <v>6</v>
      </c>
      <c r="U17" s="228">
        <v>752</v>
      </c>
      <c r="V17" s="228">
        <v>0</v>
      </c>
      <c r="W17" s="228">
        <v>0</v>
      </c>
      <c r="X17" s="228">
        <v>0</v>
      </c>
      <c r="Y17" s="228">
        <v>0</v>
      </c>
      <c r="Z17" s="228">
        <v>4</v>
      </c>
      <c r="AA17" s="228">
        <v>316</v>
      </c>
      <c r="AB17" s="228">
        <v>8</v>
      </c>
      <c r="AC17" s="228">
        <v>565</v>
      </c>
      <c r="AD17" s="228">
        <v>4</v>
      </c>
      <c r="AE17" s="228">
        <v>124</v>
      </c>
      <c r="AF17" s="228">
        <v>0</v>
      </c>
      <c r="AG17" s="228">
        <v>0</v>
      </c>
      <c r="AH17" s="215" t="s">
        <v>38</v>
      </c>
      <c r="AI17" s="279" t="s">
        <v>37</v>
      </c>
      <c r="AJ17" s="228">
        <v>0</v>
      </c>
      <c r="AK17" s="228">
        <v>0</v>
      </c>
      <c r="AL17" s="228">
        <v>0</v>
      </c>
      <c r="AM17" s="228">
        <v>0</v>
      </c>
      <c r="AN17" s="228">
        <v>0</v>
      </c>
      <c r="AO17" s="228">
        <v>0</v>
      </c>
      <c r="AP17" s="228">
        <v>1</v>
      </c>
      <c r="AQ17" s="228">
        <v>122</v>
      </c>
      <c r="AR17" s="228">
        <v>0</v>
      </c>
      <c r="AS17" s="228">
        <v>0</v>
      </c>
      <c r="AT17" s="228">
        <v>0</v>
      </c>
      <c r="AU17" s="228">
        <v>0</v>
      </c>
      <c r="AV17" s="228">
        <v>1</v>
      </c>
      <c r="AW17" s="228">
        <v>16</v>
      </c>
      <c r="AX17" s="228">
        <v>29</v>
      </c>
      <c r="AY17" s="228">
        <v>1607</v>
      </c>
      <c r="AZ17" s="294" t="s">
        <v>38</v>
      </c>
    </row>
    <row r="18" spans="1:52" s="241" customFormat="1" ht="17.45" customHeight="1">
      <c r="A18" s="296" t="s">
        <v>39</v>
      </c>
      <c r="B18" s="233">
        <f t="shared" si="3"/>
        <v>28</v>
      </c>
      <c r="C18" s="233">
        <f t="shared" si="4"/>
        <v>2959</v>
      </c>
      <c r="D18" s="246">
        <v>1</v>
      </c>
      <c r="E18" s="246">
        <v>415</v>
      </c>
      <c r="F18" s="246">
        <v>0</v>
      </c>
      <c r="G18" s="246">
        <v>0</v>
      </c>
      <c r="H18" s="246">
        <v>0</v>
      </c>
      <c r="I18" s="246">
        <v>0</v>
      </c>
      <c r="J18" s="246">
        <v>2</v>
      </c>
      <c r="K18" s="246">
        <v>152</v>
      </c>
      <c r="L18" s="246">
        <v>0</v>
      </c>
      <c r="M18" s="246">
        <v>0</v>
      </c>
      <c r="N18" s="246">
        <v>0</v>
      </c>
      <c r="O18" s="246">
        <v>0</v>
      </c>
      <c r="P18" s="294" t="s">
        <v>40</v>
      </c>
      <c r="Q18" s="279" t="s">
        <v>39</v>
      </c>
      <c r="R18" s="246">
        <v>0</v>
      </c>
      <c r="S18" s="246">
        <v>0</v>
      </c>
      <c r="T18" s="246">
        <v>3</v>
      </c>
      <c r="U18" s="246">
        <v>261</v>
      </c>
      <c r="V18" s="246">
        <v>3</v>
      </c>
      <c r="W18" s="246">
        <v>183</v>
      </c>
      <c r="X18" s="246">
        <v>0</v>
      </c>
      <c r="Y18" s="246">
        <v>0</v>
      </c>
      <c r="Z18" s="246">
        <v>1</v>
      </c>
      <c r="AA18" s="246">
        <v>92</v>
      </c>
      <c r="AB18" s="246">
        <v>0</v>
      </c>
      <c r="AC18" s="246">
        <v>0</v>
      </c>
      <c r="AD18" s="246">
        <v>5</v>
      </c>
      <c r="AE18" s="246">
        <v>209</v>
      </c>
      <c r="AF18" s="246">
        <v>0</v>
      </c>
      <c r="AG18" s="227">
        <v>0</v>
      </c>
      <c r="AH18" s="294" t="s">
        <v>40</v>
      </c>
      <c r="AI18" s="279" t="s">
        <v>39</v>
      </c>
      <c r="AJ18" s="246">
        <v>0</v>
      </c>
      <c r="AK18" s="246">
        <v>0</v>
      </c>
      <c r="AL18" s="246">
        <v>0</v>
      </c>
      <c r="AM18" s="246">
        <v>0</v>
      </c>
      <c r="AN18" s="246">
        <v>3</v>
      </c>
      <c r="AO18" s="246">
        <v>237</v>
      </c>
      <c r="AP18" s="246">
        <v>0</v>
      </c>
      <c r="AQ18" s="246">
        <v>0</v>
      </c>
      <c r="AR18" s="246">
        <v>0</v>
      </c>
      <c r="AS18" s="246">
        <v>0</v>
      </c>
      <c r="AT18" s="246">
        <v>0</v>
      </c>
      <c r="AU18" s="246">
        <v>0</v>
      </c>
      <c r="AV18" s="246">
        <v>0</v>
      </c>
      <c r="AW18" s="246">
        <v>0</v>
      </c>
      <c r="AX18" s="246">
        <v>10</v>
      </c>
      <c r="AY18" s="246">
        <v>1410</v>
      </c>
      <c r="AZ18" s="294" t="s">
        <v>40</v>
      </c>
    </row>
    <row r="19" spans="1:52" s="241" customFormat="1" ht="17.45" customHeight="1">
      <c r="A19" s="296" t="s">
        <v>41</v>
      </c>
      <c r="B19" s="233">
        <f>D19+F19+H19+J19+L19+N19+R19+T19+V19+X19+Z19+AB19+AD19+AF19+AJ19+AL19+AN19+AP19+AR19+AT19+AV19+AX19</f>
        <v>12</v>
      </c>
      <c r="C19" s="233">
        <f t="shared" si="4"/>
        <v>402</v>
      </c>
      <c r="D19" s="254">
        <v>0</v>
      </c>
      <c r="E19" s="254">
        <v>0</v>
      </c>
      <c r="F19" s="254">
        <v>1</v>
      </c>
      <c r="G19" s="254">
        <v>3</v>
      </c>
      <c r="H19" s="228">
        <v>0</v>
      </c>
      <c r="I19" s="228">
        <v>0</v>
      </c>
      <c r="J19" s="228">
        <v>0</v>
      </c>
      <c r="K19" s="228">
        <v>0</v>
      </c>
      <c r="L19" s="228">
        <v>0</v>
      </c>
      <c r="M19" s="228">
        <v>0</v>
      </c>
      <c r="N19" s="228">
        <v>0</v>
      </c>
      <c r="O19" s="228">
        <v>0</v>
      </c>
      <c r="P19" s="215" t="s">
        <v>42</v>
      </c>
      <c r="Q19" s="296" t="s">
        <v>41</v>
      </c>
      <c r="R19" s="228">
        <v>1</v>
      </c>
      <c r="S19" s="228">
        <v>5</v>
      </c>
      <c r="T19" s="228">
        <v>0</v>
      </c>
      <c r="U19" s="228">
        <v>0</v>
      </c>
      <c r="V19" s="228">
        <v>1</v>
      </c>
      <c r="W19" s="228">
        <v>50</v>
      </c>
      <c r="X19" s="228">
        <v>0</v>
      </c>
      <c r="Y19" s="228">
        <v>0</v>
      </c>
      <c r="Z19" s="228">
        <v>3</v>
      </c>
      <c r="AA19" s="228">
        <v>164</v>
      </c>
      <c r="AB19" s="228">
        <v>0</v>
      </c>
      <c r="AC19" s="228">
        <v>0</v>
      </c>
      <c r="AD19" s="228">
        <v>2</v>
      </c>
      <c r="AE19" s="228">
        <v>78</v>
      </c>
      <c r="AF19" s="238">
        <v>0</v>
      </c>
      <c r="AG19" s="273">
        <v>0</v>
      </c>
      <c r="AH19" s="215" t="s">
        <v>42</v>
      </c>
      <c r="AI19" s="296" t="s">
        <v>41</v>
      </c>
      <c r="AJ19" s="228">
        <v>0</v>
      </c>
      <c r="AK19" s="228">
        <v>0</v>
      </c>
      <c r="AL19" s="228">
        <v>0</v>
      </c>
      <c r="AM19" s="228">
        <v>0</v>
      </c>
      <c r="AN19" s="228">
        <v>2</v>
      </c>
      <c r="AO19" s="228">
        <v>36</v>
      </c>
      <c r="AP19" s="228">
        <v>0</v>
      </c>
      <c r="AQ19" s="228">
        <v>0</v>
      </c>
      <c r="AR19" s="228">
        <v>1</v>
      </c>
      <c r="AS19" s="228">
        <v>20</v>
      </c>
      <c r="AT19" s="228">
        <v>0</v>
      </c>
      <c r="AU19" s="228">
        <v>0</v>
      </c>
      <c r="AV19" s="228">
        <v>0</v>
      </c>
      <c r="AW19" s="228">
        <v>0</v>
      </c>
      <c r="AX19" s="228">
        <v>1</v>
      </c>
      <c r="AY19" s="228">
        <v>46</v>
      </c>
      <c r="AZ19" s="215" t="s">
        <v>42</v>
      </c>
    </row>
    <row r="20" spans="1:52" s="241" customFormat="1" ht="17.45" customHeight="1">
      <c r="A20" s="296" t="s">
        <v>43</v>
      </c>
      <c r="B20" s="233">
        <f t="shared" si="3"/>
        <v>81</v>
      </c>
      <c r="C20" s="233">
        <f>E20+G20+I20+K20+M20+O20+S20+U20+W20+Y20+AA20+AC20+AE20+AG20+AK20+AM20+AO20+AQ20+AS20+AU20+AW20+AY20</f>
        <v>29849</v>
      </c>
      <c r="D20" s="254">
        <v>8</v>
      </c>
      <c r="E20" s="254">
        <v>3521</v>
      </c>
      <c r="F20" s="254">
        <v>0</v>
      </c>
      <c r="G20" s="254">
        <v>0</v>
      </c>
      <c r="H20" s="228">
        <v>0</v>
      </c>
      <c r="I20" s="228">
        <v>0</v>
      </c>
      <c r="J20" s="254">
        <v>1</v>
      </c>
      <c r="K20" s="254">
        <v>86</v>
      </c>
      <c r="L20" s="254">
        <v>0</v>
      </c>
      <c r="M20" s="254">
        <v>0</v>
      </c>
      <c r="N20" s="254">
        <v>0</v>
      </c>
      <c r="O20" s="254">
        <v>0</v>
      </c>
      <c r="P20" s="215" t="s">
        <v>44</v>
      </c>
      <c r="Q20" s="296" t="s">
        <v>43</v>
      </c>
      <c r="R20" s="254">
        <v>12</v>
      </c>
      <c r="S20" s="254">
        <v>1403</v>
      </c>
      <c r="T20" s="254">
        <v>24</v>
      </c>
      <c r="U20" s="254">
        <v>20928</v>
      </c>
      <c r="V20" s="254">
        <v>0</v>
      </c>
      <c r="W20" s="254">
        <v>0</v>
      </c>
      <c r="X20" s="254">
        <v>0</v>
      </c>
      <c r="Y20" s="254">
        <v>0</v>
      </c>
      <c r="Z20" s="254">
        <v>3</v>
      </c>
      <c r="AA20" s="254">
        <v>398</v>
      </c>
      <c r="AB20" s="254">
        <v>0</v>
      </c>
      <c r="AC20" s="254">
        <v>0</v>
      </c>
      <c r="AD20" s="254">
        <v>7</v>
      </c>
      <c r="AE20" s="254">
        <v>576</v>
      </c>
      <c r="AF20" s="238">
        <v>0</v>
      </c>
      <c r="AG20" s="254">
        <v>0</v>
      </c>
      <c r="AH20" s="215" t="s">
        <v>44</v>
      </c>
      <c r="AI20" s="296" t="s">
        <v>43</v>
      </c>
      <c r="AJ20" s="254">
        <v>0</v>
      </c>
      <c r="AK20" s="254">
        <v>0</v>
      </c>
      <c r="AL20" s="254">
        <v>1</v>
      </c>
      <c r="AM20" s="254">
        <v>10</v>
      </c>
      <c r="AN20" s="254">
        <v>3</v>
      </c>
      <c r="AO20" s="254">
        <v>523</v>
      </c>
      <c r="AP20" s="254">
        <v>0</v>
      </c>
      <c r="AQ20" s="254">
        <v>0</v>
      </c>
      <c r="AR20" s="254">
        <v>0</v>
      </c>
      <c r="AS20" s="254">
        <v>0</v>
      </c>
      <c r="AT20" s="254">
        <v>0</v>
      </c>
      <c r="AU20" s="254">
        <v>0</v>
      </c>
      <c r="AV20" s="228">
        <v>0</v>
      </c>
      <c r="AW20" s="228">
        <v>0</v>
      </c>
      <c r="AX20" s="254">
        <v>22</v>
      </c>
      <c r="AY20" s="254">
        <v>2404</v>
      </c>
      <c r="AZ20" s="215" t="s">
        <v>44</v>
      </c>
    </row>
    <row r="21" spans="1:52" s="241" customFormat="1" ht="17.45" customHeight="1">
      <c r="A21" s="296" t="s">
        <v>45</v>
      </c>
      <c r="B21" s="233">
        <v>25</v>
      </c>
      <c r="C21" s="233">
        <v>3350</v>
      </c>
      <c r="D21" s="254">
        <v>0</v>
      </c>
      <c r="E21" s="254">
        <v>0</v>
      </c>
      <c r="F21" s="254">
        <v>0</v>
      </c>
      <c r="G21" s="254">
        <v>0</v>
      </c>
      <c r="H21" s="228">
        <v>0</v>
      </c>
      <c r="I21" s="228">
        <v>0</v>
      </c>
      <c r="J21" s="228">
        <v>2</v>
      </c>
      <c r="K21" s="228">
        <v>40</v>
      </c>
      <c r="L21" s="228">
        <v>1</v>
      </c>
      <c r="M21" s="228">
        <v>12</v>
      </c>
      <c r="N21" s="228">
        <v>1</v>
      </c>
      <c r="O21" s="228">
        <v>30</v>
      </c>
      <c r="P21" s="253" t="s">
        <v>46</v>
      </c>
      <c r="Q21" s="296" t="s">
        <v>45</v>
      </c>
      <c r="R21" s="228">
        <v>0</v>
      </c>
      <c r="S21" s="228">
        <v>0</v>
      </c>
      <c r="T21" s="228">
        <v>1</v>
      </c>
      <c r="U21" s="228">
        <v>600</v>
      </c>
      <c r="V21" s="228">
        <v>0</v>
      </c>
      <c r="W21" s="228">
        <v>0</v>
      </c>
      <c r="X21" s="228">
        <v>0</v>
      </c>
      <c r="Y21" s="228">
        <v>0</v>
      </c>
      <c r="Z21" s="228">
        <v>0</v>
      </c>
      <c r="AA21" s="228">
        <v>0</v>
      </c>
      <c r="AB21" s="228">
        <v>0</v>
      </c>
      <c r="AC21" s="254">
        <v>0</v>
      </c>
      <c r="AD21" s="228">
        <v>3</v>
      </c>
      <c r="AE21" s="228">
        <v>127</v>
      </c>
      <c r="AF21" s="238">
        <v>0</v>
      </c>
      <c r="AG21" s="254">
        <v>0</v>
      </c>
      <c r="AH21" s="253" t="s">
        <v>46</v>
      </c>
      <c r="AI21" s="296" t="s">
        <v>45</v>
      </c>
      <c r="AJ21" s="228">
        <v>3</v>
      </c>
      <c r="AK21" s="228">
        <v>75</v>
      </c>
      <c r="AL21" s="228">
        <v>0</v>
      </c>
      <c r="AM21" s="228">
        <v>0</v>
      </c>
      <c r="AN21" s="228">
        <v>0</v>
      </c>
      <c r="AO21" s="228">
        <v>0</v>
      </c>
      <c r="AP21" s="228">
        <v>0</v>
      </c>
      <c r="AQ21" s="228">
        <v>0</v>
      </c>
      <c r="AR21" s="228">
        <v>0</v>
      </c>
      <c r="AS21" s="228">
        <v>0</v>
      </c>
      <c r="AT21" s="228">
        <v>0</v>
      </c>
      <c r="AU21" s="228">
        <v>0</v>
      </c>
      <c r="AV21" s="228">
        <v>10</v>
      </c>
      <c r="AW21" s="228">
        <v>1847</v>
      </c>
      <c r="AX21" s="228">
        <v>4</v>
      </c>
      <c r="AY21" s="228">
        <v>619</v>
      </c>
      <c r="AZ21" s="253" t="s">
        <v>46</v>
      </c>
    </row>
    <row r="22" spans="1:52" s="241" customFormat="1" ht="17.45" customHeight="1">
      <c r="A22" s="296" t="s">
        <v>47</v>
      </c>
      <c r="B22" s="233">
        <v>23</v>
      </c>
      <c r="C22" s="233">
        <v>3020</v>
      </c>
      <c r="D22" s="254">
        <v>0</v>
      </c>
      <c r="E22" s="254">
        <v>0</v>
      </c>
      <c r="F22" s="254">
        <v>0</v>
      </c>
      <c r="G22" s="254">
        <v>0</v>
      </c>
      <c r="H22" s="228">
        <v>0</v>
      </c>
      <c r="I22" s="228">
        <v>0</v>
      </c>
      <c r="J22" s="228">
        <v>1</v>
      </c>
      <c r="K22" s="228">
        <v>66</v>
      </c>
      <c r="L22" s="228">
        <v>0</v>
      </c>
      <c r="M22" s="228">
        <v>0</v>
      </c>
      <c r="N22" s="228">
        <v>0</v>
      </c>
      <c r="O22" s="228">
        <v>0</v>
      </c>
      <c r="P22" s="218" t="s">
        <v>48</v>
      </c>
      <c r="Q22" s="278" t="s">
        <v>47</v>
      </c>
      <c r="R22" s="228">
        <v>0</v>
      </c>
      <c r="S22" s="228">
        <v>0</v>
      </c>
      <c r="T22" s="228">
        <v>1</v>
      </c>
      <c r="U22" s="228">
        <v>78</v>
      </c>
      <c r="V22" s="228">
        <v>0</v>
      </c>
      <c r="W22" s="228">
        <v>0</v>
      </c>
      <c r="X22" s="228">
        <v>0</v>
      </c>
      <c r="Y22" s="228">
        <v>0</v>
      </c>
      <c r="Z22" s="228">
        <v>10</v>
      </c>
      <c r="AA22" s="228">
        <v>2236</v>
      </c>
      <c r="AB22" s="228">
        <v>0</v>
      </c>
      <c r="AC22" s="254">
        <v>0</v>
      </c>
      <c r="AD22" s="228">
        <v>3</v>
      </c>
      <c r="AE22" s="228">
        <v>176</v>
      </c>
      <c r="AF22" s="238">
        <v>0</v>
      </c>
      <c r="AG22" s="254">
        <v>0</v>
      </c>
      <c r="AH22" s="218" t="s">
        <v>48</v>
      </c>
      <c r="AI22" s="278" t="s">
        <v>47</v>
      </c>
      <c r="AJ22" s="228">
        <v>0</v>
      </c>
      <c r="AK22" s="228">
        <v>0</v>
      </c>
      <c r="AL22" s="228">
        <v>0</v>
      </c>
      <c r="AM22" s="228">
        <v>0</v>
      </c>
      <c r="AN22" s="228">
        <v>0</v>
      </c>
      <c r="AO22" s="228">
        <v>0</v>
      </c>
      <c r="AP22" s="228">
        <v>0</v>
      </c>
      <c r="AQ22" s="228">
        <v>0</v>
      </c>
      <c r="AR22" s="228">
        <v>0</v>
      </c>
      <c r="AS22" s="228">
        <v>0</v>
      </c>
      <c r="AT22" s="228">
        <v>0</v>
      </c>
      <c r="AU22" s="228">
        <v>0</v>
      </c>
      <c r="AV22" s="228">
        <v>2</v>
      </c>
      <c r="AW22" s="228">
        <v>121</v>
      </c>
      <c r="AX22" s="228">
        <v>6</v>
      </c>
      <c r="AY22" s="228">
        <v>343</v>
      </c>
      <c r="AZ22" s="218" t="s">
        <v>48</v>
      </c>
    </row>
    <row r="23" spans="1:52" s="241" customFormat="1" ht="17.45" customHeight="1">
      <c r="A23" s="296" t="s">
        <v>49</v>
      </c>
      <c r="B23" s="233">
        <f t="shared" si="3"/>
        <v>7</v>
      </c>
      <c r="C23" s="233">
        <f t="shared" si="4"/>
        <v>384</v>
      </c>
      <c r="D23" s="254">
        <v>0</v>
      </c>
      <c r="E23" s="254">
        <v>0</v>
      </c>
      <c r="F23" s="254">
        <v>0</v>
      </c>
      <c r="G23" s="254">
        <v>0</v>
      </c>
      <c r="H23" s="228">
        <v>0</v>
      </c>
      <c r="I23" s="228">
        <v>0</v>
      </c>
      <c r="J23" s="228">
        <v>0</v>
      </c>
      <c r="K23" s="228">
        <v>0</v>
      </c>
      <c r="L23" s="228">
        <v>0</v>
      </c>
      <c r="M23" s="228">
        <v>0</v>
      </c>
      <c r="N23" s="228">
        <v>0</v>
      </c>
      <c r="O23" s="228">
        <v>0</v>
      </c>
      <c r="P23" s="215" t="s">
        <v>50</v>
      </c>
      <c r="Q23" s="296" t="s">
        <v>49</v>
      </c>
      <c r="R23" s="228">
        <v>0</v>
      </c>
      <c r="S23" s="228">
        <v>0</v>
      </c>
      <c r="T23" s="228">
        <v>0</v>
      </c>
      <c r="U23" s="228">
        <v>0</v>
      </c>
      <c r="V23" s="228">
        <v>0</v>
      </c>
      <c r="W23" s="228">
        <v>0</v>
      </c>
      <c r="X23" s="228">
        <v>0</v>
      </c>
      <c r="Y23" s="228">
        <v>0</v>
      </c>
      <c r="Z23" s="228">
        <v>1</v>
      </c>
      <c r="AA23" s="228">
        <v>267</v>
      </c>
      <c r="AB23" s="228">
        <v>0</v>
      </c>
      <c r="AC23" s="254">
        <v>0</v>
      </c>
      <c r="AD23" s="228">
        <v>2</v>
      </c>
      <c r="AE23" s="228">
        <v>47</v>
      </c>
      <c r="AF23" s="238">
        <v>0</v>
      </c>
      <c r="AG23" s="254">
        <v>0</v>
      </c>
      <c r="AH23" s="215" t="s">
        <v>50</v>
      </c>
      <c r="AI23" s="296" t="s">
        <v>49</v>
      </c>
      <c r="AJ23" s="228">
        <v>1</v>
      </c>
      <c r="AK23" s="228">
        <v>4</v>
      </c>
      <c r="AL23" s="228">
        <v>0</v>
      </c>
      <c r="AM23" s="228">
        <v>0</v>
      </c>
      <c r="AN23" s="228">
        <v>0</v>
      </c>
      <c r="AO23" s="228">
        <v>0</v>
      </c>
      <c r="AP23" s="228">
        <v>0</v>
      </c>
      <c r="AQ23" s="228">
        <v>0</v>
      </c>
      <c r="AR23" s="228">
        <v>0</v>
      </c>
      <c r="AS23" s="228">
        <v>0</v>
      </c>
      <c r="AT23" s="228">
        <v>0</v>
      </c>
      <c r="AU23" s="228">
        <v>0</v>
      </c>
      <c r="AV23" s="228">
        <v>0</v>
      </c>
      <c r="AW23" s="228">
        <v>0</v>
      </c>
      <c r="AX23" s="228">
        <v>3</v>
      </c>
      <c r="AY23" s="228">
        <v>66</v>
      </c>
      <c r="AZ23" s="215" t="s">
        <v>50</v>
      </c>
    </row>
    <row r="24" spans="1:52" s="241" customFormat="1" ht="17.45" customHeight="1">
      <c r="A24" s="296" t="s">
        <v>51</v>
      </c>
      <c r="B24" s="233">
        <v>19</v>
      </c>
      <c r="C24" s="233">
        <v>783</v>
      </c>
      <c r="D24" s="219">
        <v>0</v>
      </c>
      <c r="E24" s="219">
        <v>0</v>
      </c>
      <c r="F24" s="219">
        <v>0</v>
      </c>
      <c r="G24" s="219">
        <v>0</v>
      </c>
      <c r="H24" s="219">
        <v>0</v>
      </c>
      <c r="I24" s="219">
        <v>0</v>
      </c>
      <c r="J24" s="219">
        <v>0</v>
      </c>
      <c r="K24" s="219">
        <v>0</v>
      </c>
      <c r="L24" s="219">
        <v>0</v>
      </c>
      <c r="M24" s="219">
        <v>0</v>
      </c>
      <c r="N24" s="228">
        <v>3</v>
      </c>
      <c r="O24" s="228">
        <v>38</v>
      </c>
      <c r="P24" s="215" t="s">
        <v>52</v>
      </c>
      <c r="Q24" s="296" t="s">
        <v>51</v>
      </c>
      <c r="R24" s="228">
        <v>1</v>
      </c>
      <c r="S24" s="228">
        <v>14</v>
      </c>
      <c r="T24" s="228">
        <v>1</v>
      </c>
      <c r="U24" s="228">
        <v>270</v>
      </c>
      <c r="V24" s="228">
        <v>1</v>
      </c>
      <c r="W24" s="228">
        <v>4</v>
      </c>
      <c r="X24" s="228">
        <v>0</v>
      </c>
      <c r="Y24" s="228">
        <v>0</v>
      </c>
      <c r="Z24" s="228">
        <v>1</v>
      </c>
      <c r="AA24" s="228">
        <v>65</v>
      </c>
      <c r="AB24" s="228">
        <v>0</v>
      </c>
      <c r="AC24" s="254">
        <v>0</v>
      </c>
      <c r="AD24" s="228">
        <v>3</v>
      </c>
      <c r="AE24" s="228">
        <v>106</v>
      </c>
      <c r="AF24" s="238">
        <v>0</v>
      </c>
      <c r="AG24" s="254">
        <v>0</v>
      </c>
      <c r="AH24" s="215" t="s">
        <v>52</v>
      </c>
      <c r="AI24" s="296" t="s">
        <v>51</v>
      </c>
      <c r="AJ24" s="228">
        <v>0</v>
      </c>
      <c r="AK24" s="228">
        <v>0</v>
      </c>
      <c r="AL24" s="228">
        <v>0</v>
      </c>
      <c r="AM24" s="228">
        <v>0</v>
      </c>
      <c r="AN24" s="228">
        <v>0</v>
      </c>
      <c r="AO24" s="228">
        <v>0</v>
      </c>
      <c r="AP24" s="228">
        <v>0</v>
      </c>
      <c r="AQ24" s="228">
        <v>0</v>
      </c>
      <c r="AR24" s="228">
        <v>0</v>
      </c>
      <c r="AS24" s="228">
        <v>0</v>
      </c>
      <c r="AT24" s="228">
        <v>0</v>
      </c>
      <c r="AU24" s="228">
        <v>0</v>
      </c>
      <c r="AV24" s="228">
        <v>0</v>
      </c>
      <c r="AW24" s="228">
        <v>0</v>
      </c>
      <c r="AX24" s="228">
        <v>9</v>
      </c>
      <c r="AY24" s="228">
        <v>286</v>
      </c>
      <c r="AZ24" s="215" t="s">
        <v>52</v>
      </c>
    </row>
    <row r="25" spans="1:52" s="241" customFormat="1" ht="17.45" customHeight="1">
      <c r="A25" s="296" t="s">
        <v>53</v>
      </c>
      <c r="B25" s="233">
        <f t="shared" si="3"/>
        <v>43</v>
      </c>
      <c r="C25" s="233">
        <f t="shared" si="4"/>
        <v>3473</v>
      </c>
      <c r="D25" s="254">
        <v>2</v>
      </c>
      <c r="E25" s="254">
        <v>348</v>
      </c>
      <c r="F25" s="219">
        <v>0</v>
      </c>
      <c r="G25" s="219">
        <v>0</v>
      </c>
      <c r="H25" s="208">
        <v>0</v>
      </c>
      <c r="I25" s="208">
        <v>0</v>
      </c>
      <c r="J25" s="208">
        <v>0</v>
      </c>
      <c r="K25" s="208">
        <v>0</v>
      </c>
      <c r="L25" s="208">
        <v>0</v>
      </c>
      <c r="M25" s="208">
        <v>0</v>
      </c>
      <c r="N25" s="208">
        <v>0</v>
      </c>
      <c r="O25" s="208">
        <v>0</v>
      </c>
      <c r="P25" s="215" t="s">
        <v>54</v>
      </c>
      <c r="Q25" s="296" t="s">
        <v>53</v>
      </c>
      <c r="R25" s="228">
        <v>2</v>
      </c>
      <c r="S25" s="228">
        <v>225</v>
      </c>
      <c r="T25" s="228">
        <v>11</v>
      </c>
      <c r="U25" s="228">
        <v>1373</v>
      </c>
      <c r="V25" s="228">
        <v>9</v>
      </c>
      <c r="W25" s="228">
        <v>356</v>
      </c>
      <c r="X25" s="208">
        <v>0</v>
      </c>
      <c r="Y25" s="208">
        <v>0</v>
      </c>
      <c r="Z25" s="228">
        <v>1</v>
      </c>
      <c r="AA25" s="228">
        <v>212</v>
      </c>
      <c r="AB25" s="228">
        <v>0</v>
      </c>
      <c r="AC25" s="254">
        <v>0</v>
      </c>
      <c r="AD25" s="228">
        <v>5</v>
      </c>
      <c r="AE25" s="228">
        <v>209</v>
      </c>
      <c r="AF25" s="238">
        <v>0</v>
      </c>
      <c r="AG25" s="254">
        <v>0</v>
      </c>
      <c r="AH25" s="215" t="s">
        <v>54</v>
      </c>
      <c r="AI25" s="296" t="s">
        <v>53</v>
      </c>
      <c r="AJ25" s="208">
        <v>0</v>
      </c>
      <c r="AK25" s="208">
        <v>0</v>
      </c>
      <c r="AL25" s="208">
        <v>0</v>
      </c>
      <c r="AM25" s="208">
        <v>0</v>
      </c>
      <c r="AN25" s="208">
        <v>0</v>
      </c>
      <c r="AO25" s="208">
        <v>0</v>
      </c>
      <c r="AP25" s="208">
        <v>7</v>
      </c>
      <c r="AQ25" s="228">
        <v>652</v>
      </c>
      <c r="AR25" s="228">
        <v>0</v>
      </c>
      <c r="AS25" s="208">
        <v>0</v>
      </c>
      <c r="AT25" s="208">
        <v>0</v>
      </c>
      <c r="AU25" s="208">
        <v>0</v>
      </c>
      <c r="AV25" s="208">
        <v>0</v>
      </c>
      <c r="AW25" s="208">
        <v>0</v>
      </c>
      <c r="AX25" s="228">
        <v>6</v>
      </c>
      <c r="AY25" s="228">
        <v>98</v>
      </c>
      <c r="AZ25" s="215" t="s">
        <v>54</v>
      </c>
    </row>
    <row r="26" spans="1:52" s="241" customFormat="1" ht="17.25" customHeight="1">
      <c r="A26" s="296" t="s">
        <v>55</v>
      </c>
      <c r="B26" s="233">
        <f t="shared" si="3"/>
        <v>2</v>
      </c>
      <c r="C26" s="233">
        <f t="shared" si="4"/>
        <v>65</v>
      </c>
      <c r="D26" s="254">
        <v>0</v>
      </c>
      <c r="E26" s="254">
        <v>0</v>
      </c>
      <c r="F26" s="254">
        <v>0</v>
      </c>
      <c r="G26" s="254">
        <v>0</v>
      </c>
      <c r="H26" s="254">
        <v>0</v>
      </c>
      <c r="I26" s="254">
        <v>0</v>
      </c>
      <c r="J26" s="254">
        <v>0</v>
      </c>
      <c r="K26" s="254">
        <v>0</v>
      </c>
      <c r="L26" s="254">
        <v>0</v>
      </c>
      <c r="M26" s="254">
        <v>0</v>
      </c>
      <c r="N26" s="254">
        <v>0</v>
      </c>
      <c r="O26" s="254">
        <v>0</v>
      </c>
      <c r="P26" s="215" t="s">
        <v>56</v>
      </c>
      <c r="Q26" s="296" t="s">
        <v>55</v>
      </c>
      <c r="R26" s="228">
        <v>0</v>
      </c>
      <c r="S26" s="228">
        <v>0</v>
      </c>
      <c r="T26" s="228">
        <v>1</v>
      </c>
      <c r="U26" s="228">
        <v>50</v>
      </c>
      <c r="V26" s="228">
        <v>0</v>
      </c>
      <c r="W26" s="228">
        <v>0</v>
      </c>
      <c r="X26" s="228">
        <v>0</v>
      </c>
      <c r="Y26" s="228">
        <v>0</v>
      </c>
      <c r="Z26" s="228">
        <v>0</v>
      </c>
      <c r="AA26" s="228">
        <v>0</v>
      </c>
      <c r="AB26" s="228">
        <v>0</v>
      </c>
      <c r="AC26" s="228">
        <v>0</v>
      </c>
      <c r="AD26" s="228">
        <v>0</v>
      </c>
      <c r="AE26" s="228">
        <v>0</v>
      </c>
      <c r="AF26" s="238">
        <v>0</v>
      </c>
      <c r="AG26" s="254">
        <v>0</v>
      </c>
      <c r="AH26" s="215" t="s">
        <v>56</v>
      </c>
      <c r="AI26" s="296" t="s">
        <v>55</v>
      </c>
      <c r="AJ26" s="228">
        <v>0</v>
      </c>
      <c r="AK26" s="228">
        <v>0</v>
      </c>
      <c r="AL26" s="228">
        <v>0</v>
      </c>
      <c r="AM26" s="228">
        <v>0</v>
      </c>
      <c r="AN26" s="228">
        <v>0</v>
      </c>
      <c r="AO26" s="228">
        <v>0</v>
      </c>
      <c r="AP26" s="228">
        <v>0</v>
      </c>
      <c r="AQ26" s="228">
        <v>0</v>
      </c>
      <c r="AR26" s="228">
        <v>0</v>
      </c>
      <c r="AS26" s="228">
        <v>0</v>
      </c>
      <c r="AT26" s="228">
        <v>0</v>
      </c>
      <c r="AU26" s="228">
        <v>0</v>
      </c>
      <c r="AV26" s="228">
        <v>0</v>
      </c>
      <c r="AW26" s="228">
        <v>0</v>
      </c>
      <c r="AX26" s="228">
        <v>1</v>
      </c>
      <c r="AY26" s="228">
        <v>15</v>
      </c>
      <c r="AZ26" s="215" t="s">
        <v>56</v>
      </c>
    </row>
    <row r="27" spans="1:52" s="241" customFormat="1" ht="17.45" customHeight="1">
      <c r="A27" s="296" t="s">
        <v>57</v>
      </c>
      <c r="B27" s="233">
        <f t="shared" si="3"/>
        <v>1</v>
      </c>
      <c r="C27" s="233">
        <f t="shared" si="4"/>
        <v>26</v>
      </c>
      <c r="D27" s="254">
        <v>0</v>
      </c>
      <c r="E27" s="254">
        <v>0</v>
      </c>
      <c r="F27" s="254">
        <v>0</v>
      </c>
      <c r="G27" s="254">
        <v>0</v>
      </c>
      <c r="H27" s="254">
        <v>0</v>
      </c>
      <c r="I27" s="254">
        <v>0</v>
      </c>
      <c r="J27" s="254">
        <v>0</v>
      </c>
      <c r="K27" s="254">
        <v>0</v>
      </c>
      <c r="L27" s="254">
        <v>0</v>
      </c>
      <c r="M27" s="254">
        <v>0</v>
      </c>
      <c r="N27" s="254">
        <v>0</v>
      </c>
      <c r="O27" s="254">
        <v>0</v>
      </c>
      <c r="P27" s="215" t="s">
        <v>58</v>
      </c>
      <c r="Q27" s="296" t="s">
        <v>57</v>
      </c>
      <c r="R27" s="228">
        <v>0</v>
      </c>
      <c r="S27" s="228">
        <v>0</v>
      </c>
      <c r="T27" s="228">
        <v>0</v>
      </c>
      <c r="U27" s="228">
        <v>0</v>
      </c>
      <c r="V27" s="228">
        <v>0</v>
      </c>
      <c r="W27" s="228">
        <v>0</v>
      </c>
      <c r="X27" s="228">
        <v>0</v>
      </c>
      <c r="Y27" s="228">
        <v>0</v>
      </c>
      <c r="Z27" s="228">
        <v>1</v>
      </c>
      <c r="AA27" s="228">
        <v>26</v>
      </c>
      <c r="AB27" s="228">
        <v>0</v>
      </c>
      <c r="AC27" s="228">
        <v>0</v>
      </c>
      <c r="AD27" s="228">
        <v>0</v>
      </c>
      <c r="AE27" s="228">
        <v>0</v>
      </c>
      <c r="AF27" s="238">
        <v>0</v>
      </c>
      <c r="AG27" s="228">
        <v>0</v>
      </c>
      <c r="AH27" s="215" t="s">
        <v>58</v>
      </c>
      <c r="AI27" s="296" t="s">
        <v>57</v>
      </c>
      <c r="AJ27" s="228">
        <v>0</v>
      </c>
      <c r="AK27" s="228">
        <v>0</v>
      </c>
      <c r="AL27" s="228">
        <v>0</v>
      </c>
      <c r="AM27" s="228">
        <v>0</v>
      </c>
      <c r="AN27" s="228">
        <v>0</v>
      </c>
      <c r="AO27" s="228">
        <v>0</v>
      </c>
      <c r="AP27" s="228">
        <v>0</v>
      </c>
      <c r="AQ27" s="228">
        <v>0</v>
      </c>
      <c r="AR27" s="228">
        <v>0</v>
      </c>
      <c r="AS27" s="228">
        <v>0</v>
      </c>
      <c r="AT27" s="228">
        <v>0</v>
      </c>
      <c r="AU27" s="228">
        <v>0</v>
      </c>
      <c r="AV27" s="228">
        <v>0</v>
      </c>
      <c r="AW27" s="228">
        <v>0</v>
      </c>
      <c r="AX27" s="228">
        <v>0</v>
      </c>
      <c r="AY27" s="228">
        <v>0</v>
      </c>
      <c r="AZ27" s="215" t="s">
        <v>58</v>
      </c>
    </row>
    <row r="28" spans="1:52" s="241" customFormat="1" ht="17.649999999999999" customHeight="1">
      <c r="A28" s="296" t="s">
        <v>59</v>
      </c>
      <c r="B28" s="233">
        <f t="shared" si="3"/>
        <v>2</v>
      </c>
      <c r="C28" s="233">
        <f t="shared" si="4"/>
        <v>44</v>
      </c>
      <c r="D28" s="235">
        <v>0</v>
      </c>
      <c r="E28" s="235">
        <v>0</v>
      </c>
      <c r="F28" s="235">
        <v>0</v>
      </c>
      <c r="G28" s="235">
        <v>0</v>
      </c>
      <c r="H28" s="226">
        <v>0</v>
      </c>
      <c r="I28" s="226">
        <v>0</v>
      </c>
      <c r="J28" s="226">
        <v>0</v>
      </c>
      <c r="K28" s="226">
        <v>0</v>
      </c>
      <c r="L28" s="226">
        <v>0</v>
      </c>
      <c r="M28" s="226">
        <v>0</v>
      </c>
      <c r="N28" s="226">
        <v>0</v>
      </c>
      <c r="O28" s="226">
        <v>0</v>
      </c>
      <c r="P28" s="215" t="s">
        <v>60</v>
      </c>
      <c r="Q28" s="296" t="s">
        <v>59</v>
      </c>
      <c r="R28" s="226">
        <v>0</v>
      </c>
      <c r="S28" s="226">
        <v>0</v>
      </c>
      <c r="T28" s="226">
        <v>0</v>
      </c>
      <c r="U28" s="226">
        <v>0</v>
      </c>
      <c r="V28" s="226">
        <v>0</v>
      </c>
      <c r="W28" s="226">
        <v>0</v>
      </c>
      <c r="X28" s="226">
        <v>0</v>
      </c>
      <c r="Y28" s="226">
        <v>0</v>
      </c>
      <c r="Z28" s="226">
        <v>1</v>
      </c>
      <c r="AA28" s="226">
        <v>13</v>
      </c>
      <c r="AB28" s="228">
        <v>0</v>
      </c>
      <c r="AC28" s="226">
        <v>0</v>
      </c>
      <c r="AD28" s="226">
        <v>0</v>
      </c>
      <c r="AE28" s="226">
        <v>0</v>
      </c>
      <c r="AF28" s="238">
        <v>0</v>
      </c>
      <c r="AG28" s="226">
        <v>0</v>
      </c>
      <c r="AH28" s="215" t="s">
        <v>60</v>
      </c>
      <c r="AI28" s="296" t="s">
        <v>59</v>
      </c>
      <c r="AJ28" s="226">
        <v>0</v>
      </c>
      <c r="AK28" s="226">
        <v>0</v>
      </c>
      <c r="AL28" s="226">
        <v>0</v>
      </c>
      <c r="AM28" s="226">
        <v>0</v>
      </c>
      <c r="AN28" s="226">
        <v>0</v>
      </c>
      <c r="AO28" s="226">
        <v>0</v>
      </c>
      <c r="AP28" s="226">
        <v>0</v>
      </c>
      <c r="AQ28" s="226">
        <v>0</v>
      </c>
      <c r="AR28" s="226">
        <v>0</v>
      </c>
      <c r="AS28" s="226">
        <v>0</v>
      </c>
      <c r="AT28" s="226">
        <v>0</v>
      </c>
      <c r="AU28" s="226">
        <v>0</v>
      </c>
      <c r="AV28" s="226">
        <v>0</v>
      </c>
      <c r="AW28" s="226">
        <v>0</v>
      </c>
      <c r="AX28" s="226">
        <v>1</v>
      </c>
      <c r="AY28" s="226">
        <v>31</v>
      </c>
      <c r="AZ28" s="215" t="s">
        <v>60</v>
      </c>
    </row>
    <row r="29" spans="1:52" s="241" customFormat="1" ht="17.649999999999999" customHeight="1">
      <c r="A29" s="296" t="s">
        <v>61</v>
      </c>
      <c r="B29" s="233">
        <f t="shared" si="3"/>
        <v>1</v>
      </c>
      <c r="C29" s="233">
        <f t="shared" si="4"/>
        <v>14</v>
      </c>
      <c r="D29" s="254">
        <v>0</v>
      </c>
      <c r="E29" s="254">
        <v>0</v>
      </c>
      <c r="F29" s="254">
        <v>0</v>
      </c>
      <c r="G29" s="254">
        <v>0</v>
      </c>
      <c r="H29" s="228">
        <v>0</v>
      </c>
      <c r="I29" s="228">
        <v>0</v>
      </c>
      <c r="J29" s="228">
        <v>0</v>
      </c>
      <c r="K29" s="228">
        <v>0</v>
      </c>
      <c r="L29" s="228">
        <v>0</v>
      </c>
      <c r="M29" s="228">
        <v>0</v>
      </c>
      <c r="N29" s="228">
        <v>0</v>
      </c>
      <c r="O29" s="228">
        <v>0</v>
      </c>
      <c r="P29" s="215" t="s">
        <v>62</v>
      </c>
      <c r="Q29" s="296" t="s">
        <v>61</v>
      </c>
      <c r="R29" s="228">
        <v>0</v>
      </c>
      <c r="S29" s="228">
        <v>0</v>
      </c>
      <c r="T29" s="228">
        <v>0</v>
      </c>
      <c r="U29" s="228">
        <v>0</v>
      </c>
      <c r="V29" s="228">
        <v>0</v>
      </c>
      <c r="W29" s="228">
        <v>0</v>
      </c>
      <c r="X29" s="228">
        <v>0</v>
      </c>
      <c r="Y29" s="228">
        <v>0</v>
      </c>
      <c r="Z29" s="228">
        <v>1</v>
      </c>
      <c r="AA29" s="228">
        <v>14</v>
      </c>
      <c r="AB29" s="228">
        <v>0</v>
      </c>
      <c r="AC29" s="228">
        <v>0</v>
      </c>
      <c r="AD29" s="228">
        <v>0</v>
      </c>
      <c r="AE29" s="228">
        <v>0</v>
      </c>
      <c r="AF29" s="238">
        <v>0</v>
      </c>
      <c r="AG29" s="228">
        <v>0</v>
      </c>
      <c r="AH29" s="215" t="s">
        <v>62</v>
      </c>
      <c r="AI29" s="296" t="s">
        <v>61</v>
      </c>
      <c r="AJ29" s="228">
        <v>0</v>
      </c>
      <c r="AK29" s="228">
        <v>0</v>
      </c>
      <c r="AL29" s="228">
        <v>0</v>
      </c>
      <c r="AM29" s="228">
        <v>0</v>
      </c>
      <c r="AN29" s="228">
        <v>0</v>
      </c>
      <c r="AO29" s="228">
        <v>0</v>
      </c>
      <c r="AP29" s="228">
        <v>0</v>
      </c>
      <c r="AQ29" s="228">
        <v>0</v>
      </c>
      <c r="AR29" s="228">
        <v>0</v>
      </c>
      <c r="AS29" s="228">
        <v>0</v>
      </c>
      <c r="AT29" s="228">
        <v>0</v>
      </c>
      <c r="AU29" s="228">
        <v>0</v>
      </c>
      <c r="AV29" s="228">
        <v>0</v>
      </c>
      <c r="AW29" s="228">
        <v>0</v>
      </c>
      <c r="AX29" s="228">
        <v>0</v>
      </c>
      <c r="AY29" s="228">
        <v>0</v>
      </c>
      <c r="AZ29" s="215" t="s">
        <v>62</v>
      </c>
    </row>
    <row r="30" spans="1:52" s="241" customFormat="1" ht="17.649999999999999" customHeight="1">
      <c r="A30" s="296" t="s">
        <v>63</v>
      </c>
      <c r="B30" s="233">
        <f t="shared" si="3"/>
        <v>1</v>
      </c>
      <c r="C30" s="233">
        <f t="shared" si="4"/>
        <v>25</v>
      </c>
      <c r="D30" s="254">
        <v>0</v>
      </c>
      <c r="E30" s="254">
        <v>0</v>
      </c>
      <c r="F30" s="254">
        <v>0</v>
      </c>
      <c r="G30" s="254">
        <v>0</v>
      </c>
      <c r="H30" s="228">
        <v>0</v>
      </c>
      <c r="I30" s="228">
        <v>0</v>
      </c>
      <c r="J30" s="228">
        <v>0</v>
      </c>
      <c r="K30" s="228">
        <v>0</v>
      </c>
      <c r="L30" s="228">
        <v>0</v>
      </c>
      <c r="M30" s="228">
        <v>0</v>
      </c>
      <c r="N30" s="228">
        <v>0</v>
      </c>
      <c r="O30" s="228">
        <v>0</v>
      </c>
      <c r="P30" s="215" t="s">
        <v>64</v>
      </c>
      <c r="Q30" s="296" t="s">
        <v>63</v>
      </c>
      <c r="R30" s="228">
        <v>0</v>
      </c>
      <c r="S30" s="228">
        <v>0</v>
      </c>
      <c r="T30" s="228">
        <v>0</v>
      </c>
      <c r="U30" s="228">
        <v>0</v>
      </c>
      <c r="V30" s="228">
        <v>0</v>
      </c>
      <c r="W30" s="228">
        <v>0</v>
      </c>
      <c r="X30" s="228">
        <v>0</v>
      </c>
      <c r="Y30" s="228">
        <v>0</v>
      </c>
      <c r="Z30" s="228">
        <v>1</v>
      </c>
      <c r="AA30" s="228">
        <v>25</v>
      </c>
      <c r="AB30" s="228">
        <v>0</v>
      </c>
      <c r="AC30" s="228">
        <v>0</v>
      </c>
      <c r="AD30" s="228">
        <v>0</v>
      </c>
      <c r="AE30" s="228">
        <v>0</v>
      </c>
      <c r="AF30" s="238">
        <v>0</v>
      </c>
      <c r="AG30" s="228">
        <v>0</v>
      </c>
      <c r="AH30" s="215" t="s">
        <v>64</v>
      </c>
      <c r="AI30" s="296" t="s">
        <v>63</v>
      </c>
      <c r="AJ30" s="228">
        <v>0</v>
      </c>
      <c r="AK30" s="228">
        <v>0</v>
      </c>
      <c r="AL30" s="228">
        <v>0</v>
      </c>
      <c r="AM30" s="228">
        <v>0</v>
      </c>
      <c r="AN30" s="228">
        <v>0</v>
      </c>
      <c r="AO30" s="228">
        <v>0</v>
      </c>
      <c r="AP30" s="228">
        <v>0</v>
      </c>
      <c r="AQ30" s="228">
        <v>0</v>
      </c>
      <c r="AR30" s="228">
        <v>0</v>
      </c>
      <c r="AS30" s="228">
        <v>0</v>
      </c>
      <c r="AT30" s="228">
        <v>0</v>
      </c>
      <c r="AU30" s="228">
        <v>0</v>
      </c>
      <c r="AV30" s="228">
        <v>0</v>
      </c>
      <c r="AW30" s="228">
        <v>0</v>
      </c>
      <c r="AX30" s="228">
        <v>0</v>
      </c>
      <c r="AY30" s="228">
        <v>0</v>
      </c>
      <c r="AZ30" s="215" t="s">
        <v>64</v>
      </c>
    </row>
    <row r="31" spans="1:52" s="241" customFormat="1" ht="17.649999999999999" customHeight="1">
      <c r="A31" s="296" t="s">
        <v>65</v>
      </c>
      <c r="B31" s="233">
        <f t="shared" si="3"/>
        <v>6</v>
      </c>
      <c r="C31" s="233">
        <f t="shared" si="4"/>
        <v>117</v>
      </c>
      <c r="D31" s="254">
        <v>0</v>
      </c>
      <c r="E31" s="254">
        <v>0</v>
      </c>
      <c r="F31" s="254">
        <v>0</v>
      </c>
      <c r="G31" s="254">
        <v>0</v>
      </c>
      <c r="H31" s="228">
        <v>0</v>
      </c>
      <c r="I31" s="228">
        <v>0</v>
      </c>
      <c r="J31" s="228">
        <v>0</v>
      </c>
      <c r="K31" s="228">
        <v>0</v>
      </c>
      <c r="L31" s="228">
        <v>0</v>
      </c>
      <c r="M31" s="228">
        <v>0</v>
      </c>
      <c r="N31" s="228">
        <v>0</v>
      </c>
      <c r="O31" s="228">
        <v>0</v>
      </c>
      <c r="P31" s="215" t="s">
        <v>66</v>
      </c>
      <c r="Q31" s="278" t="s">
        <v>65</v>
      </c>
      <c r="R31" s="228">
        <v>0</v>
      </c>
      <c r="S31" s="228">
        <v>0</v>
      </c>
      <c r="T31" s="228">
        <v>0</v>
      </c>
      <c r="U31" s="228">
        <v>0</v>
      </c>
      <c r="V31" s="228">
        <v>0</v>
      </c>
      <c r="W31" s="228">
        <v>0</v>
      </c>
      <c r="X31" s="228">
        <v>0</v>
      </c>
      <c r="Y31" s="228">
        <v>0</v>
      </c>
      <c r="Z31" s="228">
        <v>0</v>
      </c>
      <c r="AA31" s="228">
        <v>0</v>
      </c>
      <c r="AB31" s="228">
        <v>0</v>
      </c>
      <c r="AC31" s="228">
        <v>0</v>
      </c>
      <c r="AD31" s="228">
        <v>0</v>
      </c>
      <c r="AE31" s="228">
        <v>0</v>
      </c>
      <c r="AF31" s="228">
        <v>0</v>
      </c>
      <c r="AG31" s="228">
        <v>0</v>
      </c>
      <c r="AH31" s="215" t="s">
        <v>66</v>
      </c>
      <c r="AI31" s="278" t="s">
        <v>65</v>
      </c>
      <c r="AJ31" s="228">
        <v>0</v>
      </c>
      <c r="AK31" s="228">
        <v>0</v>
      </c>
      <c r="AL31" s="228">
        <v>0</v>
      </c>
      <c r="AM31" s="228">
        <v>0</v>
      </c>
      <c r="AN31" s="228">
        <v>2</v>
      </c>
      <c r="AO31" s="228">
        <v>6</v>
      </c>
      <c r="AP31" s="228">
        <v>0</v>
      </c>
      <c r="AQ31" s="228">
        <v>0</v>
      </c>
      <c r="AR31" s="228">
        <v>0</v>
      </c>
      <c r="AS31" s="228">
        <v>0</v>
      </c>
      <c r="AT31" s="228">
        <v>0</v>
      </c>
      <c r="AU31" s="228">
        <v>0</v>
      </c>
      <c r="AV31" s="228">
        <v>0</v>
      </c>
      <c r="AW31" s="228">
        <v>0</v>
      </c>
      <c r="AX31" s="228">
        <v>4</v>
      </c>
      <c r="AY31" s="228">
        <v>111</v>
      </c>
      <c r="AZ31" s="215" t="s">
        <v>66</v>
      </c>
    </row>
    <row r="32" spans="1:52" s="241" customFormat="1" ht="17.649999999999999" customHeight="1">
      <c r="A32" s="296" t="s">
        <v>67</v>
      </c>
      <c r="B32" s="233">
        <f t="shared" si="3"/>
        <v>6</v>
      </c>
      <c r="C32" s="233">
        <f t="shared" si="4"/>
        <v>171</v>
      </c>
      <c r="D32" s="252">
        <v>1</v>
      </c>
      <c r="E32" s="252">
        <v>8</v>
      </c>
      <c r="F32" s="252">
        <v>0</v>
      </c>
      <c r="G32" s="252">
        <v>0</v>
      </c>
      <c r="H32" s="252">
        <v>0</v>
      </c>
      <c r="I32" s="252">
        <v>0</v>
      </c>
      <c r="J32" s="252">
        <v>0</v>
      </c>
      <c r="K32" s="252">
        <v>0</v>
      </c>
      <c r="L32" s="252">
        <v>1</v>
      </c>
      <c r="M32" s="252">
        <v>31</v>
      </c>
      <c r="N32" s="252">
        <v>0</v>
      </c>
      <c r="O32" s="277">
        <v>0</v>
      </c>
      <c r="P32" s="294" t="s">
        <v>68</v>
      </c>
      <c r="Q32" s="296" t="s">
        <v>67</v>
      </c>
      <c r="R32" s="276">
        <v>0</v>
      </c>
      <c r="S32" s="252">
        <v>0</v>
      </c>
      <c r="T32" s="254">
        <v>1</v>
      </c>
      <c r="U32" s="254">
        <v>94</v>
      </c>
      <c r="V32" s="254">
        <v>1</v>
      </c>
      <c r="W32" s="254">
        <v>30</v>
      </c>
      <c r="X32" s="252">
        <v>0</v>
      </c>
      <c r="Y32" s="252">
        <v>0</v>
      </c>
      <c r="Z32" s="252">
        <v>0</v>
      </c>
      <c r="AA32" s="252">
        <v>0</v>
      </c>
      <c r="AB32" s="252">
        <v>0</v>
      </c>
      <c r="AC32" s="252">
        <v>0</v>
      </c>
      <c r="AD32" s="254">
        <v>1</v>
      </c>
      <c r="AE32" s="254">
        <v>0</v>
      </c>
      <c r="AF32" s="252">
        <v>0</v>
      </c>
      <c r="AG32" s="277">
        <v>0</v>
      </c>
      <c r="AH32" s="215" t="s">
        <v>68</v>
      </c>
      <c r="AI32" s="296" t="s">
        <v>67</v>
      </c>
      <c r="AJ32" s="228">
        <v>0</v>
      </c>
      <c r="AK32" s="228">
        <v>0</v>
      </c>
      <c r="AL32" s="228">
        <v>0</v>
      </c>
      <c r="AM32" s="228">
        <v>0</v>
      </c>
      <c r="AN32" s="228">
        <v>0</v>
      </c>
      <c r="AO32" s="228">
        <v>0</v>
      </c>
      <c r="AP32" s="228">
        <v>0</v>
      </c>
      <c r="AQ32" s="228">
        <v>0</v>
      </c>
      <c r="AR32" s="228">
        <v>0</v>
      </c>
      <c r="AS32" s="228">
        <v>0</v>
      </c>
      <c r="AT32" s="228">
        <v>0</v>
      </c>
      <c r="AU32" s="228">
        <v>0</v>
      </c>
      <c r="AV32" s="228">
        <v>0</v>
      </c>
      <c r="AW32" s="228">
        <v>0</v>
      </c>
      <c r="AX32" s="228">
        <v>1</v>
      </c>
      <c r="AY32" s="228">
        <v>8</v>
      </c>
      <c r="AZ32" s="215" t="s">
        <v>68</v>
      </c>
    </row>
    <row r="33" spans="1:52" s="241" customFormat="1" ht="17.649999999999999" customHeight="1">
      <c r="A33" s="296" t="s">
        <v>69</v>
      </c>
      <c r="B33" s="233">
        <f t="shared" si="3"/>
        <v>2</v>
      </c>
      <c r="C33" s="233">
        <f t="shared" si="4"/>
        <v>60</v>
      </c>
      <c r="D33" s="254">
        <v>0</v>
      </c>
      <c r="E33" s="254">
        <v>0</v>
      </c>
      <c r="F33" s="254">
        <v>0</v>
      </c>
      <c r="G33" s="254">
        <v>0</v>
      </c>
      <c r="H33" s="228">
        <v>0</v>
      </c>
      <c r="I33" s="228">
        <v>0</v>
      </c>
      <c r="J33" s="228">
        <v>0</v>
      </c>
      <c r="K33" s="228">
        <v>0</v>
      </c>
      <c r="L33" s="228">
        <v>0</v>
      </c>
      <c r="M33" s="228">
        <v>0</v>
      </c>
      <c r="N33" s="228">
        <v>0</v>
      </c>
      <c r="O33" s="228">
        <v>0</v>
      </c>
      <c r="P33" s="215" t="s">
        <v>70</v>
      </c>
      <c r="Q33" s="296" t="s">
        <v>69</v>
      </c>
      <c r="R33" s="228">
        <v>0</v>
      </c>
      <c r="S33" s="228">
        <v>0</v>
      </c>
      <c r="T33" s="228">
        <v>0</v>
      </c>
      <c r="U33" s="228">
        <v>0</v>
      </c>
      <c r="V33" s="228">
        <v>0</v>
      </c>
      <c r="W33" s="228">
        <v>0</v>
      </c>
      <c r="X33" s="228">
        <v>0</v>
      </c>
      <c r="Y33" s="228">
        <v>0</v>
      </c>
      <c r="Z33" s="228">
        <v>1</v>
      </c>
      <c r="AA33" s="228">
        <v>55</v>
      </c>
      <c r="AB33" s="228">
        <v>0</v>
      </c>
      <c r="AC33" s="228">
        <v>0</v>
      </c>
      <c r="AD33" s="228">
        <v>0</v>
      </c>
      <c r="AE33" s="228">
        <v>0</v>
      </c>
      <c r="AF33" s="228">
        <v>0</v>
      </c>
      <c r="AG33" s="228">
        <v>0</v>
      </c>
      <c r="AH33" s="215" t="s">
        <v>70</v>
      </c>
      <c r="AI33" s="296" t="s">
        <v>69</v>
      </c>
      <c r="AJ33" s="228">
        <v>0</v>
      </c>
      <c r="AK33" s="228">
        <v>0</v>
      </c>
      <c r="AL33" s="228">
        <v>0</v>
      </c>
      <c r="AM33" s="228">
        <v>0</v>
      </c>
      <c r="AN33" s="228">
        <v>0</v>
      </c>
      <c r="AO33" s="228">
        <v>0</v>
      </c>
      <c r="AP33" s="228">
        <v>0</v>
      </c>
      <c r="AQ33" s="228">
        <v>0</v>
      </c>
      <c r="AR33" s="228">
        <v>0</v>
      </c>
      <c r="AS33" s="228">
        <v>0</v>
      </c>
      <c r="AT33" s="228">
        <v>0</v>
      </c>
      <c r="AU33" s="228">
        <v>0</v>
      </c>
      <c r="AV33" s="228">
        <v>0</v>
      </c>
      <c r="AW33" s="228">
        <v>0</v>
      </c>
      <c r="AX33" s="228">
        <v>1</v>
      </c>
      <c r="AY33" s="228">
        <v>5</v>
      </c>
      <c r="AZ33" s="215" t="s">
        <v>70</v>
      </c>
    </row>
    <row r="34" spans="1:52" s="241" customFormat="1" ht="17.649999999999999" customHeight="1">
      <c r="A34" s="296" t="s">
        <v>71</v>
      </c>
      <c r="B34" s="233">
        <f t="shared" si="3"/>
        <v>11</v>
      </c>
      <c r="C34" s="233">
        <f t="shared" si="4"/>
        <v>772</v>
      </c>
      <c r="D34" s="254">
        <v>0</v>
      </c>
      <c r="E34" s="254">
        <v>0</v>
      </c>
      <c r="F34" s="254">
        <v>0</v>
      </c>
      <c r="G34" s="254">
        <v>0</v>
      </c>
      <c r="H34" s="228">
        <v>0</v>
      </c>
      <c r="I34" s="228">
        <v>0</v>
      </c>
      <c r="J34" s="228">
        <v>0</v>
      </c>
      <c r="K34" s="228">
        <v>0</v>
      </c>
      <c r="L34" s="228">
        <v>0</v>
      </c>
      <c r="M34" s="228">
        <v>0</v>
      </c>
      <c r="N34" s="228">
        <v>0</v>
      </c>
      <c r="O34" s="228">
        <v>0</v>
      </c>
      <c r="P34" s="215" t="s">
        <v>72</v>
      </c>
      <c r="Q34" s="234" t="s">
        <v>71</v>
      </c>
      <c r="R34" s="254">
        <v>2</v>
      </c>
      <c r="S34" s="254">
        <v>198</v>
      </c>
      <c r="T34" s="254">
        <v>5</v>
      </c>
      <c r="U34" s="254">
        <v>496</v>
      </c>
      <c r="V34" s="228">
        <v>0</v>
      </c>
      <c r="W34" s="228">
        <v>0</v>
      </c>
      <c r="X34" s="228">
        <v>0</v>
      </c>
      <c r="Y34" s="228">
        <v>0</v>
      </c>
      <c r="Z34" s="228">
        <v>0</v>
      </c>
      <c r="AA34" s="228">
        <v>0</v>
      </c>
      <c r="AB34" s="228">
        <v>0</v>
      </c>
      <c r="AC34" s="228">
        <v>0</v>
      </c>
      <c r="AD34" s="228">
        <v>1</v>
      </c>
      <c r="AE34" s="228">
        <v>14</v>
      </c>
      <c r="AF34" s="228">
        <v>0</v>
      </c>
      <c r="AG34" s="228">
        <v>0</v>
      </c>
      <c r="AH34" s="215" t="s">
        <v>72</v>
      </c>
      <c r="AI34" s="234" t="s">
        <v>71</v>
      </c>
      <c r="AJ34" s="228">
        <v>0</v>
      </c>
      <c r="AK34" s="228">
        <v>0</v>
      </c>
      <c r="AL34" s="228">
        <v>0</v>
      </c>
      <c r="AM34" s="228">
        <v>0</v>
      </c>
      <c r="AN34" s="228">
        <v>0</v>
      </c>
      <c r="AO34" s="228">
        <v>0</v>
      </c>
      <c r="AP34" s="228">
        <v>0</v>
      </c>
      <c r="AQ34" s="228">
        <v>0</v>
      </c>
      <c r="AR34" s="228">
        <v>0</v>
      </c>
      <c r="AS34" s="228">
        <v>0</v>
      </c>
      <c r="AT34" s="228">
        <v>0</v>
      </c>
      <c r="AU34" s="228">
        <v>0</v>
      </c>
      <c r="AV34" s="228">
        <v>0</v>
      </c>
      <c r="AW34" s="228">
        <v>0</v>
      </c>
      <c r="AX34" s="254">
        <v>3</v>
      </c>
      <c r="AY34" s="254">
        <v>64</v>
      </c>
      <c r="AZ34" s="215" t="s">
        <v>72</v>
      </c>
    </row>
    <row r="35" spans="1:52" s="241" customFormat="1" ht="17.649999999999999" customHeight="1">
      <c r="A35" s="296" t="s">
        <v>73</v>
      </c>
      <c r="B35" s="233">
        <f t="shared" si="3"/>
        <v>2</v>
      </c>
      <c r="C35" s="233">
        <f t="shared" si="4"/>
        <v>140</v>
      </c>
      <c r="D35" s="254">
        <v>0</v>
      </c>
      <c r="E35" s="254">
        <v>0</v>
      </c>
      <c r="F35" s="254">
        <v>0</v>
      </c>
      <c r="G35" s="254">
        <v>0</v>
      </c>
      <c r="H35" s="228">
        <v>0</v>
      </c>
      <c r="I35" s="228">
        <v>0</v>
      </c>
      <c r="J35" s="228">
        <v>0</v>
      </c>
      <c r="K35" s="228">
        <v>0</v>
      </c>
      <c r="L35" s="228">
        <v>0</v>
      </c>
      <c r="M35" s="228">
        <v>0</v>
      </c>
      <c r="N35" s="228">
        <v>1</v>
      </c>
      <c r="O35" s="228">
        <v>115</v>
      </c>
      <c r="P35" s="215" t="s">
        <v>74</v>
      </c>
      <c r="Q35" s="296" t="s">
        <v>73</v>
      </c>
      <c r="R35" s="228">
        <v>0</v>
      </c>
      <c r="S35" s="228">
        <v>0</v>
      </c>
      <c r="T35" s="228">
        <v>0</v>
      </c>
      <c r="U35" s="228">
        <v>0</v>
      </c>
      <c r="V35" s="228">
        <v>0</v>
      </c>
      <c r="W35" s="228">
        <v>0</v>
      </c>
      <c r="X35" s="228">
        <v>0</v>
      </c>
      <c r="Y35" s="228">
        <v>0</v>
      </c>
      <c r="Z35" s="228">
        <v>1</v>
      </c>
      <c r="AA35" s="228">
        <v>25</v>
      </c>
      <c r="AB35" s="228">
        <v>0</v>
      </c>
      <c r="AC35" s="228">
        <v>0</v>
      </c>
      <c r="AD35" s="228">
        <v>0</v>
      </c>
      <c r="AE35" s="228">
        <v>0</v>
      </c>
      <c r="AF35" s="228">
        <v>0</v>
      </c>
      <c r="AG35" s="228">
        <v>0</v>
      </c>
      <c r="AH35" s="215" t="s">
        <v>74</v>
      </c>
      <c r="AI35" s="296" t="s">
        <v>73</v>
      </c>
      <c r="AJ35" s="228">
        <v>0</v>
      </c>
      <c r="AK35" s="228">
        <v>0</v>
      </c>
      <c r="AL35" s="228">
        <v>0</v>
      </c>
      <c r="AM35" s="228">
        <v>0</v>
      </c>
      <c r="AN35" s="228">
        <v>0</v>
      </c>
      <c r="AO35" s="228">
        <v>0</v>
      </c>
      <c r="AP35" s="228">
        <v>0</v>
      </c>
      <c r="AQ35" s="228">
        <v>0</v>
      </c>
      <c r="AR35" s="228">
        <v>0</v>
      </c>
      <c r="AS35" s="228">
        <v>0</v>
      </c>
      <c r="AT35" s="228">
        <v>0</v>
      </c>
      <c r="AU35" s="228">
        <v>0</v>
      </c>
      <c r="AV35" s="228">
        <v>0</v>
      </c>
      <c r="AW35" s="228">
        <v>0</v>
      </c>
      <c r="AX35" s="228">
        <v>0</v>
      </c>
      <c r="AY35" s="228">
        <v>0</v>
      </c>
      <c r="AZ35" s="215" t="s">
        <v>74</v>
      </c>
    </row>
    <row r="36" spans="1:52" s="241" customFormat="1" ht="17.649999999999999" customHeight="1">
      <c r="A36" s="296" t="s">
        <v>373</v>
      </c>
      <c r="B36" s="233">
        <f>D36+F36+H36+J36+L36+N36+R36+T36+V36+X36+Z36+AB36+AD36+AF36+AJ36+AL36+AN36+AP36+AR36+AT36+AV36+AX36</f>
        <v>1</v>
      </c>
      <c r="C36" s="233">
        <f>E36+G36+I36+K36+M36+O36+S36+U36+W36+Y36+AA36+AC36+AE36+AG36+AK36+AM36+AO36+AQ36+AS36+AU36+AW36+AY36</f>
        <v>291</v>
      </c>
      <c r="D36" s="254">
        <v>0</v>
      </c>
      <c r="E36" s="254">
        <v>0</v>
      </c>
      <c r="F36" s="254">
        <v>0</v>
      </c>
      <c r="G36" s="254">
        <v>0</v>
      </c>
      <c r="H36" s="228">
        <v>0</v>
      </c>
      <c r="I36" s="228">
        <v>0</v>
      </c>
      <c r="J36" s="228">
        <v>0</v>
      </c>
      <c r="K36" s="228">
        <v>0</v>
      </c>
      <c r="L36" s="228">
        <v>0</v>
      </c>
      <c r="M36" s="228">
        <v>0</v>
      </c>
      <c r="N36" s="228">
        <v>0</v>
      </c>
      <c r="O36" s="228">
        <v>0</v>
      </c>
      <c r="P36" s="215" t="s">
        <v>374</v>
      </c>
      <c r="Q36" s="296" t="s">
        <v>373</v>
      </c>
      <c r="R36" s="228">
        <v>0</v>
      </c>
      <c r="S36" s="228">
        <v>0</v>
      </c>
      <c r="T36" s="228">
        <v>1</v>
      </c>
      <c r="U36" s="228">
        <v>291</v>
      </c>
      <c r="V36" s="228">
        <v>0</v>
      </c>
      <c r="W36" s="228">
        <v>0</v>
      </c>
      <c r="X36" s="228">
        <v>0</v>
      </c>
      <c r="Y36" s="228">
        <v>0</v>
      </c>
      <c r="Z36" s="228">
        <v>0</v>
      </c>
      <c r="AA36" s="228">
        <v>0</v>
      </c>
      <c r="AB36" s="228">
        <v>0</v>
      </c>
      <c r="AC36" s="228">
        <v>0</v>
      </c>
      <c r="AD36" s="228">
        <v>0</v>
      </c>
      <c r="AE36" s="228">
        <v>0</v>
      </c>
      <c r="AF36" s="228">
        <v>0</v>
      </c>
      <c r="AG36" s="228">
        <v>0</v>
      </c>
      <c r="AH36" s="215" t="s">
        <v>374</v>
      </c>
      <c r="AI36" s="296" t="s">
        <v>373</v>
      </c>
      <c r="AJ36" s="228">
        <v>0</v>
      </c>
      <c r="AK36" s="228">
        <v>0</v>
      </c>
      <c r="AL36" s="228">
        <v>0</v>
      </c>
      <c r="AM36" s="228">
        <v>0</v>
      </c>
      <c r="AN36" s="228">
        <v>0</v>
      </c>
      <c r="AO36" s="228">
        <v>0</v>
      </c>
      <c r="AP36" s="228">
        <v>0</v>
      </c>
      <c r="AQ36" s="228">
        <v>0</v>
      </c>
      <c r="AR36" s="228">
        <v>0</v>
      </c>
      <c r="AS36" s="228">
        <v>0</v>
      </c>
      <c r="AT36" s="228">
        <v>0</v>
      </c>
      <c r="AU36" s="228">
        <v>0</v>
      </c>
      <c r="AV36" s="228">
        <v>0</v>
      </c>
      <c r="AW36" s="228">
        <v>0</v>
      </c>
      <c r="AX36" s="228">
        <v>0</v>
      </c>
      <c r="AY36" s="228">
        <v>0</v>
      </c>
      <c r="AZ36" s="215" t="s">
        <v>374</v>
      </c>
    </row>
    <row r="37" spans="1:52" s="241" customFormat="1" ht="17.649999999999999" customHeight="1">
      <c r="A37" s="296" t="s">
        <v>76</v>
      </c>
      <c r="B37" s="233">
        <f t="shared" si="3"/>
        <v>6</v>
      </c>
      <c r="C37" s="233">
        <f t="shared" si="4"/>
        <v>467</v>
      </c>
      <c r="D37" s="254">
        <v>0</v>
      </c>
      <c r="E37" s="254">
        <v>0</v>
      </c>
      <c r="F37" s="254">
        <v>0</v>
      </c>
      <c r="G37" s="254">
        <v>0</v>
      </c>
      <c r="H37" s="228">
        <v>0</v>
      </c>
      <c r="I37" s="228">
        <v>0</v>
      </c>
      <c r="J37" s="228">
        <v>0</v>
      </c>
      <c r="K37" s="228">
        <v>0</v>
      </c>
      <c r="L37" s="228">
        <v>0</v>
      </c>
      <c r="M37" s="228">
        <v>0</v>
      </c>
      <c r="N37" s="228">
        <v>0</v>
      </c>
      <c r="O37" s="228">
        <v>0</v>
      </c>
      <c r="P37" s="215" t="s">
        <v>77</v>
      </c>
      <c r="Q37" s="296" t="s">
        <v>76</v>
      </c>
      <c r="R37" s="228">
        <v>0</v>
      </c>
      <c r="S37" s="228">
        <v>0</v>
      </c>
      <c r="T37" s="228">
        <v>0</v>
      </c>
      <c r="U37" s="228">
        <v>0</v>
      </c>
      <c r="V37" s="228">
        <v>1</v>
      </c>
      <c r="W37" s="228">
        <v>152</v>
      </c>
      <c r="X37" s="228">
        <v>0</v>
      </c>
      <c r="Y37" s="228">
        <v>0</v>
      </c>
      <c r="Z37" s="228">
        <v>0</v>
      </c>
      <c r="AA37" s="228">
        <v>0</v>
      </c>
      <c r="AB37" s="228">
        <v>0</v>
      </c>
      <c r="AC37" s="228">
        <v>0</v>
      </c>
      <c r="AD37" s="228">
        <v>0</v>
      </c>
      <c r="AE37" s="228">
        <v>0</v>
      </c>
      <c r="AF37" s="228">
        <v>0</v>
      </c>
      <c r="AG37" s="228">
        <v>0</v>
      </c>
      <c r="AH37" s="215" t="s">
        <v>77</v>
      </c>
      <c r="AI37" s="296" t="s">
        <v>76</v>
      </c>
      <c r="AJ37" s="228">
        <v>0</v>
      </c>
      <c r="AK37" s="228">
        <v>0</v>
      </c>
      <c r="AL37" s="228">
        <v>0</v>
      </c>
      <c r="AM37" s="228">
        <v>0</v>
      </c>
      <c r="AN37" s="228">
        <v>0</v>
      </c>
      <c r="AO37" s="228">
        <v>0</v>
      </c>
      <c r="AP37" s="228">
        <v>0</v>
      </c>
      <c r="AQ37" s="228">
        <v>0</v>
      </c>
      <c r="AR37" s="228">
        <v>0</v>
      </c>
      <c r="AS37" s="228">
        <v>0</v>
      </c>
      <c r="AT37" s="228">
        <v>2</v>
      </c>
      <c r="AU37" s="228">
        <v>228</v>
      </c>
      <c r="AV37" s="228">
        <v>0</v>
      </c>
      <c r="AW37" s="228">
        <v>0</v>
      </c>
      <c r="AX37" s="228">
        <v>3</v>
      </c>
      <c r="AY37" s="228">
        <v>87</v>
      </c>
      <c r="AZ37" s="215" t="s">
        <v>77</v>
      </c>
    </row>
    <row r="38" spans="1:52" s="241" customFormat="1" ht="17.649999999999999" customHeight="1" thickBot="1">
      <c r="A38" s="249" t="s">
        <v>78</v>
      </c>
      <c r="B38" s="262">
        <f t="shared" si="3"/>
        <v>2</v>
      </c>
      <c r="C38" s="287">
        <f t="shared" si="4"/>
        <v>14</v>
      </c>
      <c r="D38" s="269">
        <v>0</v>
      </c>
      <c r="E38" s="269">
        <v>0</v>
      </c>
      <c r="F38" s="269">
        <v>0</v>
      </c>
      <c r="G38" s="269">
        <v>0</v>
      </c>
      <c r="H38" s="269">
        <v>0</v>
      </c>
      <c r="I38" s="269">
        <v>0</v>
      </c>
      <c r="J38" s="269">
        <v>0</v>
      </c>
      <c r="K38" s="269">
        <v>0</v>
      </c>
      <c r="L38" s="269">
        <v>0</v>
      </c>
      <c r="M38" s="269">
        <v>0</v>
      </c>
      <c r="N38" s="269">
        <v>0</v>
      </c>
      <c r="O38" s="269">
        <v>0</v>
      </c>
      <c r="P38" s="251" t="s">
        <v>79</v>
      </c>
      <c r="Q38" s="232" t="s">
        <v>78</v>
      </c>
      <c r="R38" s="269">
        <v>0</v>
      </c>
      <c r="S38" s="269">
        <v>0</v>
      </c>
      <c r="T38" s="269">
        <v>0</v>
      </c>
      <c r="U38" s="269">
        <v>0</v>
      </c>
      <c r="V38" s="269">
        <v>0</v>
      </c>
      <c r="W38" s="269">
        <v>0</v>
      </c>
      <c r="X38" s="269">
        <v>0</v>
      </c>
      <c r="Y38" s="269">
        <v>0</v>
      </c>
      <c r="Z38" s="269">
        <v>0</v>
      </c>
      <c r="AA38" s="269">
        <v>0</v>
      </c>
      <c r="AB38" s="269">
        <v>0</v>
      </c>
      <c r="AC38" s="269">
        <v>0</v>
      </c>
      <c r="AD38" s="221">
        <v>2</v>
      </c>
      <c r="AE38" s="221">
        <v>14</v>
      </c>
      <c r="AF38" s="269">
        <v>0</v>
      </c>
      <c r="AG38" s="269">
        <v>0</v>
      </c>
      <c r="AH38" s="251" t="s">
        <v>79</v>
      </c>
      <c r="AI38" s="232" t="s">
        <v>78</v>
      </c>
      <c r="AJ38" s="269">
        <v>0</v>
      </c>
      <c r="AK38" s="269">
        <v>0</v>
      </c>
      <c r="AL38" s="269">
        <v>0</v>
      </c>
      <c r="AM38" s="269">
        <v>0</v>
      </c>
      <c r="AN38" s="269">
        <v>0</v>
      </c>
      <c r="AO38" s="269">
        <v>0</v>
      </c>
      <c r="AP38" s="269">
        <v>0</v>
      </c>
      <c r="AQ38" s="269">
        <v>0</v>
      </c>
      <c r="AR38" s="269">
        <v>0</v>
      </c>
      <c r="AS38" s="269">
        <v>0</v>
      </c>
      <c r="AT38" s="269">
        <v>0</v>
      </c>
      <c r="AU38" s="269">
        <v>0</v>
      </c>
      <c r="AV38" s="269">
        <v>0</v>
      </c>
      <c r="AW38" s="269">
        <v>0</v>
      </c>
      <c r="AX38" s="269">
        <v>0</v>
      </c>
      <c r="AY38" s="269">
        <v>0</v>
      </c>
      <c r="AZ38" s="251" t="s">
        <v>79</v>
      </c>
    </row>
    <row r="39" spans="1:52" s="207" customFormat="1" ht="11.1" customHeight="1">
      <c r="A39" s="274" t="s">
        <v>359</v>
      </c>
      <c r="H39" s="274"/>
      <c r="I39" s="274"/>
      <c r="J39" s="274"/>
      <c r="K39" s="274"/>
      <c r="L39" s="274"/>
      <c r="M39" s="274"/>
      <c r="N39" s="239"/>
      <c r="P39" s="247" t="s">
        <v>360</v>
      </c>
      <c r="Q39" s="207" t="s">
        <v>359</v>
      </c>
      <c r="AH39" s="247" t="s">
        <v>360</v>
      </c>
      <c r="AI39" s="207" t="s">
        <v>359</v>
      </c>
      <c r="AZ39" s="247" t="s">
        <v>360</v>
      </c>
    </row>
    <row r="40" spans="1:52" s="225" customFormat="1" ht="11.1" customHeight="1">
      <c r="A40" s="206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N40" s="242"/>
    </row>
    <row r="41" spans="1:52" s="272" customFormat="1" ht="11.25"/>
    <row r="42" spans="1:52" s="272" customFormat="1" ht="11.25"/>
    <row r="43" spans="1:52" s="272" customFormat="1" ht="11.25"/>
    <row r="44" spans="1:52" s="272" customFormat="1" ht="11.25"/>
    <row r="45" spans="1:52" s="272" customFormat="1" ht="11.25"/>
    <row r="46" spans="1:52" s="272" customFormat="1" ht="11.25"/>
    <row r="47" spans="1:52" s="272" customFormat="1" ht="11.25"/>
    <row r="48" spans="1:52" s="272" customFormat="1" ht="11.25"/>
  </sheetData>
  <sheetProtection selectLockedCells="1"/>
  <mergeCells count="82">
    <mergeCell ref="AF8:AF9"/>
    <mergeCell ref="AG8:AG9"/>
    <mergeCell ref="AD6:AE7"/>
    <mergeCell ref="AF6:AG7"/>
    <mergeCell ref="A3:G3"/>
    <mergeCell ref="A4:G4"/>
    <mergeCell ref="H3:P3"/>
    <mergeCell ref="H8:H9"/>
    <mergeCell ref="I8:I9"/>
    <mergeCell ref="M8:M9"/>
    <mergeCell ref="N8:N9"/>
    <mergeCell ref="F8:F9"/>
    <mergeCell ref="J8:J9"/>
    <mergeCell ref="K8:K9"/>
    <mergeCell ref="E8:E9"/>
    <mergeCell ref="O8:O9"/>
    <mergeCell ref="Z8:Z9"/>
    <mergeCell ref="Z6:AA7"/>
    <mergeCell ref="AB6:AC7"/>
    <mergeCell ref="L8:L9"/>
    <mergeCell ref="G8:G9"/>
    <mergeCell ref="AA8:AA9"/>
    <mergeCell ref="AB8:AB9"/>
    <mergeCell ref="X6:Y7"/>
    <mergeCell ref="V8:V9"/>
    <mergeCell ref="W8:W9"/>
    <mergeCell ref="X8:X9"/>
    <mergeCell ref="Y8:Y9"/>
    <mergeCell ref="AY8:AY9"/>
    <mergeCell ref="AS8:AS9"/>
    <mergeCell ref="AT8:AT9"/>
    <mergeCell ref="AC8:AC9"/>
    <mergeCell ref="AD8:AD9"/>
    <mergeCell ref="AR8:AR9"/>
    <mergeCell ref="AM8:AM9"/>
    <mergeCell ref="AN8:AN9"/>
    <mergeCell ref="AO8:AO9"/>
    <mergeCell ref="AP8:AP9"/>
    <mergeCell ref="AU8:AU9"/>
    <mergeCell ref="AQ8:AQ9"/>
    <mergeCell ref="AW8:AW9"/>
    <mergeCell ref="AX8:AX9"/>
    <mergeCell ref="AH6:AH9"/>
    <mergeCell ref="AE8:AE9"/>
    <mergeCell ref="A6:A9"/>
    <mergeCell ref="B8:B9"/>
    <mergeCell ref="C8:C9"/>
    <mergeCell ref="D8:D9"/>
    <mergeCell ref="B6:C7"/>
    <mergeCell ref="D6:E7"/>
    <mergeCell ref="Z3:AH3"/>
    <mergeCell ref="F6:G7"/>
    <mergeCell ref="H6:I7"/>
    <mergeCell ref="T8:T9"/>
    <mergeCell ref="U8:U9"/>
    <mergeCell ref="R6:S7"/>
    <mergeCell ref="J6:K7"/>
    <mergeCell ref="L6:M7"/>
    <mergeCell ref="N6:O7"/>
    <mergeCell ref="P6:P9"/>
    <mergeCell ref="T6:U7"/>
    <mergeCell ref="Q6:Q9"/>
    <mergeCell ref="R8:R9"/>
    <mergeCell ref="S8:S9"/>
    <mergeCell ref="Q3:Y3"/>
    <mergeCell ref="V6:W7"/>
    <mergeCell ref="AR3:AZ3"/>
    <mergeCell ref="AI3:AQ3"/>
    <mergeCell ref="AV6:AW7"/>
    <mergeCell ref="AX6:AY7"/>
    <mergeCell ref="AZ6:AZ9"/>
    <mergeCell ref="AT6:AU7"/>
    <mergeCell ref="AL6:AM7"/>
    <mergeCell ref="AN6:AO7"/>
    <mergeCell ref="AP6:AQ7"/>
    <mergeCell ref="AR6:AS7"/>
    <mergeCell ref="AL8:AL9"/>
    <mergeCell ref="AJ8:AJ9"/>
    <mergeCell ref="AV8:AV9"/>
    <mergeCell ref="AJ6:AK7"/>
    <mergeCell ref="AI6:AI9"/>
    <mergeCell ref="AK8:AK9"/>
  </mergeCells>
  <phoneticPr fontId="6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5" manualBreakCount="5">
    <brk id="7" max="38" man="1"/>
    <brk id="16" max="38" man="1"/>
    <brk id="25" max="38" man="1"/>
    <brk id="34" max="38" man="1"/>
    <brk id="43" max="38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9"/>
  <sheetViews>
    <sheetView tabSelected="1" view="pageBreakPreview" zoomScaleNormal="100" zoomScaleSheetLayoutView="100" workbookViewId="0">
      <selection activeCell="K21" sqref="K21"/>
    </sheetView>
  </sheetViews>
  <sheetFormatPr defaultRowHeight="14.25"/>
  <cols>
    <col min="1" max="1" width="17.375" style="21" customWidth="1"/>
    <col min="2" max="4" width="16.125" style="22" customWidth="1"/>
    <col min="5" max="5" width="16.625" style="22" customWidth="1"/>
    <col min="6" max="19" width="13.625" style="22" customWidth="1"/>
    <col min="20" max="16384" width="9" style="22"/>
  </cols>
  <sheetData>
    <row r="1" spans="1:5" s="12" customFormat="1" ht="14.1" customHeight="1">
      <c r="A1" s="204" t="s">
        <v>416</v>
      </c>
      <c r="B1" s="20"/>
      <c r="C1" s="20"/>
      <c r="D1" s="20"/>
      <c r="E1" s="20"/>
    </row>
    <row r="2" spans="1:5" s="11" customFormat="1" ht="14.1" customHeight="1">
      <c r="A2" s="168"/>
      <c r="B2" s="10"/>
      <c r="C2" s="10"/>
      <c r="D2" s="10"/>
      <c r="E2" s="10"/>
    </row>
    <row r="3" spans="1:5" s="166" customFormat="1" ht="20.100000000000001" customHeight="1">
      <c r="A3" s="599" t="s">
        <v>12</v>
      </c>
      <c r="B3" s="599"/>
      <c r="C3" s="599"/>
      <c r="D3" s="599"/>
      <c r="E3" s="599"/>
    </row>
    <row r="4" spans="1:5" s="167" customFormat="1" ht="24" customHeight="1">
      <c r="A4" s="620" t="s">
        <v>13</v>
      </c>
      <c r="B4" s="620"/>
      <c r="C4" s="620"/>
      <c r="D4" s="620"/>
      <c r="E4" s="620"/>
    </row>
    <row r="5" spans="1:5" s="168" customFormat="1" ht="18" customHeight="1" thickBot="1">
      <c r="A5" s="168" t="s">
        <v>10</v>
      </c>
      <c r="E5" s="169" t="s">
        <v>14</v>
      </c>
    </row>
    <row r="6" spans="1:5" s="12" customFormat="1" ht="27" customHeight="1">
      <c r="A6" s="788" t="s">
        <v>15</v>
      </c>
      <c r="B6" s="791" t="s">
        <v>16</v>
      </c>
      <c r="C6" s="794" t="s">
        <v>17</v>
      </c>
      <c r="D6" s="794" t="s">
        <v>18</v>
      </c>
      <c r="E6" s="785" t="s">
        <v>19</v>
      </c>
    </row>
    <row r="7" spans="1:5" s="12" customFormat="1" ht="27" customHeight="1">
      <c r="A7" s="789"/>
      <c r="B7" s="792"/>
      <c r="C7" s="795"/>
      <c r="D7" s="795"/>
      <c r="E7" s="786"/>
    </row>
    <row r="8" spans="1:5" s="12" customFormat="1" ht="27" customHeight="1">
      <c r="A8" s="790"/>
      <c r="B8" s="793"/>
      <c r="C8" s="796"/>
      <c r="D8" s="796"/>
      <c r="E8" s="787"/>
    </row>
    <row r="9" spans="1:5" s="12" customFormat="1" ht="45" customHeight="1">
      <c r="A9" s="14" t="s">
        <v>11</v>
      </c>
      <c r="B9" s="16">
        <v>0</v>
      </c>
      <c r="C9" s="15">
        <v>21</v>
      </c>
      <c r="D9" s="164">
        <v>21</v>
      </c>
      <c r="E9" s="551">
        <v>0</v>
      </c>
    </row>
    <row r="10" spans="1:5" s="12" customFormat="1" ht="45" customHeight="1">
      <c r="A10" s="17">
        <v>2005</v>
      </c>
      <c r="B10" s="65">
        <v>0</v>
      </c>
      <c r="C10" s="165">
        <v>25</v>
      </c>
      <c r="D10" s="165">
        <v>25</v>
      </c>
      <c r="E10" s="552">
        <v>0</v>
      </c>
    </row>
    <row r="11" spans="1:5" s="12" customFormat="1" ht="45" customHeight="1">
      <c r="A11" s="17">
        <v>2006</v>
      </c>
      <c r="B11" s="16">
        <v>0</v>
      </c>
      <c r="C11" s="15">
        <v>4</v>
      </c>
      <c r="D11" s="164">
        <v>19</v>
      </c>
      <c r="E11" s="551">
        <v>0</v>
      </c>
    </row>
    <row r="12" spans="1:5" s="12" customFormat="1" ht="45" customHeight="1">
      <c r="A12" s="17">
        <v>2007</v>
      </c>
      <c r="B12" s="16">
        <v>7</v>
      </c>
      <c r="C12" s="15">
        <v>7</v>
      </c>
      <c r="D12" s="164">
        <v>7</v>
      </c>
      <c r="E12" s="551">
        <v>0</v>
      </c>
    </row>
    <row r="13" spans="1:5" s="12" customFormat="1" ht="45" customHeight="1">
      <c r="A13" s="17">
        <v>2008</v>
      </c>
      <c r="B13" s="16">
        <v>11</v>
      </c>
      <c r="C13" s="15">
        <v>5</v>
      </c>
      <c r="D13" s="164">
        <v>3</v>
      </c>
      <c r="E13" s="551">
        <v>2</v>
      </c>
    </row>
    <row r="14" spans="1:5" s="12" customFormat="1" ht="45" customHeight="1">
      <c r="A14" s="17">
        <v>2009</v>
      </c>
      <c r="B14" s="15">
        <v>41</v>
      </c>
      <c r="C14" s="15">
        <v>17</v>
      </c>
      <c r="D14" s="15">
        <v>13</v>
      </c>
      <c r="E14" s="551">
        <v>4</v>
      </c>
    </row>
    <row r="15" spans="1:5" s="12" customFormat="1" ht="45" customHeight="1">
      <c r="A15" s="17">
        <v>2010</v>
      </c>
      <c r="B15" s="15">
        <v>32</v>
      </c>
      <c r="C15" s="15">
        <v>8</v>
      </c>
      <c r="D15" s="15">
        <v>8</v>
      </c>
      <c r="E15" s="551">
        <v>2</v>
      </c>
    </row>
    <row r="16" spans="1:5" s="12" customFormat="1" ht="45" customHeight="1">
      <c r="A16" s="17">
        <v>2011</v>
      </c>
      <c r="B16" s="15">
        <v>24</v>
      </c>
      <c r="C16" s="15">
        <v>4</v>
      </c>
      <c r="D16" s="15">
        <v>4</v>
      </c>
      <c r="E16" s="551">
        <v>1</v>
      </c>
    </row>
    <row r="17" spans="1:5" s="12" customFormat="1" ht="45" customHeight="1">
      <c r="A17" s="17">
        <v>2012</v>
      </c>
      <c r="B17" s="15">
        <v>26</v>
      </c>
      <c r="C17" s="15">
        <v>5</v>
      </c>
      <c r="D17" s="15">
        <v>5</v>
      </c>
      <c r="E17" s="551">
        <v>0</v>
      </c>
    </row>
    <row r="18" spans="1:5" s="18" customFormat="1" ht="45" customHeight="1">
      <c r="A18" s="14" t="s">
        <v>253</v>
      </c>
      <c r="B18" s="15">
        <v>48</v>
      </c>
      <c r="C18" s="15">
        <v>7</v>
      </c>
      <c r="D18" s="15">
        <v>7</v>
      </c>
      <c r="E18" s="551">
        <v>1</v>
      </c>
    </row>
    <row r="19" spans="1:5" s="18" customFormat="1" ht="45" customHeight="1" thickBot="1">
      <c r="A19" s="86" t="s">
        <v>264</v>
      </c>
      <c r="B19" s="170">
        <v>47</v>
      </c>
      <c r="C19" s="171">
        <v>1</v>
      </c>
      <c r="D19" s="171">
        <v>5</v>
      </c>
      <c r="E19" s="550" t="s">
        <v>421</v>
      </c>
    </row>
    <row r="20" spans="1:5" s="19" customFormat="1" ht="11.1" customHeight="1">
      <c r="A20" s="138" t="s">
        <v>20</v>
      </c>
      <c r="E20" s="139" t="s">
        <v>21</v>
      </c>
    </row>
    <row r="21" spans="1:5" s="20" customFormat="1" ht="11.25"/>
    <row r="22" spans="1:5" s="20" customFormat="1" ht="11.25"/>
    <row r="23" spans="1:5" s="20" customFormat="1" ht="11.25"/>
    <row r="24" spans="1:5" s="20" customFormat="1" ht="11.25">
      <c r="E24" s="20" t="s">
        <v>22</v>
      </c>
    </row>
    <row r="25" spans="1:5" s="20" customFormat="1" ht="11.25"/>
    <row r="26" spans="1:5" s="20" customFormat="1" ht="11.25"/>
    <row r="27" spans="1:5" s="20" customFormat="1" ht="11.25"/>
    <row r="28" spans="1:5" s="20" customFormat="1" ht="11.25"/>
    <row r="29" spans="1:5" s="20" customFormat="1" ht="11.25"/>
    <row r="30" spans="1:5" s="20" customFormat="1" ht="11.25"/>
    <row r="31" spans="1:5" s="20" customFormat="1" ht="11.25"/>
    <row r="32" spans="1:5" s="20" customFormat="1" ht="11.25"/>
    <row r="33" s="20" customFormat="1" ht="11.25"/>
    <row r="34" s="20" customFormat="1" ht="11.25"/>
    <row r="35" s="20" customFormat="1" ht="11.25"/>
    <row r="36" s="20" customFormat="1" ht="11.25"/>
    <row r="37" s="20" customFormat="1" ht="11.25"/>
    <row r="38" s="20" customFormat="1" ht="11.25"/>
    <row r="39" s="20" customFormat="1" ht="11.25"/>
    <row r="40" s="20" customFormat="1" ht="11.25"/>
    <row r="41" s="20" customFormat="1" ht="11.25"/>
    <row r="42" s="20" customFormat="1" ht="11.25"/>
    <row r="43" s="20" customFormat="1" ht="11.25"/>
    <row r="44" s="20" customFormat="1" ht="11.25"/>
    <row r="45" s="20" customFormat="1" ht="11.25"/>
    <row r="46" s="20" customFormat="1" ht="11.25"/>
    <row r="47" s="20" customFormat="1" ht="11.25"/>
    <row r="48" s="20" customFormat="1" ht="11.25"/>
    <row r="49" s="20" customFormat="1" ht="11.25"/>
    <row r="50" s="20" customFormat="1" ht="11.25"/>
    <row r="51" s="20" customFormat="1" ht="11.25"/>
    <row r="52" s="20" customFormat="1" ht="11.25"/>
    <row r="53" s="20" customFormat="1" ht="11.25"/>
    <row r="54" s="20" customFormat="1" ht="11.25"/>
    <row r="55" s="20" customFormat="1" ht="11.25"/>
    <row r="56" s="20" customFormat="1" ht="11.25"/>
    <row r="57" s="20" customFormat="1" ht="11.25"/>
    <row r="58" s="20" customFormat="1" ht="11.25"/>
    <row r="59" s="20" customFormat="1" ht="11.25"/>
    <row r="60" s="20" customFormat="1" ht="11.25"/>
    <row r="61" s="20" customFormat="1" ht="11.25"/>
    <row r="62" s="20" customFormat="1" ht="11.25"/>
    <row r="63" s="20" customFormat="1" ht="11.25"/>
    <row r="64" s="20" customFormat="1" ht="11.25"/>
    <row r="65" s="20" customFormat="1" ht="11.25"/>
    <row r="66" s="20" customFormat="1" ht="11.25"/>
    <row r="67" s="20" customFormat="1" ht="11.25"/>
    <row r="68" s="20" customFormat="1" ht="11.25"/>
    <row r="69" s="20" customFormat="1" ht="11.25"/>
    <row r="70" s="20" customFormat="1" ht="11.25"/>
    <row r="71" s="20" customFormat="1" ht="11.25"/>
    <row r="72" s="20" customFormat="1" ht="11.25"/>
    <row r="73" s="20" customFormat="1" ht="11.25"/>
    <row r="74" s="20" customFormat="1" ht="11.25"/>
    <row r="75" s="20" customFormat="1" ht="11.25"/>
    <row r="76" s="20" customFormat="1" ht="11.25"/>
    <row r="77" s="20" customFormat="1" ht="11.25"/>
    <row r="78" s="20" customFormat="1" ht="11.25"/>
    <row r="79" s="20" customFormat="1" ht="11.25"/>
    <row r="80" s="20" customFormat="1" ht="11.25"/>
    <row r="81" s="20" customFormat="1" ht="11.25"/>
    <row r="82" s="20" customFormat="1" ht="11.25"/>
    <row r="83" s="20" customFormat="1" ht="11.25"/>
    <row r="84" s="20" customFormat="1" ht="11.25"/>
    <row r="85" s="20" customFormat="1" ht="11.25"/>
    <row r="86" s="20" customFormat="1" ht="11.25"/>
    <row r="87" s="20" customFormat="1" ht="11.25"/>
    <row r="88" s="20" customFormat="1" ht="11.25"/>
    <row r="89" s="20" customFormat="1" ht="11.25"/>
    <row r="90" s="20" customFormat="1" ht="11.25"/>
    <row r="91" s="20" customFormat="1" ht="11.25"/>
    <row r="92" s="20" customFormat="1" ht="11.25"/>
    <row r="93" s="20" customFormat="1" ht="11.25"/>
    <row r="94" s="20" customFormat="1" ht="11.25"/>
    <row r="95" s="20" customFormat="1" ht="11.25"/>
    <row r="96" s="20" customFormat="1" ht="11.25"/>
    <row r="97" s="20" customFormat="1" ht="11.25"/>
    <row r="98" s="20" customFormat="1" ht="11.25"/>
    <row r="99" s="20" customFormat="1" ht="11.25"/>
    <row r="100" s="20" customFormat="1" ht="11.25"/>
    <row r="101" s="20" customFormat="1" ht="11.25"/>
    <row r="102" s="20" customFormat="1" ht="11.25"/>
    <row r="103" s="20" customFormat="1" ht="11.25"/>
    <row r="104" s="20" customFormat="1" ht="11.25"/>
    <row r="105" s="20" customFormat="1" ht="11.25"/>
    <row r="106" s="20" customFormat="1" ht="11.25"/>
    <row r="107" s="20" customFormat="1" ht="11.25"/>
    <row r="108" s="20" customFormat="1" ht="11.25"/>
    <row r="109" s="20" customFormat="1" ht="11.25"/>
  </sheetData>
  <sheetProtection selectLockedCells="1"/>
  <mergeCells count="7">
    <mergeCell ref="A3:E3"/>
    <mergeCell ref="A4:E4"/>
    <mergeCell ref="E6:E8"/>
    <mergeCell ref="A6:A8"/>
    <mergeCell ref="B6:B8"/>
    <mergeCell ref="C6:C8"/>
    <mergeCell ref="D6:D8"/>
  </mergeCells>
  <phoneticPr fontId="6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P62"/>
  <sheetViews>
    <sheetView view="pageBreakPreview" zoomScaleNormal="100" zoomScaleSheetLayoutView="100" workbookViewId="0">
      <selection activeCell="K21" sqref="K21"/>
    </sheetView>
  </sheetViews>
  <sheetFormatPr defaultRowHeight="18.75"/>
  <cols>
    <col min="1" max="1" width="7.625" style="383" customWidth="1"/>
    <col min="2" max="2" width="10.625" style="314" customWidth="1"/>
    <col min="3" max="3" width="10.875" style="317" customWidth="1"/>
    <col min="4" max="5" width="10.625" style="317" customWidth="1"/>
    <col min="6" max="6" width="10.875" style="317" customWidth="1"/>
    <col min="7" max="8" width="10.625" style="317" customWidth="1"/>
    <col min="9" max="9" width="7.625" style="384" customWidth="1"/>
    <col min="10" max="10" width="11" style="317" customWidth="1"/>
    <col min="11" max="16" width="10.625" style="317" customWidth="1"/>
    <col min="17" max="16384" width="9" style="317"/>
  </cols>
  <sheetData>
    <row r="1" spans="1:248" s="309" customFormat="1" ht="14.1" customHeight="1">
      <c r="A1" s="306"/>
      <c r="B1" s="307"/>
      <c r="C1" s="308"/>
      <c r="D1" s="308"/>
      <c r="F1" s="308"/>
      <c r="G1" s="308"/>
      <c r="H1" s="310" t="s">
        <v>417</v>
      </c>
      <c r="I1" s="311" t="s">
        <v>418</v>
      </c>
      <c r="J1" s="312"/>
      <c r="K1" s="308"/>
      <c r="L1" s="308"/>
      <c r="M1" s="310" t="s">
        <v>26</v>
      </c>
      <c r="N1" s="308"/>
      <c r="O1" s="308"/>
      <c r="P1" s="310"/>
      <c r="R1" s="312"/>
    </row>
    <row r="2" spans="1:248" ht="14.1" customHeight="1">
      <c r="A2" s="313"/>
      <c r="C2" s="315"/>
      <c r="D2" s="315"/>
      <c r="E2" s="310"/>
      <c r="F2" s="315"/>
      <c r="G2" s="315"/>
      <c r="H2" s="315"/>
      <c r="I2" s="316"/>
      <c r="K2" s="315"/>
      <c r="L2" s="315"/>
      <c r="M2" s="310"/>
      <c r="N2" s="315"/>
      <c r="O2" s="315"/>
      <c r="P2" s="310"/>
      <c r="R2" s="312"/>
    </row>
    <row r="3" spans="1:248" s="319" customFormat="1" ht="20.100000000000001" customHeight="1">
      <c r="A3" s="825" t="s">
        <v>9</v>
      </c>
      <c r="B3" s="825"/>
      <c r="C3" s="825"/>
      <c r="D3" s="825"/>
      <c r="E3" s="825"/>
      <c r="F3" s="825"/>
      <c r="G3" s="825"/>
      <c r="H3" s="825"/>
      <c r="I3" s="825" t="s">
        <v>155</v>
      </c>
      <c r="J3" s="825"/>
      <c r="K3" s="825"/>
      <c r="L3" s="825"/>
      <c r="M3" s="825"/>
      <c r="N3" s="825"/>
      <c r="O3" s="825"/>
      <c r="P3" s="825"/>
      <c r="Q3" s="318"/>
      <c r="R3" s="318"/>
      <c r="S3" s="318"/>
    </row>
    <row r="4" spans="1:248" s="321" customFormat="1" ht="24" customHeight="1">
      <c r="A4" s="826" t="s">
        <v>152</v>
      </c>
      <c r="B4" s="826"/>
      <c r="C4" s="826"/>
      <c r="D4" s="826"/>
      <c r="E4" s="826"/>
      <c r="F4" s="826"/>
      <c r="G4" s="826"/>
      <c r="H4" s="826"/>
      <c r="I4" s="826" t="s">
        <v>156</v>
      </c>
      <c r="J4" s="826"/>
      <c r="K4" s="826"/>
      <c r="L4" s="826"/>
      <c r="M4" s="826"/>
      <c r="N4" s="826"/>
      <c r="O4" s="826"/>
      <c r="P4" s="826"/>
      <c r="Q4" s="320"/>
      <c r="R4" s="320"/>
      <c r="S4" s="320"/>
    </row>
    <row r="5" spans="1:248" s="327" customFormat="1" ht="18" customHeight="1" thickBot="1">
      <c r="A5" s="322" t="s">
        <v>153</v>
      </c>
      <c r="B5" s="323"/>
      <c r="C5" s="323"/>
      <c r="D5" s="323"/>
      <c r="E5" s="324"/>
      <c r="F5" s="322"/>
      <c r="G5" s="323"/>
      <c r="H5" s="324" t="s">
        <v>82</v>
      </c>
      <c r="I5" s="325" t="s">
        <v>81</v>
      </c>
      <c r="J5" s="326"/>
      <c r="K5" s="323"/>
      <c r="L5" s="323"/>
      <c r="M5" s="324"/>
      <c r="N5" s="323"/>
      <c r="O5" s="323"/>
      <c r="P5" s="324" t="s">
        <v>82</v>
      </c>
    </row>
    <row r="6" spans="1:248" s="329" customFormat="1" ht="14.25" customHeight="1">
      <c r="A6" s="810" t="s">
        <v>385</v>
      </c>
      <c r="B6" s="811"/>
      <c r="C6" s="819" t="s">
        <v>83</v>
      </c>
      <c r="D6" s="820"/>
      <c r="E6" s="821"/>
      <c r="F6" s="832" t="s">
        <v>151</v>
      </c>
      <c r="G6" s="820"/>
      <c r="H6" s="820"/>
      <c r="I6" s="820" t="s">
        <v>147</v>
      </c>
      <c r="J6" s="836"/>
      <c r="K6" s="819" t="s">
        <v>84</v>
      </c>
      <c r="L6" s="820"/>
      <c r="M6" s="820"/>
      <c r="N6" s="820"/>
      <c r="O6" s="820"/>
      <c r="P6" s="820"/>
      <c r="Q6" s="328"/>
      <c r="R6" s="328"/>
      <c r="S6" s="328"/>
      <c r="T6" s="328"/>
      <c r="U6" s="328"/>
      <c r="V6" s="328"/>
      <c r="W6" s="328"/>
      <c r="X6" s="328"/>
      <c r="Y6" s="328"/>
      <c r="Z6" s="328"/>
      <c r="AA6" s="328"/>
      <c r="AB6" s="328"/>
      <c r="AC6" s="328"/>
      <c r="AD6" s="328"/>
      <c r="AE6" s="328"/>
      <c r="AF6" s="328"/>
      <c r="AG6" s="328"/>
      <c r="AH6" s="328"/>
      <c r="AI6" s="328"/>
      <c r="AJ6" s="328"/>
      <c r="AK6" s="328"/>
      <c r="AL6" s="328"/>
      <c r="AM6" s="328"/>
      <c r="AN6" s="328"/>
      <c r="AO6" s="328"/>
      <c r="AP6" s="328"/>
      <c r="AQ6" s="328"/>
      <c r="AR6" s="328"/>
      <c r="AS6" s="328"/>
      <c r="AT6" s="328"/>
      <c r="AU6" s="328"/>
      <c r="AV6" s="328"/>
      <c r="AW6" s="328"/>
      <c r="AX6" s="328"/>
      <c r="AY6" s="328"/>
      <c r="AZ6" s="328"/>
      <c r="BA6" s="328"/>
      <c r="BB6" s="328"/>
      <c r="BC6" s="328"/>
      <c r="BD6" s="328"/>
      <c r="BE6" s="328"/>
      <c r="BF6" s="328"/>
      <c r="BG6" s="328"/>
      <c r="BH6" s="328"/>
      <c r="BI6" s="328"/>
      <c r="BJ6" s="328"/>
      <c r="BK6" s="328"/>
      <c r="BL6" s="328"/>
      <c r="BM6" s="328"/>
      <c r="BN6" s="328"/>
      <c r="BO6" s="328"/>
      <c r="BP6" s="328"/>
      <c r="BQ6" s="328"/>
      <c r="BR6" s="328"/>
      <c r="BS6" s="328"/>
      <c r="BT6" s="328"/>
      <c r="BU6" s="328"/>
      <c r="BV6" s="328"/>
      <c r="BW6" s="328"/>
      <c r="BX6" s="328"/>
      <c r="BY6" s="328"/>
      <c r="BZ6" s="328"/>
      <c r="CA6" s="328"/>
      <c r="CB6" s="328"/>
      <c r="CC6" s="328"/>
      <c r="CD6" s="328"/>
      <c r="CE6" s="328"/>
      <c r="CF6" s="328"/>
      <c r="CG6" s="328"/>
      <c r="CH6" s="328"/>
      <c r="CI6" s="328"/>
      <c r="CJ6" s="328"/>
      <c r="CK6" s="328"/>
      <c r="CL6" s="328"/>
      <c r="CM6" s="328"/>
      <c r="CN6" s="328"/>
      <c r="CO6" s="328"/>
      <c r="CP6" s="328"/>
      <c r="CQ6" s="328"/>
      <c r="CR6" s="328"/>
      <c r="CS6" s="328"/>
      <c r="CT6" s="328"/>
      <c r="CU6" s="328"/>
      <c r="CV6" s="328"/>
      <c r="CW6" s="328"/>
      <c r="CX6" s="328"/>
      <c r="CY6" s="328"/>
      <c r="CZ6" s="328"/>
      <c r="DA6" s="328"/>
      <c r="DB6" s="328"/>
      <c r="DC6" s="328"/>
      <c r="DD6" s="328"/>
      <c r="DE6" s="328"/>
      <c r="DF6" s="328"/>
      <c r="DG6" s="328"/>
      <c r="DH6" s="328"/>
      <c r="DI6" s="328"/>
      <c r="DJ6" s="328"/>
      <c r="DK6" s="328"/>
      <c r="DL6" s="328"/>
      <c r="DM6" s="328"/>
      <c r="DN6" s="328"/>
      <c r="DO6" s="328"/>
      <c r="DP6" s="328"/>
      <c r="DQ6" s="328"/>
      <c r="DR6" s="328"/>
      <c r="DS6" s="328"/>
      <c r="DT6" s="328"/>
      <c r="DU6" s="328"/>
      <c r="DV6" s="328"/>
      <c r="DW6" s="328"/>
      <c r="DX6" s="328"/>
      <c r="DY6" s="328"/>
      <c r="DZ6" s="328"/>
      <c r="EA6" s="328"/>
      <c r="EB6" s="328"/>
      <c r="EC6" s="328"/>
      <c r="ED6" s="328"/>
      <c r="EE6" s="328"/>
      <c r="EF6" s="328"/>
      <c r="EG6" s="328"/>
      <c r="EH6" s="328"/>
      <c r="EI6" s="328"/>
      <c r="EJ6" s="328"/>
      <c r="EK6" s="328"/>
      <c r="EL6" s="328"/>
      <c r="EM6" s="328"/>
      <c r="EN6" s="328"/>
      <c r="EO6" s="328"/>
      <c r="EP6" s="328"/>
      <c r="EQ6" s="328"/>
      <c r="ER6" s="328"/>
      <c r="ES6" s="328"/>
      <c r="ET6" s="328"/>
      <c r="EU6" s="328"/>
      <c r="EV6" s="328"/>
      <c r="EW6" s="328"/>
      <c r="EX6" s="328"/>
      <c r="EY6" s="328"/>
      <c r="EZ6" s="328"/>
      <c r="FA6" s="328"/>
      <c r="FB6" s="328"/>
      <c r="FC6" s="328"/>
      <c r="FD6" s="328"/>
      <c r="FE6" s="328"/>
      <c r="FF6" s="328"/>
      <c r="FG6" s="328"/>
      <c r="FH6" s="328"/>
      <c r="FI6" s="328"/>
      <c r="FJ6" s="328"/>
      <c r="FK6" s="328"/>
      <c r="FL6" s="328"/>
      <c r="FM6" s="328"/>
      <c r="FN6" s="328"/>
      <c r="FO6" s="328"/>
      <c r="FP6" s="328"/>
      <c r="FQ6" s="328"/>
      <c r="FR6" s="328"/>
      <c r="FS6" s="328"/>
      <c r="FT6" s="328"/>
      <c r="FU6" s="328"/>
      <c r="FV6" s="328"/>
      <c r="FW6" s="328"/>
      <c r="FX6" s="328"/>
      <c r="FY6" s="328"/>
      <c r="FZ6" s="328"/>
      <c r="GA6" s="328"/>
      <c r="GB6" s="328"/>
      <c r="GC6" s="328"/>
      <c r="GD6" s="328"/>
      <c r="GE6" s="328"/>
      <c r="GF6" s="328"/>
      <c r="GG6" s="328"/>
      <c r="GH6" s="328"/>
      <c r="GI6" s="328"/>
      <c r="GJ6" s="328"/>
      <c r="GK6" s="328"/>
      <c r="GL6" s="328"/>
      <c r="GM6" s="328"/>
      <c r="GN6" s="328"/>
      <c r="GO6" s="328"/>
      <c r="GP6" s="328"/>
      <c r="GQ6" s="328"/>
      <c r="GR6" s="328"/>
      <c r="GS6" s="328"/>
      <c r="GT6" s="328"/>
      <c r="GU6" s="328"/>
      <c r="GV6" s="328"/>
      <c r="GW6" s="328"/>
      <c r="GX6" s="328"/>
      <c r="GY6" s="328"/>
      <c r="GZ6" s="328"/>
      <c r="HA6" s="328"/>
      <c r="HB6" s="328"/>
      <c r="HC6" s="328"/>
      <c r="HD6" s="328"/>
      <c r="HE6" s="328"/>
      <c r="HF6" s="328"/>
      <c r="HG6" s="328"/>
      <c r="HH6" s="328"/>
      <c r="HI6" s="328"/>
      <c r="HJ6" s="328"/>
      <c r="HK6" s="328"/>
      <c r="HL6" s="328"/>
      <c r="HM6" s="328"/>
      <c r="HN6" s="328"/>
      <c r="HO6" s="328"/>
      <c r="HP6" s="328"/>
      <c r="HQ6" s="328"/>
      <c r="HR6" s="328"/>
      <c r="HS6" s="328"/>
      <c r="HT6" s="328"/>
      <c r="HU6" s="328"/>
      <c r="HV6" s="328"/>
      <c r="HW6" s="328"/>
      <c r="HX6" s="328"/>
      <c r="HY6" s="328"/>
      <c r="HZ6" s="328"/>
      <c r="IA6" s="328"/>
      <c r="IB6" s="328"/>
      <c r="IC6" s="328"/>
      <c r="ID6" s="328"/>
      <c r="IE6" s="328"/>
      <c r="IF6" s="328"/>
      <c r="IG6" s="328"/>
      <c r="IH6" s="328"/>
      <c r="II6" s="328"/>
      <c r="IJ6" s="328"/>
      <c r="IK6" s="328"/>
      <c r="IL6" s="328"/>
      <c r="IM6" s="328"/>
      <c r="IN6" s="328"/>
    </row>
    <row r="7" spans="1:248" s="330" customFormat="1" ht="10.5" customHeight="1">
      <c r="A7" s="812"/>
      <c r="B7" s="813"/>
      <c r="C7" s="822"/>
      <c r="D7" s="823"/>
      <c r="E7" s="824"/>
      <c r="F7" s="828"/>
      <c r="G7" s="823"/>
      <c r="H7" s="823"/>
      <c r="I7" s="797"/>
      <c r="J7" s="798"/>
      <c r="K7" s="822"/>
      <c r="L7" s="823"/>
      <c r="M7" s="823"/>
      <c r="N7" s="823"/>
      <c r="O7" s="823"/>
      <c r="P7" s="823"/>
      <c r="Q7" s="328"/>
      <c r="R7" s="328"/>
      <c r="S7" s="328"/>
      <c r="T7" s="328"/>
      <c r="U7" s="328"/>
      <c r="V7" s="328"/>
      <c r="W7" s="328"/>
      <c r="X7" s="328"/>
      <c r="Y7" s="328"/>
      <c r="Z7" s="328"/>
      <c r="AA7" s="328"/>
      <c r="AB7" s="328"/>
      <c r="AC7" s="328"/>
      <c r="AD7" s="328"/>
      <c r="AE7" s="328"/>
      <c r="AF7" s="328"/>
      <c r="AG7" s="328"/>
      <c r="AH7" s="328"/>
      <c r="AI7" s="328"/>
      <c r="AJ7" s="328"/>
      <c r="AK7" s="328"/>
      <c r="AL7" s="328"/>
      <c r="AM7" s="328"/>
      <c r="AN7" s="328"/>
      <c r="AO7" s="328"/>
      <c r="AP7" s="328"/>
      <c r="AQ7" s="328"/>
      <c r="AR7" s="328"/>
      <c r="AS7" s="328"/>
      <c r="AT7" s="328"/>
      <c r="AU7" s="328"/>
      <c r="AV7" s="328"/>
      <c r="AW7" s="328"/>
      <c r="AX7" s="328"/>
      <c r="AY7" s="328"/>
      <c r="AZ7" s="328"/>
      <c r="BA7" s="328"/>
      <c r="BB7" s="328"/>
      <c r="BC7" s="328"/>
      <c r="BD7" s="328"/>
      <c r="BE7" s="328"/>
      <c r="BF7" s="328"/>
      <c r="BG7" s="328"/>
      <c r="BH7" s="328"/>
      <c r="BI7" s="328"/>
      <c r="BJ7" s="328"/>
      <c r="BK7" s="328"/>
      <c r="BL7" s="328"/>
      <c r="BM7" s="328"/>
      <c r="BN7" s="328"/>
      <c r="BO7" s="328"/>
      <c r="BP7" s="328"/>
      <c r="BQ7" s="328"/>
      <c r="BR7" s="328"/>
      <c r="BS7" s="328"/>
      <c r="BT7" s="328"/>
      <c r="BU7" s="328"/>
      <c r="BV7" s="328"/>
      <c r="BW7" s="328"/>
      <c r="BX7" s="328"/>
      <c r="BY7" s="328"/>
      <c r="BZ7" s="328"/>
      <c r="CA7" s="328"/>
      <c r="CB7" s="328"/>
      <c r="CC7" s="328"/>
      <c r="CD7" s="328"/>
      <c r="CE7" s="328"/>
      <c r="CF7" s="328"/>
      <c r="CG7" s="328"/>
      <c r="CH7" s="328"/>
      <c r="CI7" s="328"/>
      <c r="CJ7" s="328"/>
      <c r="CK7" s="328"/>
      <c r="CL7" s="328"/>
      <c r="CM7" s="328"/>
      <c r="CN7" s="328"/>
      <c r="CO7" s="328"/>
      <c r="CP7" s="328"/>
      <c r="CQ7" s="328"/>
      <c r="CR7" s="328"/>
      <c r="CS7" s="328"/>
      <c r="CT7" s="328"/>
      <c r="CU7" s="328"/>
      <c r="CV7" s="328"/>
      <c r="CW7" s="328"/>
      <c r="CX7" s="328"/>
      <c r="CY7" s="328"/>
      <c r="CZ7" s="328"/>
      <c r="DA7" s="328"/>
      <c r="DB7" s="328"/>
      <c r="DC7" s="328"/>
      <c r="DD7" s="328"/>
      <c r="DE7" s="328"/>
      <c r="DF7" s="328"/>
      <c r="DG7" s="328"/>
      <c r="DH7" s="328"/>
      <c r="DI7" s="328"/>
      <c r="DJ7" s="328"/>
      <c r="DK7" s="328"/>
      <c r="DL7" s="328"/>
      <c r="DM7" s="328"/>
      <c r="DN7" s="328"/>
      <c r="DO7" s="328"/>
      <c r="DP7" s="328"/>
      <c r="DQ7" s="328"/>
      <c r="DR7" s="328"/>
      <c r="DS7" s="328"/>
      <c r="DT7" s="328"/>
      <c r="DU7" s="328"/>
      <c r="DV7" s="328"/>
      <c r="DW7" s="328"/>
      <c r="DX7" s="328"/>
      <c r="DY7" s="328"/>
      <c r="DZ7" s="328"/>
      <c r="EA7" s="328"/>
      <c r="EB7" s="328"/>
      <c r="EC7" s="328"/>
      <c r="ED7" s="328"/>
      <c r="EE7" s="328"/>
      <c r="EF7" s="328"/>
      <c r="EG7" s="328"/>
      <c r="EH7" s="328"/>
      <c r="EI7" s="328"/>
      <c r="EJ7" s="328"/>
      <c r="EK7" s="328"/>
      <c r="EL7" s="328"/>
      <c r="EM7" s="328"/>
      <c r="EN7" s="328"/>
      <c r="EO7" s="328"/>
      <c r="EP7" s="328"/>
      <c r="EQ7" s="328"/>
      <c r="ER7" s="328"/>
      <c r="ES7" s="328"/>
      <c r="ET7" s="328"/>
      <c r="EU7" s="328"/>
      <c r="EV7" s="328"/>
      <c r="EW7" s="328"/>
      <c r="EX7" s="328"/>
      <c r="EY7" s="328"/>
      <c r="EZ7" s="328"/>
      <c r="FA7" s="328"/>
      <c r="FB7" s="328"/>
      <c r="FC7" s="328"/>
      <c r="FD7" s="328"/>
      <c r="FE7" s="328"/>
      <c r="FF7" s="328"/>
      <c r="FG7" s="328"/>
      <c r="FH7" s="328"/>
      <c r="FI7" s="328"/>
      <c r="FJ7" s="328"/>
      <c r="FK7" s="328"/>
      <c r="FL7" s="328"/>
      <c r="FM7" s="328"/>
      <c r="FN7" s="328"/>
      <c r="FO7" s="328"/>
      <c r="FP7" s="328"/>
      <c r="FQ7" s="328"/>
      <c r="FR7" s="328"/>
      <c r="FS7" s="328"/>
      <c r="FT7" s="328"/>
      <c r="FU7" s="328"/>
      <c r="FV7" s="328"/>
      <c r="FW7" s="328"/>
      <c r="FX7" s="328"/>
      <c r="FY7" s="328"/>
      <c r="FZ7" s="328"/>
      <c r="GA7" s="328"/>
      <c r="GB7" s="328"/>
      <c r="GC7" s="328"/>
      <c r="GD7" s="328"/>
      <c r="GE7" s="328"/>
      <c r="GF7" s="328"/>
      <c r="GG7" s="328"/>
      <c r="GH7" s="328"/>
      <c r="GI7" s="328"/>
      <c r="GJ7" s="328"/>
      <c r="GK7" s="328"/>
      <c r="GL7" s="328"/>
      <c r="GM7" s="328"/>
      <c r="GN7" s="328"/>
      <c r="GO7" s="328"/>
      <c r="GP7" s="328"/>
      <c r="GQ7" s="328"/>
      <c r="GR7" s="328"/>
      <c r="GS7" s="328"/>
      <c r="GT7" s="328"/>
      <c r="GU7" s="328"/>
      <c r="GV7" s="328"/>
      <c r="GW7" s="328"/>
      <c r="GX7" s="328"/>
      <c r="GY7" s="328"/>
      <c r="GZ7" s="328"/>
      <c r="HA7" s="328"/>
      <c r="HB7" s="328"/>
      <c r="HC7" s="328"/>
      <c r="HD7" s="328"/>
      <c r="HE7" s="328"/>
      <c r="HF7" s="328"/>
      <c r="HG7" s="328"/>
      <c r="HH7" s="328"/>
      <c r="HI7" s="328"/>
      <c r="HJ7" s="328"/>
      <c r="HK7" s="328"/>
      <c r="HL7" s="328"/>
      <c r="HM7" s="328"/>
      <c r="HN7" s="328"/>
      <c r="HO7" s="328"/>
      <c r="HP7" s="328"/>
      <c r="HQ7" s="328"/>
      <c r="HR7" s="328"/>
      <c r="HS7" s="328"/>
      <c r="HT7" s="328"/>
      <c r="HU7" s="328"/>
      <c r="HV7" s="328"/>
      <c r="HW7" s="328"/>
      <c r="HX7" s="328"/>
      <c r="HY7" s="328"/>
      <c r="HZ7" s="328"/>
      <c r="IA7" s="328"/>
      <c r="IB7" s="328"/>
      <c r="IC7" s="328"/>
      <c r="ID7" s="328"/>
      <c r="IE7" s="328"/>
      <c r="IF7" s="328"/>
      <c r="IG7" s="328"/>
      <c r="IH7" s="328"/>
      <c r="II7" s="328"/>
      <c r="IJ7" s="328"/>
      <c r="IK7" s="328"/>
      <c r="IL7" s="328"/>
      <c r="IM7" s="328"/>
      <c r="IN7" s="328"/>
    </row>
    <row r="8" spans="1:248" s="330" customFormat="1" ht="12" customHeight="1">
      <c r="A8" s="812"/>
      <c r="B8" s="813"/>
      <c r="C8" s="822"/>
      <c r="D8" s="823"/>
      <c r="E8" s="824"/>
      <c r="F8" s="833"/>
      <c r="G8" s="834"/>
      <c r="H8" s="834"/>
      <c r="I8" s="797"/>
      <c r="J8" s="798"/>
      <c r="K8" s="835"/>
      <c r="L8" s="834"/>
      <c r="M8" s="834"/>
      <c r="N8" s="834"/>
      <c r="O8" s="834"/>
      <c r="P8" s="834"/>
      <c r="Q8" s="331"/>
      <c r="R8" s="331"/>
      <c r="S8" s="331"/>
      <c r="T8" s="331"/>
      <c r="U8" s="331"/>
      <c r="V8" s="331"/>
      <c r="W8" s="331"/>
      <c r="X8" s="331"/>
      <c r="Y8" s="331"/>
      <c r="Z8" s="331"/>
      <c r="AA8" s="331"/>
      <c r="AB8" s="331"/>
      <c r="AC8" s="331"/>
      <c r="AD8" s="331"/>
      <c r="AE8" s="331"/>
      <c r="AF8" s="331"/>
      <c r="AG8" s="331"/>
      <c r="AH8" s="331"/>
      <c r="AI8" s="331"/>
      <c r="AJ8" s="331"/>
      <c r="AK8" s="331"/>
      <c r="AL8" s="331"/>
      <c r="AM8" s="331"/>
      <c r="AN8" s="331"/>
      <c r="AO8" s="331"/>
      <c r="AP8" s="331"/>
      <c r="AQ8" s="331"/>
      <c r="AR8" s="331"/>
      <c r="AS8" s="331"/>
      <c r="AT8" s="331"/>
      <c r="AU8" s="331"/>
      <c r="AV8" s="331"/>
      <c r="AW8" s="331"/>
      <c r="AX8" s="331"/>
      <c r="AY8" s="331"/>
      <c r="AZ8" s="331"/>
      <c r="BA8" s="331"/>
      <c r="BB8" s="331"/>
      <c r="BC8" s="331"/>
      <c r="BD8" s="331"/>
      <c r="BE8" s="331"/>
      <c r="BF8" s="331"/>
      <c r="BG8" s="331"/>
      <c r="BH8" s="331"/>
      <c r="BI8" s="331"/>
      <c r="BJ8" s="331"/>
      <c r="BK8" s="331"/>
      <c r="BL8" s="331"/>
      <c r="BM8" s="331"/>
      <c r="BN8" s="331"/>
      <c r="BO8" s="331"/>
      <c r="BP8" s="331"/>
      <c r="BQ8" s="331"/>
      <c r="BR8" s="331"/>
      <c r="BS8" s="331"/>
      <c r="BT8" s="331"/>
      <c r="BU8" s="331"/>
      <c r="BV8" s="331"/>
      <c r="BW8" s="331"/>
      <c r="BX8" s="331"/>
      <c r="BY8" s="331"/>
      <c r="BZ8" s="331"/>
      <c r="CA8" s="331"/>
      <c r="CB8" s="331"/>
      <c r="CC8" s="331"/>
      <c r="CD8" s="331"/>
      <c r="CE8" s="331"/>
      <c r="CF8" s="331"/>
      <c r="CG8" s="331"/>
      <c r="CH8" s="331"/>
      <c r="CI8" s="331"/>
      <c r="CJ8" s="331"/>
      <c r="CK8" s="331"/>
      <c r="CL8" s="331"/>
      <c r="CM8" s="331"/>
      <c r="CN8" s="331"/>
      <c r="CO8" s="331"/>
      <c r="CP8" s="331"/>
      <c r="CQ8" s="331"/>
      <c r="CR8" s="331"/>
      <c r="CS8" s="331"/>
      <c r="CT8" s="331"/>
      <c r="CU8" s="331"/>
      <c r="CV8" s="331"/>
      <c r="CW8" s="331"/>
      <c r="CX8" s="331"/>
      <c r="CY8" s="331"/>
      <c r="CZ8" s="331"/>
      <c r="DA8" s="331"/>
      <c r="DB8" s="331"/>
      <c r="DC8" s="331"/>
      <c r="DD8" s="331"/>
      <c r="DE8" s="331"/>
      <c r="DF8" s="331"/>
      <c r="DG8" s="331"/>
      <c r="DH8" s="331"/>
      <c r="DI8" s="331"/>
      <c r="DJ8" s="331"/>
      <c r="DK8" s="331"/>
      <c r="DL8" s="331"/>
      <c r="DM8" s="331"/>
      <c r="DN8" s="331"/>
      <c r="DO8" s="331"/>
      <c r="DP8" s="331"/>
      <c r="DQ8" s="331"/>
      <c r="DR8" s="331"/>
      <c r="DS8" s="331"/>
      <c r="DT8" s="331"/>
      <c r="DU8" s="331"/>
      <c r="DV8" s="331"/>
      <c r="DW8" s="331"/>
      <c r="DX8" s="331"/>
      <c r="DY8" s="331"/>
      <c r="DZ8" s="331"/>
      <c r="EA8" s="331"/>
      <c r="EB8" s="331"/>
      <c r="EC8" s="331"/>
      <c r="ED8" s="331"/>
      <c r="EE8" s="331"/>
      <c r="EF8" s="331"/>
      <c r="EG8" s="331"/>
      <c r="EH8" s="331"/>
      <c r="EI8" s="331"/>
      <c r="EJ8" s="331"/>
      <c r="EK8" s="331"/>
      <c r="EL8" s="331"/>
      <c r="EM8" s="331"/>
      <c r="EN8" s="331"/>
      <c r="EO8" s="331"/>
      <c r="EP8" s="331"/>
      <c r="EQ8" s="331"/>
      <c r="ER8" s="331"/>
      <c r="ES8" s="331"/>
      <c r="ET8" s="331"/>
      <c r="EU8" s="331"/>
      <c r="EV8" s="331"/>
      <c r="EW8" s="331"/>
      <c r="EX8" s="331"/>
      <c r="EY8" s="331"/>
      <c r="EZ8" s="331"/>
      <c r="FA8" s="331"/>
      <c r="FB8" s="331"/>
      <c r="FC8" s="331"/>
      <c r="FD8" s="331"/>
      <c r="FE8" s="331"/>
      <c r="FF8" s="331"/>
      <c r="FG8" s="331"/>
      <c r="FH8" s="331"/>
      <c r="FI8" s="331"/>
      <c r="FJ8" s="331"/>
      <c r="FK8" s="331"/>
      <c r="FL8" s="331"/>
      <c r="FM8" s="331"/>
      <c r="FN8" s="331"/>
      <c r="FO8" s="331"/>
      <c r="FP8" s="331"/>
      <c r="FQ8" s="331"/>
      <c r="FR8" s="331"/>
      <c r="FS8" s="331"/>
      <c r="FT8" s="331"/>
      <c r="FU8" s="331"/>
      <c r="FV8" s="331"/>
      <c r="FW8" s="331"/>
      <c r="FX8" s="331"/>
      <c r="FY8" s="331"/>
      <c r="FZ8" s="331"/>
      <c r="GA8" s="331"/>
      <c r="GB8" s="331"/>
      <c r="GC8" s="331"/>
      <c r="GD8" s="331"/>
      <c r="GE8" s="331"/>
      <c r="GF8" s="331"/>
      <c r="GG8" s="331"/>
      <c r="GH8" s="331"/>
      <c r="GI8" s="331"/>
      <c r="GJ8" s="331"/>
      <c r="GK8" s="331"/>
      <c r="GL8" s="331"/>
      <c r="GM8" s="331"/>
      <c r="GN8" s="331"/>
      <c r="GO8" s="331"/>
      <c r="GP8" s="331"/>
      <c r="GQ8" s="331"/>
      <c r="GR8" s="331"/>
      <c r="GS8" s="331"/>
      <c r="GT8" s="331"/>
      <c r="GU8" s="331"/>
      <c r="GV8" s="331"/>
      <c r="GW8" s="331"/>
      <c r="GX8" s="331"/>
      <c r="GY8" s="331"/>
      <c r="GZ8" s="331"/>
      <c r="HA8" s="331"/>
      <c r="HB8" s="331"/>
      <c r="HC8" s="331"/>
      <c r="HD8" s="331"/>
      <c r="HE8" s="331"/>
      <c r="HF8" s="331"/>
      <c r="HG8" s="331"/>
      <c r="HH8" s="331"/>
      <c r="HI8" s="331"/>
      <c r="HJ8" s="331"/>
      <c r="HK8" s="331"/>
      <c r="HL8" s="331"/>
      <c r="HM8" s="331"/>
      <c r="HN8" s="331"/>
      <c r="HO8" s="331"/>
      <c r="HP8" s="331"/>
      <c r="HQ8" s="331"/>
      <c r="HR8" s="331"/>
      <c r="HS8" s="331"/>
      <c r="HT8" s="331"/>
      <c r="HU8" s="331"/>
      <c r="HV8" s="331"/>
      <c r="HW8" s="331"/>
      <c r="HX8" s="331"/>
      <c r="HY8" s="331"/>
      <c r="HZ8" s="331"/>
      <c r="IA8" s="331"/>
      <c r="IB8" s="331"/>
      <c r="IC8" s="331"/>
      <c r="ID8" s="331"/>
      <c r="IE8" s="331"/>
      <c r="IF8" s="331"/>
      <c r="IG8" s="331"/>
      <c r="IH8" s="331"/>
      <c r="II8" s="331"/>
      <c r="IJ8" s="331"/>
      <c r="IK8" s="331"/>
      <c r="IL8" s="331"/>
      <c r="IM8" s="331"/>
      <c r="IN8" s="331"/>
    </row>
    <row r="9" spans="1:248" s="330" customFormat="1" ht="29.25" customHeight="1">
      <c r="A9" s="812"/>
      <c r="B9" s="813"/>
      <c r="C9" s="816" t="s">
        <v>148</v>
      </c>
      <c r="D9" s="801" t="s">
        <v>146</v>
      </c>
      <c r="E9" s="801" t="s">
        <v>85</v>
      </c>
      <c r="F9" s="804" t="s">
        <v>86</v>
      </c>
      <c r="G9" s="805"/>
      <c r="H9" s="805"/>
      <c r="I9" s="797"/>
      <c r="J9" s="798"/>
      <c r="K9" s="830" t="s">
        <v>87</v>
      </c>
      <c r="L9" s="805"/>
      <c r="M9" s="831"/>
      <c r="N9" s="804" t="s">
        <v>88</v>
      </c>
      <c r="O9" s="805"/>
      <c r="P9" s="805"/>
      <c r="Q9" s="331"/>
      <c r="R9" s="331"/>
      <c r="S9" s="331"/>
      <c r="T9" s="331"/>
      <c r="U9" s="331"/>
      <c r="V9" s="331"/>
      <c r="W9" s="331"/>
      <c r="X9" s="331"/>
      <c r="Y9" s="331"/>
      <c r="Z9" s="331"/>
      <c r="AA9" s="331"/>
      <c r="AB9" s="331"/>
      <c r="AC9" s="331"/>
      <c r="AD9" s="331"/>
      <c r="AE9" s="331"/>
      <c r="AF9" s="331"/>
      <c r="AG9" s="331"/>
      <c r="AH9" s="331"/>
      <c r="AI9" s="331"/>
      <c r="AJ9" s="331"/>
      <c r="AK9" s="331"/>
      <c r="AL9" s="331"/>
      <c r="AM9" s="331"/>
      <c r="AN9" s="331"/>
      <c r="AO9" s="331"/>
      <c r="AP9" s="331"/>
      <c r="AQ9" s="331"/>
      <c r="AR9" s="331"/>
      <c r="AS9" s="331"/>
      <c r="AT9" s="331"/>
      <c r="AU9" s="331"/>
      <c r="AV9" s="331"/>
      <c r="AW9" s="331"/>
      <c r="AX9" s="331"/>
      <c r="AY9" s="331"/>
      <c r="AZ9" s="331"/>
      <c r="BA9" s="331"/>
      <c r="BB9" s="331"/>
      <c r="BC9" s="331"/>
      <c r="BD9" s="331"/>
      <c r="BE9" s="331"/>
      <c r="BF9" s="331"/>
      <c r="BG9" s="331"/>
      <c r="BH9" s="331"/>
      <c r="BI9" s="331"/>
      <c r="BJ9" s="331"/>
      <c r="BK9" s="331"/>
      <c r="BL9" s="331"/>
      <c r="BM9" s="331"/>
      <c r="BN9" s="331"/>
      <c r="BO9" s="331"/>
      <c r="BP9" s="331"/>
      <c r="BQ9" s="331"/>
      <c r="BR9" s="331"/>
      <c r="BS9" s="331"/>
      <c r="BT9" s="331"/>
      <c r="BU9" s="331"/>
      <c r="BV9" s="331"/>
      <c r="BW9" s="331"/>
      <c r="BX9" s="331"/>
      <c r="BY9" s="331"/>
      <c r="BZ9" s="331"/>
      <c r="CA9" s="331"/>
      <c r="CB9" s="331"/>
      <c r="CC9" s="331"/>
      <c r="CD9" s="331"/>
      <c r="CE9" s="331"/>
      <c r="CF9" s="331"/>
      <c r="CG9" s="331"/>
      <c r="CH9" s="331"/>
      <c r="CI9" s="331"/>
      <c r="CJ9" s="331"/>
      <c r="CK9" s="331"/>
      <c r="CL9" s="331"/>
      <c r="CM9" s="331"/>
      <c r="CN9" s="331"/>
      <c r="CO9" s="331"/>
      <c r="CP9" s="331"/>
      <c r="CQ9" s="331"/>
      <c r="CR9" s="331"/>
      <c r="CS9" s="331"/>
      <c r="CT9" s="331"/>
      <c r="CU9" s="331"/>
      <c r="CV9" s="331"/>
      <c r="CW9" s="331"/>
      <c r="CX9" s="331"/>
      <c r="CY9" s="331"/>
      <c r="CZ9" s="331"/>
      <c r="DA9" s="331"/>
      <c r="DB9" s="331"/>
      <c r="DC9" s="331"/>
      <c r="DD9" s="331"/>
      <c r="DE9" s="331"/>
      <c r="DF9" s="331"/>
      <c r="DG9" s="331"/>
      <c r="DH9" s="331"/>
      <c r="DI9" s="331"/>
      <c r="DJ9" s="331"/>
      <c r="DK9" s="331"/>
      <c r="DL9" s="331"/>
      <c r="DM9" s="331"/>
      <c r="DN9" s="331"/>
      <c r="DO9" s="331"/>
      <c r="DP9" s="331"/>
      <c r="DQ9" s="331"/>
      <c r="DR9" s="331"/>
      <c r="DS9" s="331"/>
      <c r="DT9" s="331"/>
      <c r="DU9" s="331"/>
      <c r="DV9" s="331"/>
      <c r="DW9" s="331"/>
      <c r="DX9" s="331"/>
      <c r="DY9" s="331"/>
      <c r="DZ9" s="331"/>
      <c r="EA9" s="331"/>
      <c r="EB9" s="331"/>
      <c r="EC9" s="331"/>
      <c r="ED9" s="331"/>
      <c r="EE9" s="331"/>
      <c r="EF9" s="331"/>
      <c r="EG9" s="331"/>
      <c r="EH9" s="331"/>
      <c r="EI9" s="331"/>
      <c r="EJ9" s="331"/>
      <c r="EK9" s="331"/>
      <c r="EL9" s="331"/>
      <c r="EM9" s="331"/>
      <c r="EN9" s="331"/>
      <c r="EO9" s="331"/>
      <c r="EP9" s="331"/>
      <c r="EQ9" s="331"/>
      <c r="ER9" s="331"/>
      <c r="ES9" s="331"/>
      <c r="ET9" s="331"/>
      <c r="EU9" s="331"/>
      <c r="EV9" s="331"/>
      <c r="EW9" s="331"/>
      <c r="EX9" s="331"/>
      <c r="EY9" s="331"/>
      <c r="EZ9" s="331"/>
      <c r="FA9" s="331"/>
      <c r="FB9" s="331"/>
      <c r="FC9" s="331"/>
      <c r="FD9" s="331"/>
      <c r="FE9" s="331"/>
      <c r="FF9" s="331"/>
      <c r="FG9" s="331"/>
      <c r="FH9" s="331"/>
      <c r="FI9" s="331"/>
      <c r="FJ9" s="331"/>
      <c r="FK9" s="331"/>
      <c r="FL9" s="331"/>
      <c r="FM9" s="331"/>
      <c r="FN9" s="331"/>
      <c r="FO9" s="331"/>
      <c r="FP9" s="331"/>
      <c r="FQ9" s="331"/>
      <c r="FR9" s="331"/>
      <c r="FS9" s="331"/>
      <c r="FT9" s="331"/>
      <c r="FU9" s="331"/>
      <c r="FV9" s="331"/>
      <c r="FW9" s="331"/>
      <c r="FX9" s="331"/>
      <c r="FY9" s="331"/>
      <c r="FZ9" s="331"/>
      <c r="GA9" s="331"/>
      <c r="GB9" s="331"/>
      <c r="GC9" s="331"/>
      <c r="GD9" s="331"/>
      <c r="GE9" s="331"/>
      <c r="GF9" s="331"/>
      <c r="GG9" s="331"/>
      <c r="GH9" s="331"/>
      <c r="GI9" s="331"/>
      <c r="GJ9" s="331"/>
      <c r="GK9" s="331"/>
      <c r="GL9" s="331"/>
      <c r="GM9" s="331"/>
      <c r="GN9" s="331"/>
      <c r="GO9" s="331"/>
      <c r="GP9" s="331"/>
      <c r="GQ9" s="331"/>
      <c r="GR9" s="331"/>
      <c r="GS9" s="331"/>
      <c r="GT9" s="331"/>
      <c r="GU9" s="331"/>
      <c r="GV9" s="331"/>
      <c r="GW9" s="331"/>
      <c r="GX9" s="331"/>
      <c r="GY9" s="331"/>
      <c r="GZ9" s="331"/>
      <c r="HA9" s="331"/>
      <c r="HB9" s="331"/>
      <c r="HC9" s="331"/>
      <c r="HD9" s="331"/>
      <c r="HE9" s="331"/>
      <c r="HF9" s="331"/>
      <c r="HG9" s="331"/>
      <c r="HH9" s="331"/>
      <c r="HI9" s="331"/>
      <c r="HJ9" s="331"/>
      <c r="HK9" s="331"/>
      <c r="HL9" s="331"/>
      <c r="HM9" s="331"/>
      <c r="HN9" s="331"/>
      <c r="HO9" s="331"/>
      <c r="HP9" s="331"/>
      <c r="HQ9" s="331"/>
      <c r="HR9" s="331"/>
      <c r="HS9" s="331"/>
      <c r="HT9" s="331"/>
      <c r="HU9" s="331"/>
      <c r="HV9" s="331"/>
      <c r="HW9" s="331"/>
      <c r="HX9" s="331"/>
      <c r="HY9" s="331"/>
      <c r="HZ9" s="331"/>
      <c r="IA9" s="331"/>
      <c r="IB9" s="331"/>
      <c r="IC9" s="331"/>
      <c r="ID9" s="331"/>
      <c r="IE9" s="331"/>
      <c r="IF9" s="331"/>
      <c r="IG9" s="331"/>
      <c r="IH9" s="331"/>
      <c r="II9" s="331"/>
      <c r="IJ9" s="331"/>
      <c r="IK9" s="331"/>
      <c r="IL9" s="331"/>
      <c r="IM9" s="331"/>
      <c r="IN9" s="331"/>
    </row>
    <row r="10" spans="1:248" s="330" customFormat="1" ht="14.25" customHeight="1">
      <c r="A10" s="812"/>
      <c r="B10" s="813"/>
      <c r="C10" s="817"/>
      <c r="D10" s="802"/>
      <c r="E10" s="802"/>
      <c r="F10" s="801" t="s">
        <v>145</v>
      </c>
      <c r="G10" s="801" t="s">
        <v>146</v>
      </c>
      <c r="H10" s="827" t="s">
        <v>149</v>
      </c>
      <c r="I10" s="797"/>
      <c r="J10" s="798"/>
      <c r="K10" s="816" t="s">
        <v>145</v>
      </c>
      <c r="L10" s="801" t="s">
        <v>146</v>
      </c>
      <c r="M10" s="801" t="s">
        <v>85</v>
      </c>
      <c r="N10" s="801" t="s">
        <v>148</v>
      </c>
      <c r="O10" s="801" t="s">
        <v>146</v>
      </c>
      <c r="P10" s="827" t="s">
        <v>149</v>
      </c>
      <c r="Q10" s="331"/>
      <c r="R10" s="331"/>
      <c r="S10" s="331"/>
      <c r="T10" s="331"/>
      <c r="U10" s="331"/>
      <c r="V10" s="331"/>
      <c r="W10" s="331"/>
      <c r="X10" s="331"/>
      <c r="Y10" s="331"/>
      <c r="Z10" s="331"/>
      <c r="AA10" s="331"/>
      <c r="AB10" s="331"/>
      <c r="AC10" s="331"/>
      <c r="AD10" s="331"/>
      <c r="AE10" s="331"/>
      <c r="AF10" s="331"/>
      <c r="AG10" s="331"/>
      <c r="AH10" s="331"/>
      <c r="AI10" s="331"/>
      <c r="AJ10" s="331"/>
      <c r="AK10" s="331"/>
      <c r="AL10" s="331"/>
      <c r="AM10" s="331"/>
      <c r="AN10" s="331"/>
      <c r="AO10" s="331"/>
      <c r="AP10" s="331"/>
      <c r="AQ10" s="331"/>
      <c r="AR10" s="331"/>
      <c r="AS10" s="331"/>
      <c r="AT10" s="331"/>
      <c r="AU10" s="331"/>
      <c r="AV10" s="331"/>
      <c r="AW10" s="331"/>
      <c r="AX10" s="331"/>
      <c r="AY10" s="331"/>
      <c r="AZ10" s="331"/>
      <c r="BA10" s="331"/>
      <c r="BB10" s="331"/>
      <c r="BC10" s="331"/>
      <c r="BD10" s="331"/>
      <c r="BE10" s="331"/>
      <c r="BF10" s="331"/>
      <c r="BG10" s="331"/>
      <c r="BH10" s="331"/>
      <c r="BI10" s="331"/>
      <c r="BJ10" s="331"/>
      <c r="BK10" s="331"/>
      <c r="BL10" s="331"/>
      <c r="BM10" s="331"/>
      <c r="BN10" s="331"/>
      <c r="BO10" s="331"/>
      <c r="BP10" s="331"/>
      <c r="BQ10" s="331"/>
      <c r="BR10" s="331"/>
      <c r="BS10" s="331"/>
      <c r="BT10" s="331"/>
      <c r="BU10" s="331"/>
      <c r="BV10" s="331"/>
      <c r="BW10" s="331"/>
      <c r="BX10" s="331"/>
      <c r="BY10" s="331"/>
      <c r="BZ10" s="331"/>
      <c r="CA10" s="331"/>
      <c r="CB10" s="331"/>
      <c r="CC10" s="331"/>
      <c r="CD10" s="331"/>
      <c r="CE10" s="331"/>
      <c r="CF10" s="331"/>
      <c r="CG10" s="331"/>
      <c r="CH10" s="331"/>
      <c r="CI10" s="331"/>
      <c r="CJ10" s="331"/>
      <c r="CK10" s="331"/>
      <c r="CL10" s="331"/>
      <c r="CM10" s="331"/>
      <c r="CN10" s="331"/>
      <c r="CO10" s="331"/>
      <c r="CP10" s="331"/>
      <c r="CQ10" s="331"/>
      <c r="CR10" s="331"/>
      <c r="CS10" s="331"/>
      <c r="CT10" s="331"/>
      <c r="CU10" s="331"/>
      <c r="CV10" s="331"/>
      <c r="CW10" s="331"/>
      <c r="CX10" s="331"/>
      <c r="CY10" s="331"/>
      <c r="CZ10" s="331"/>
      <c r="DA10" s="331"/>
      <c r="DB10" s="331"/>
      <c r="DC10" s="331"/>
      <c r="DD10" s="331"/>
      <c r="DE10" s="331"/>
      <c r="DF10" s="331"/>
      <c r="DG10" s="331"/>
      <c r="DH10" s="331"/>
      <c r="DI10" s="331"/>
      <c r="DJ10" s="331"/>
      <c r="DK10" s="331"/>
      <c r="DL10" s="331"/>
      <c r="DM10" s="331"/>
      <c r="DN10" s="331"/>
      <c r="DO10" s="331"/>
      <c r="DP10" s="331"/>
      <c r="DQ10" s="331"/>
      <c r="DR10" s="331"/>
      <c r="DS10" s="331"/>
      <c r="DT10" s="331"/>
      <c r="DU10" s="331"/>
      <c r="DV10" s="331"/>
      <c r="DW10" s="331"/>
      <c r="DX10" s="331"/>
      <c r="DY10" s="331"/>
      <c r="DZ10" s="331"/>
      <c r="EA10" s="331"/>
      <c r="EB10" s="331"/>
      <c r="EC10" s="331"/>
      <c r="ED10" s="331"/>
      <c r="EE10" s="331"/>
      <c r="EF10" s="331"/>
      <c r="EG10" s="331"/>
      <c r="EH10" s="331"/>
      <c r="EI10" s="331"/>
      <c r="EJ10" s="331"/>
      <c r="EK10" s="331"/>
      <c r="EL10" s="331"/>
      <c r="EM10" s="331"/>
      <c r="EN10" s="331"/>
      <c r="EO10" s="331"/>
      <c r="EP10" s="331"/>
      <c r="EQ10" s="331"/>
      <c r="ER10" s="331"/>
      <c r="ES10" s="331"/>
      <c r="ET10" s="331"/>
      <c r="EU10" s="331"/>
      <c r="EV10" s="331"/>
      <c r="EW10" s="331"/>
      <c r="EX10" s="331"/>
      <c r="EY10" s="331"/>
      <c r="EZ10" s="331"/>
      <c r="FA10" s="331"/>
      <c r="FB10" s="331"/>
      <c r="FC10" s="331"/>
      <c r="FD10" s="331"/>
      <c r="FE10" s="331"/>
      <c r="FF10" s="331"/>
      <c r="FG10" s="331"/>
      <c r="FH10" s="331"/>
      <c r="FI10" s="331"/>
      <c r="FJ10" s="331"/>
      <c r="FK10" s="331"/>
      <c r="FL10" s="331"/>
      <c r="FM10" s="331"/>
      <c r="FN10" s="331"/>
      <c r="FO10" s="331"/>
      <c r="FP10" s="331"/>
      <c r="FQ10" s="331"/>
      <c r="FR10" s="331"/>
      <c r="FS10" s="331"/>
      <c r="FT10" s="331"/>
      <c r="FU10" s="331"/>
      <c r="FV10" s="331"/>
      <c r="FW10" s="331"/>
      <c r="FX10" s="331"/>
      <c r="FY10" s="331"/>
      <c r="FZ10" s="331"/>
      <c r="GA10" s="331"/>
      <c r="GB10" s="331"/>
      <c r="GC10" s="331"/>
      <c r="GD10" s="331"/>
      <c r="GE10" s="331"/>
      <c r="GF10" s="331"/>
      <c r="GG10" s="331"/>
      <c r="GH10" s="331"/>
      <c r="GI10" s="331"/>
      <c r="GJ10" s="331"/>
      <c r="GK10" s="331"/>
      <c r="GL10" s="331"/>
      <c r="GM10" s="331"/>
      <c r="GN10" s="331"/>
      <c r="GO10" s="331"/>
      <c r="GP10" s="331"/>
      <c r="GQ10" s="331"/>
      <c r="GR10" s="331"/>
      <c r="GS10" s="331"/>
      <c r="GT10" s="331"/>
      <c r="GU10" s="331"/>
      <c r="GV10" s="331"/>
      <c r="GW10" s="331"/>
      <c r="GX10" s="331"/>
      <c r="GY10" s="331"/>
      <c r="GZ10" s="331"/>
      <c r="HA10" s="331"/>
      <c r="HB10" s="331"/>
      <c r="HC10" s="331"/>
      <c r="HD10" s="331"/>
      <c r="HE10" s="331"/>
      <c r="HF10" s="331"/>
      <c r="HG10" s="331"/>
      <c r="HH10" s="331"/>
      <c r="HI10" s="331"/>
      <c r="HJ10" s="331"/>
      <c r="HK10" s="331"/>
      <c r="HL10" s="331"/>
      <c r="HM10" s="331"/>
      <c r="HN10" s="331"/>
      <c r="HO10" s="331"/>
      <c r="HP10" s="331"/>
      <c r="HQ10" s="331"/>
      <c r="HR10" s="331"/>
      <c r="HS10" s="331"/>
      <c r="HT10" s="331"/>
      <c r="HU10" s="331"/>
      <c r="HV10" s="331"/>
      <c r="HW10" s="331"/>
      <c r="HX10" s="331"/>
      <c r="HY10" s="331"/>
      <c r="HZ10" s="331"/>
      <c r="IA10" s="331"/>
      <c r="IB10" s="331"/>
      <c r="IC10" s="331"/>
      <c r="ID10" s="331"/>
      <c r="IE10" s="331"/>
      <c r="IF10" s="331"/>
      <c r="IG10" s="331"/>
      <c r="IH10" s="331"/>
      <c r="II10" s="331"/>
      <c r="IJ10" s="331"/>
      <c r="IK10" s="331"/>
      <c r="IL10" s="331"/>
      <c r="IM10" s="331"/>
      <c r="IN10" s="331"/>
    </row>
    <row r="11" spans="1:248" s="330" customFormat="1" ht="14.25" customHeight="1">
      <c r="A11" s="812"/>
      <c r="B11" s="813"/>
      <c r="C11" s="817"/>
      <c r="D11" s="802"/>
      <c r="E11" s="802"/>
      <c r="F11" s="802"/>
      <c r="G11" s="802"/>
      <c r="H11" s="828"/>
      <c r="I11" s="797"/>
      <c r="J11" s="798"/>
      <c r="K11" s="817"/>
      <c r="L11" s="802"/>
      <c r="M11" s="802"/>
      <c r="N11" s="802"/>
      <c r="O11" s="802"/>
      <c r="P11" s="828"/>
      <c r="Q11" s="328"/>
      <c r="R11" s="328"/>
      <c r="S11" s="328"/>
      <c r="T11" s="328"/>
      <c r="U11" s="328"/>
      <c r="V11" s="328"/>
      <c r="W11" s="328"/>
      <c r="X11" s="328"/>
      <c r="Y11" s="328"/>
      <c r="Z11" s="328"/>
      <c r="AA11" s="328"/>
      <c r="AB11" s="328"/>
      <c r="AC11" s="328"/>
      <c r="AD11" s="328"/>
      <c r="AE11" s="328"/>
      <c r="AF11" s="328"/>
      <c r="AG11" s="328"/>
      <c r="AH11" s="328"/>
      <c r="AI11" s="328"/>
      <c r="AJ11" s="328"/>
      <c r="AK11" s="328"/>
      <c r="AL11" s="328"/>
      <c r="AM11" s="328"/>
      <c r="AN11" s="328"/>
      <c r="AO11" s="328"/>
      <c r="AP11" s="328"/>
      <c r="AQ11" s="328"/>
      <c r="AR11" s="328"/>
      <c r="AS11" s="328"/>
      <c r="AT11" s="328"/>
      <c r="AU11" s="328"/>
      <c r="AV11" s="328"/>
      <c r="AW11" s="328"/>
      <c r="AX11" s="328"/>
      <c r="AY11" s="328"/>
      <c r="AZ11" s="328"/>
      <c r="BA11" s="328"/>
      <c r="BB11" s="328"/>
      <c r="BC11" s="328"/>
      <c r="BD11" s="328"/>
      <c r="BE11" s="328"/>
      <c r="BF11" s="328"/>
      <c r="BG11" s="328"/>
      <c r="BH11" s="328"/>
      <c r="BI11" s="328"/>
      <c r="BJ11" s="328"/>
      <c r="BK11" s="328"/>
      <c r="BL11" s="328"/>
      <c r="BM11" s="328"/>
      <c r="BN11" s="328"/>
      <c r="BO11" s="328"/>
      <c r="BP11" s="328"/>
      <c r="BQ11" s="328"/>
      <c r="BR11" s="328"/>
      <c r="BS11" s="328"/>
      <c r="BT11" s="328"/>
      <c r="BU11" s="328"/>
      <c r="BV11" s="328"/>
      <c r="BW11" s="328"/>
      <c r="BX11" s="328"/>
      <c r="BY11" s="328"/>
      <c r="BZ11" s="328"/>
      <c r="CA11" s="328"/>
      <c r="CB11" s="328"/>
      <c r="CC11" s="328"/>
      <c r="CD11" s="328"/>
      <c r="CE11" s="328"/>
      <c r="CF11" s="328"/>
      <c r="CG11" s="328"/>
      <c r="CH11" s="328"/>
      <c r="CI11" s="328"/>
      <c r="CJ11" s="328"/>
      <c r="CK11" s="328"/>
      <c r="CL11" s="328"/>
      <c r="CM11" s="328"/>
      <c r="CN11" s="328"/>
      <c r="CO11" s="328"/>
      <c r="CP11" s="328"/>
      <c r="CQ11" s="328"/>
      <c r="CR11" s="328"/>
      <c r="CS11" s="328"/>
      <c r="CT11" s="328"/>
      <c r="CU11" s="328"/>
      <c r="CV11" s="328"/>
      <c r="CW11" s="328"/>
      <c r="CX11" s="328"/>
      <c r="CY11" s="328"/>
      <c r="CZ11" s="328"/>
      <c r="DA11" s="328"/>
      <c r="DB11" s="328"/>
      <c r="DC11" s="328"/>
      <c r="DD11" s="328"/>
      <c r="DE11" s="328"/>
      <c r="DF11" s="328"/>
      <c r="DG11" s="328"/>
      <c r="DH11" s="328"/>
      <c r="DI11" s="328"/>
      <c r="DJ11" s="328"/>
      <c r="DK11" s="328"/>
      <c r="DL11" s="328"/>
      <c r="DM11" s="328"/>
      <c r="DN11" s="328"/>
      <c r="DO11" s="328"/>
      <c r="DP11" s="328"/>
      <c r="DQ11" s="328"/>
      <c r="DR11" s="328"/>
      <c r="DS11" s="328"/>
      <c r="DT11" s="328"/>
      <c r="DU11" s="328"/>
      <c r="DV11" s="328"/>
      <c r="DW11" s="328"/>
      <c r="DX11" s="328"/>
      <c r="DY11" s="328"/>
      <c r="DZ11" s="328"/>
      <c r="EA11" s="328"/>
      <c r="EB11" s="328"/>
      <c r="EC11" s="328"/>
      <c r="ED11" s="328"/>
      <c r="EE11" s="328"/>
      <c r="EF11" s="328"/>
      <c r="EG11" s="328"/>
      <c r="EH11" s="328"/>
      <c r="EI11" s="328"/>
      <c r="EJ11" s="328"/>
      <c r="EK11" s="328"/>
      <c r="EL11" s="328"/>
      <c r="EM11" s="328"/>
      <c r="EN11" s="328"/>
      <c r="EO11" s="328"/>
      <c r="EP11" s="328"/>
      <c r="EQ11" s="328"/>
      <c r="ER11" s="328"/>
      <c r="ES11" s="328"/>
      <c r="ET11" s="328"/>
      <c r="EU11" s="328"/>
      <c r="EV11" s="328"/>
      <c r="EW11" s="328"/>
      <c r="EX11" s="328"/>
      <c r="EY11" s="328"/>
      <c r="EZ11" s="328"/>
      <c r="FA11" s="328"/>
      <c r="FB11" s="328"/>
      <c r="FC11" s="328"/>
      <c r="FD11" s="328"/>
      <c r="FE11" s="328"/>
      <c r="FF11" s="328"/>
      <c r="FG11" s="328"/>
      <c r="FH11" s="328"/>
      <c r="FI11" s="328"/>
      <c r="FJ11" s="328"/>
      <c r="FK11" s="328"/>
      <c r="FL11" s="328"/>
      <c r="FM11" s="328"/>
      <c r="FN11" s="328"/>
      <c r="FO11" s="328"/>
      <c r="FP11" s="328"/>
      <c r="FQ11" s="328"/>
      <c r="FR11" s="328"/>
      <c r="FS11" s="328"/>
      <c r="FT11" s="328"/>
      <c r="FU11" s="328"/>
      <c r="FV11" s="328"/>
      <c r="FW11" s="328"/>
      <c r="FX11" s="328"/>
      <c r="FY11" s="328"/>
      <c r="FZ11" s="328"/>
      <c r="GA11" s="328"/>
      <c r="GB11" s="328"/>
      <c r="GC11" s="328"/>
      <c r="GD11" s="328"/>
      <c r="GE11" s="328"/>
      <c r="GF11" s="328"/>
      <c r="GG11" s="328"/>
      <c r="GH11" s="328"/>
      <c r="GI11" s="328"/>
      <c r="GJ11" s="328"/>
      <c r="GK11" s="328"/>
      <c r="GL11" s="328"/>
      <c r="GM11" s="328"/>
      <c r="GN11" s="328"/>
      <c r="GO11" s="328"/>
      <c r="GP11" s="328"/>
      <c r="GQ11" s="328"/>
      <c r="GR11" s="328"/>
      <c r="GS11" s="328"/>
      <c r="GT11" s="328"/>
      <c r="GU11" s="328"/>
      <c r="GV11" s="328"/>
      <c r="GW11" s="328"/>
      <c r="GX11" s="328"/>
      <c r="GY11" s="328"/>
      <c r="GZ11" s="328"/>
      <c r="HA11" s="328"/>
      <c r="HB11" s="328"/>
      <c r="HC11" s="328"/>
      <c r="HD11" s="328"/>
      <c r="HE11" s="328"/>
      <c r="HF11" s="328"/>
      <c r="HG11" s="328"/>
      <c r="HH11" s="328"/>
      <c r="HI11" s="328"/>
      <c r="HJ11" s="328"/>
      <c r="HK11" s="328"/>
      <c r="HL11" s="328"/>
      <c r="HM11" s="328"/>
      <c r="HN11" s="328"/>
      <c r="HO11" s="328"/>
      <c r="HP11" s="328"/>
      <c r="HQ11" s="328"/>
      <c r="HR11" s="328"/>
      <c r="HS11" s="328"/>
      <c r="HT11" s="328"/>
      <c r="HU11" s="328"/>
      <c r="HV11" s="328"/>
      <c r="HW11" s="328"/>
      <c r="HX11" s="328"/>
      <c r="HY11" s="328"/>
      <c r="HZ11" s="328"/>
      <c r="IA11" s="328"/>
      <c r="IB11" s="328"/>
      <c r="IC11" s="328"/>
      <c r="ID11" s="328"/>
      <c r="IE11" s="328"/>
      <c r="IF11" s="328"/>
      <c r="IG11" s="328"/>
      <c r="IH11" s="328"/>
      <c r="II11" s="328"/>
      <c r="IJ11" s="328"/>
      <c r="IK11" s="328"/>
      <c r="IL11" s="328"/>
      <c r="IM11" s="328"/>
      <c r="IN11" s="328"/>
    </row>
    <row r="12" spans="1:248" s="332" customFormat="1" ht="14.25" customHeight="1">
      <c r="A12" s="814"/>
      <c r="B12" s="815"/>
      <c r="C12" s="818"/>
      <c r="D12" s="803"/>
      <c r="E12" s="803"/>
      <c r="F12" s="803"/>
      <c r="G12" s="803"/>
      <c r="H12" s="829"/>
      <c r="I12" s="837"/>
      <c r="J12" s="838"/>
      <c r="K12" s="818"/>
      <c r="L12" s="803"/>
      <c r="M12" s="803"/>
      <c r="N12" s="803"/>
      <c r="O12" s="803"/>
      <c r="P12" s="829"/>
      <c r="Q12" s="328"/>
      <c r="R12" s="328"/>
      <c r="S12" s="328"/>
      <c r="T12" s="328"/>
      <c r="U12" s="328"/>
      <c r="V12" s="328"/>
      <c r="W12" s="328"/>
      <c r="X12" s="328"/>
      <c r="Y12" s="328"/>
      <c r="Z12" s="328"/>
      <c r="AA12" s="328"/>
      <c r="AB12" s="328"/>
      <c r="AC12" s="328"/>
      <c r="AD12" s="328"/>
      <c r="AE12" s="328"/>
      <c r="AF12" s="328"/>
      <c r="AG12" s="328"/>
      <c r="AH12" s="328"/>
      <c r="AI12" s="328"/>
      <c r="AJ12" s="328"/>
      <c r="AK12" s="328"/>
      <c r="AL12" s="328"/>
      <c r="AM12" s="328"/>
      <c r="AN12" s="328"/>
      <c r="AO12" s="328"/>
      <c r="AP12" s="328"/>
      <c r="AQ12" s="328"/>
      <c r="AR12" s="328"/>
      <c r="AS12" s="328"/>
      <c r="AT12" s="328"/>
      <c r="AU12" s="328"/>
      <c r="AV12" s="328"/>
      <c r="AW12" s="328"/>
      <c r="AX12" s="328"/>
      <c r="AY12" s="328"/>
      <c r="AZ12" s="328"/>
      <c r="BA12" s="328"/>
      <c r="BB12" s="328"/>
      <c r="BC12" s="328"/>
      <c r="BD12" s="328"/>
      <c r="BE12" s="328"/>
      <c r="BF12" s="328"/>
      <c r="BG12" s="328"/>
      <c r="BH12" s="328"/>
      <c r="BI12" s="328"/>
      <c r="BJ12" s="328"/>
      <c r="BK12" s="328"/>
      <c r="BL12" s="328"/>
      <c r="BM12" s="328"/>
      <c r="BN12" s="328"/>
      <c r="BO12" s="328"/>
      <c r="BP12" s="328"/>
      <c r="BQ12" s="328"/>
      <c r="BR12" s="328"/>
      <c r="BS12" s="328"/>
      <c r="BT12" s="328"/>
      <c r="BU12" s="328"/>
      <c r="BV12" s="328"/>
      <c r="BW12" s="328"/>
      <c r="BX12" s="328"/>
      <c r="BY12" s="328"/>
      <c r="BZ12" s="328"/>
      <c r="CA12" s="328"/>
      <c r="CB12" s="328"/>
      <c r="CC12" s="328"/>
      <c r="CD12" s="328"/>
      <c r="CE12" s="328"/>
      <c r="CF12" s="328"/>
      <c r="CG12" s="328"/>
      <c r="CH12" s="328"/>
      <c r="CI12" s="328"/>
      <c r="CJ12" s="328"/>
      <c r="CK12" s="328"/>
      <c r="CL12" s="328"/>
      <c r="CM12" s="328"/>
      <c r="CN12" s="328"/>
      <c r="CO12" s="328"/>
      <c r="CP12" s="328"/>
      <c r="CQ12" s="328"/>
      <c r="CR12" s="328"/>
      <c r="CS12" s="328"/>
      <c r="CT12" s="328"/>
      <c r="CU12" s="328"/>
      <c r="CV12" s="328"/>
      <c r="CW12" s="328"/>
      <c r="CX12" s="328"/>
      <c r="CY12" s="328"/>
      <c r="CZ12" s="328"/>
      <c r="DA12" s="328"/>
      <c r="DB12" s="328"/>
      <c r="DC12" s="328"/>
      <c r="DD12" s="328"/>
      <c r="DE12" s="328"/>
      <c r="DF12" s="328"/>
      <c r="DG12" s="328"/>
      <c r="DH12" s="328"/>
      <c r="DI12" s="328"/>
      <c r="DJ12" s="328"/>
      <c r="DK12" s="328"/>
      <c r="DL12" s="328"/>
      <c r="DM12" s="328"/>
      <c r="DN12" s="328"/>
      <c r="DO12" s="328"/>
      <c r="DP12" s="328"/>
      <c r="DQ12" s="328"/>
      <c r="DR12" s="328"/>
      <c r="DS12" s="328"/>
      <c r="DT12" s="328"/>
      <c r="DU12" s="328"/>
      <c r="DV12" s="328"/>
      <c r="DW12" s="328"/>
      <c r="DX12" s="328"/>
      <c r="DY12" s="328"/>
      <c r="DZ12" s="328"/>
      <c r="EA12" s="328"/>
      <c r="EB12" s="328"/>
      <c r="EC12" s="328"/>
      <c r="ED12" s="328"/>
      <c r="EE12" s="328"/>
      <c r="EF12" s="328"/>
      <c r="EG12" s="328"/>
      <c r="EH12" s="328"/>
      <c r="EI12" s="328"/>
      <c r="EJ12" s="328"/>
      <c r="EK12" s="328"/>
      <c r="EL12" s="328"/>
      <c r="EM12" s="328"/>
      <c r="EN12" s="328"/>
      <c r="EO12" s="328"/>
      <c r="EP12" s="328"/>
      <c r="EQ12" s="328"/>
      <c r="ER12" s="328"/>
      <c r="ES12" s="328"/>
      <c r="ET12" s="328"/>
      <c r="EU12" s="328"/>
      <c r="EV12" s="328"/>
      <c r="EW12" s="328"/>
      <c r="EX12" s="328"/>
      <c r="EY12" s="328"/>
      <c r="EZ12" s="328"/>
      <c r="FA12" s="328"/>
      <c r="FB12" s="328"/>
      <c r="FC12" s="328"/>
      <c r="FD12" s="328"/>
      <c r="FE12" s="328"/>
      <c r="FF12" s="328"/>
      <c r="FG12" s="328"/>
      <c r="FH12" s="328"/>
      <c r="FI12" s="328"/>
      <c r="FJ12" s="328"/>
      <c r="FK12" s="328"/>
      <c r="FL12" s="328"/>
      <c r="FM12" s="328"/>
      <c r="FN12" s="328"/>
      <c r="FO12" s="328"/>
      <c r="FP12" s="328"/>
      <c r="FQ12" s="328"/>
      <c r="FR12" s="328"/>
      <c r="FS12" s="328"/>
      <c r="FT12" s="328"/>
      <c r="FU12" s="328"/>
      <c r="FV12" s="328"/>
      <c r="FW12" s="328"/>
      <c r="FX12" s="328"/>
      <c r="FY12" s="328"/>
      <c r="FZ12" s="328"/>
      <c r="GA12" s="328"/>
      <c r="GB12" s="328"/>
      <c r="GC12" s="328"/>
      <c r="GD12" s="328"/>
      <c r="GE12" s="328"/>
      <c r="GF12" s="328"/>
      <c r="GG12" s="328"/>
      <c r="GH12" s="328"/>
      <c r="GI12" s="328"/>
      <c r="GJ12" s="328"/>
      <c r="GK12" s="328"/>
      <c r="GL12" s="328"/>
      <c r="GM12" s="328"/>
      <c r="GN12" s="328"/>
      <c r="GO12" s="328"/>
      <c r="GP12" s="328"/>
      <c r="GQ12" s="328"/>
      <c r="GR12" s="328"/>
      <c r="GS12" s="328"/>
      <c r="GT12" s="328"/>
      <c r="GU12" s="328"/>
      <c r="GV12" s="328"/>
      <c r="GW12" s="328"/>
      <c r="GX12" s="328"/>
      <c r="GY12" s="328"/>
      <c r="GZ12" s="328"/>
      <c r="HA12" s="328"/>
      <c r="HB12" s="328"/>
      <c r="HC12" s="328"/>
      <c r="HD12" s="328"/>
      <c r="HE12" s="328"/>
      <c r="HF12" s="328"/>
      <c r="HG12" s="328"/>
      <c r="HH12" s="328"/>
      <c r="HI12" s="328"/>
      <c r="HJ12" s="328"/>
      <c r="HK12" s="328"/>
      <c r="HL12" s="328"/>
      <c r="HM12" s="328"/>
      <c r="HN12" s="328"/>
      <c r="HO12" s="328"/>
      <c r="HP12" s="328"/>
      <c r="HQ12" s="328"/>
      <c r="HR12" s="328"/>
      <c r="HS12" s="328"/>
      <c r="HT12" s="328"/>
      <c r="HU12" s="328"/>
      <c r="HV12" s="328"/>
      <c r="HW12" s="328"/>
      <c r="HX12" s="328"/>
      <c r="HY12" s="328"/>
      <c r="HZ12" s="328"/>
      <c r="IA12" s="328"/>
      <c r="IB12" s="328"/>
      <c r="IC12" s="328"/>
      <c r="ID12" s="328"/>
      <c r="IE12" s="328"/>
      <c r="IF12" s="328"/>
      <c r="IG12" s="328"/>
      <c r="IH12" s="328"/>
      <c r="II12" s="328"/>
      <c r="IJ12" s="328"/>
      <c r="IK12" s="328"/>
      <c r="IL12" s="328"/>
      <c r="IM12" s="328"/>
      <c r="IN12" s="328"/>
    </row>
    <row r="13" spans="1:248" s="328" customFormat="1" ht="16.5" customHeight="1">
      <c r="A13" s="808" t="s">
        <v>24</v>
      </c>
      <c r="B13" s="809"/>
      <c r="C13" s="333">
        <v>9713</v>
      </c>
      <c r="D13" s="333">
        <v>8108</v>
      </c>
      <c r="E13" s="333">
        <v>1827</v>
      </c>
      <c r="F13" s="333">
        <v>1296</v>
      </c>
      <c r="G13" s="333">
        <v>976</v>
      </c>
      <c r="H13" s="333">
        <v>349</v>
      </c>
      <c r="I13" s="797">
        <v>2010</v>
      </c>
      <c r="J13" s="798"/>
      <c r="K13" s="334">
        <v>6292</v>
      </c>
      <c r="L13" s="333">
        <v>5190</v>
      </c>
      <c r="M13" s="333">
        <v>479</v>
      </c>
      <c r="N13" s="333">
        <v>2118</v>
      </c>
      <c r="O13" s="333">
        <v>1942</v>
      </c>
      <c r="P13" s="333">
        <v>1009</v>
      </c>
    </row>
    <row r="14" spans="1:248" s="328" customFormat="1" ht="16.5" customHeight="1">
      <c r="A14" s="808" t="s">
        <v>142</v>
      </c>
      <c r="B14" s="809"/>
      <c r="C14" s="333">
        <v>6594</v>
      </c>
      <c r="D14" s="333">
        <v>5371</v>
      </c>
      <c r="E14" s="333">
        <v>1603</v>
      </c>
      <c r="F14" s="333">
        <v>6</v>
      </c>
      <c r="G14" s="333">
        <v>6</v>
      </c>
      <c r="H14" s="333">
        <v>1</v>
      </c>
      <c r="I14" s="797">
        <v>2011</v>
      </c>
      <c r="J14" s="798"/>
      <c r="K14" s="334">
        <v>4566</v>
      </c>
      <c r="L14" s="333">
        <v>3532</v>
      </c>
      <c r="M14" s="333">
        <v>695</v>
      </c>
      <c r="N14" s="333">
        <v>2022</v>
      </c>
      <c r="O14" s="333">
        <v>1833</v>
      </c>
      <c r="P14" s="333">
        <v>907</v>
      </c>
    </row>
    <row r="15" spans="1:248" s="328" customFormat="1" ht="16.5" customHeight="1">
      <c r="A15" s="808" t="s">
        <v>157</v>
      </c>
      <c r="B15" s="809"/>
      <c r="C15" s="333">
        <v>12969</v>
      </c>
      <c r="D15" s="333">
        <v>10662</v>
      </c>
      <c r="E15" s="333">
        <v>2700</v>
      </c>
      <c r="F15" s="333">
        <v>742</v>
      </c>
      <c r="G15" s="333">
        <v>627</v>
      </c>
      <c r="H15" s="333">
        <v>229</v>
      </c>
      <c r="I15" s="797">
        <v>2012</v>
      </c>
      <c r="J15" s="798"/>
      <c r="K15" s="334">
        <v>8484</v>
      </c>
      <c r="L15" s="333">
        <v>6547</v>
      </c>
      <c r="M15" s="333">
        <v>980</v>
      </c>
      <c r="N15" s="333">
        <v>3743</v>
      </c>
      <c r="O15" s="333">
        <v>3490</v>
      </c>
      <c r="P15" s="333">
        <v>1491</v>
      </c>
    </row>
    <row r="16" spans="1:248" s="328" customFormat="1" ht="16.5" customHeight="1">
      <c r="A16" s="808" t="s">
        <v>263</v>
      </c>
      <c r="B16" s="809"/>
      <c r="C16" s="333">
        <v>8422</v>
      </c>
      <c r="D16" s="333">
        <v>7125</v>
      </c>
      <c r="E16" s="333">
        <v>1005</v>
      </c>
      <c r="F16" s="333">
        <v>731</v>
      </c>
      <c r="G16" s="333">
        <v>661</v>
      </c>
      <c r="H16" s="333">
        <v>152</v>
      </c>
      <c r="I16" s="797">
        <v>2013</v>
      </c>
      <c r="J16" s="798"/>
      <c r="K16" s="334">
        <v>5390</v>
      </c>
      <c r="L16" s="333">
        <v>4361</v>
      </c>
      <c r="M16" s="333">
        <v>206</v>
      </c>
      <c r="N16" s="333">
        <v>2301</v>
      </c>
      <c r="O16" s="333">
        <v>2103</v>
      </c>
      <c r="P16" s="333">
        <v>647</v>
      </c>
    </row>
    <row r="17" spans="1:248" s="331" customFormat="1" ht="16.5" customHeight="1">
      <c r="A17" s="806" t="s">
        <v>261</v>
      </c>
      <c r="B17" s="807"/>
      <c r="C17" s="335">
        <f>SUM(C19:C41)</f>
        <v>12012</v>
      </c>
      <c r="D17" s="335">
        <f>SUM(D19:D41)</f>
        <v>10234</v>
      </c>
      <c r="E17" s="335">
        <f>SUM(E19:E41)</f>
        <v>2109</v>
      </c>
      <c r="F17" s="335">
        <f t="shared" ref="F17:O17" si="0">SUM(F19:F41)</f>
        <v>514</v>
      </c>
      <c r="G17" s="335">
        <f t="shared" si="0"/>
        <v>417</v>
      </c>
      <c r="H17" s="335">
        <f t="shared" si="0"/>
        <v>161</v>
      </c>
      <c r="I17" s="799" t="s">
        <v>261</v>
      </c>
      <c r="J17" s="800"/>
      <c r="K17" s="336">
        <f t="shared" si="0"/>
        <v>8694</v>
      </c>
      <c r="L17" s="335">
        <f t="shared" si="0"/>
        <v>7178</v>
      </c>
      <c r="M17" s="335">
        <f t="shared" si="0"/>
        <v>1086</v>
      </c>
      <c r="N17" s="335">
        <f t="shared" si="0"/>
        <v>2804</v>
      </c>
      <c r="O17" s="335">
        <f t="shared" si="0"/>
        <v>2639</v>
      </c>
      <c r="P17" s="335">
        <f>SUM(P19:P41)</f>
        <v>862</v>
      </c>
      <c r="Q17" s="328"/>
      <c r="R17" s="328"/>
      <c r="S17" s="328"/>
      <c r="T17" s="328"/>
      <c r="U17" s="328"/>
      <c r="V17" s="328"/>
      <c r="W17" s="328"/>
      <c r="X17" s="328"/>
      <c r="Y17" s="328"/>
      <c r="Z17" s="328"/>
      <c r="AA17" s="328"/>
      <c r="AB17" s="328"/>
      <c r="AC17" s="328"/>
      <c r="AD17" s="328"/>
      <c r="AE17" s="328"/>
      <c r="AF17" s="328"/>
      <c r="AG17" s="328"/>
      <c r="AH17" s="328"/>
      <c r="AI17" s="328"/>
      <c r="AJ17" s="328"/>
      <c r="AK17" s="328"/>
      <c r="AL17" s="328"/>
      <c r="AM17" s="328"/>
      <c r="AN17" s="328"/>
      <c r="AO17" s="328"/>
      <c r="AP17" s="328"/>
      <c r="AQ17" s="328"/>
      <c r="AR17" s="328"/>
      <c r="AS17" s="328"/>
      <c r="AT17" s="328"/>
      <c r="AU17" s="328"/>
      <c r="AV17" s="328"/>
      <c r="AW17" s="328"/>
      <c r="AX17" s="328"/>
      <c r="AY17" s="328"/>
      <c r="AZ17" s="328"/>
      <c r="BA17" s="328"/>
      <c r="BB17" s="328"/>
      <c r="BC17" s="328"/>
      <c r="BD17" s="328"/>
      <c r="BE17" s="328"/>
      <c r="BF17" s="328"/>
      <c r="BG17" s="328"/>
      <c r="BH17" s="328"/>
      <c r="BI17" s="328"/>
      <c r="BJ17" s="328"/>
      <c r="BK17" s="328"/>
      <c r="BL17" s="328"/>
      <c r="BM17" s="328"/>
      <c r="BN17" s="328"/>
      <c r="BO17" s="328"/>
      <c r="BP17" s="328"/>
      <c r="BQ17" s="328"/>
      <c r="BR17" s="328"/>
      <c r="BS17" s="328"/>
      <c r="BT17" s="328"/>
      <c r="BU17" s="328"/>
      <c r="BV17" s="328"/>
      <c r="BW17" s="328"/>
      <c r="BX17" s="328"/>
      <c r="BY17" s="328"/>
      <c r="BZ17" s="328"/>
      <c r="CA17" s="328"/>
      <c r="CB17" s="328"/>
      <c r="CC17" s="328"/>
      <c r="CD17" s="328"/>
      <c r="CE17" s="328"/>
      <c r="CF17" s="328"/>
      <c r="CG17" s="328"/>
      <c r="CH17" s="328"/>
      <c r="CI17" s="328"/>
      <c r="CJ17" s="328"/>
      <c r="CK17" s="328"/>
      <c r="CL17" s="328"/>
      <c r="CM17" s="328"/>
      <c r="CN17" s="328"/>
      <c r="CO17" s="328"/>
      <c r="CP17" s="328"/>
      <c r="CQ17" s="328"/>
      <c r="CR17" s="328"/>
      <c r="CS17" s="328"/>
      <c r="CT17" s="328"/>
      <c r="CU17" s="328"/>
      <c r="CV17" s="328"/>
      <c r="CW17" s="328"/>
      <c r="CX17" s="328"/>
      <c r="CY17" s="328"/>
      <c r="CZ17" s="328"/>
      <c r="DA17" s="328"/>
      <c r="DB17" s="328"/>
      <c r="DC17" s="328"/>
      <c r="DD17" s="328"/>
      <c r="DE17" s="328"/>
      <c r="DF17" s="328"/>
      <c r="DG17" s="328"/>
      <c r="DH17" s="328"/>
      <c r="DI17" s="328"/>
      <c r="DJ17" s="328"/>
      <c r="DK17" s="328"/>
      <c r="DL17" s="328"/>
      <c r="DM17" s="328"/>
      <c r="DN17" s="328"/>
      <c r="DO17" s="328"/>
      <c r="DP17" s="328"/>
      <c r="DQ17" s="328"/>
      <c r="DR17" s="328"/>
      <c r="DS17" s="328"/>
      <c r="DT17" s="328"/>
      <c r="DU17" s="328"/>
      <c r="DV17" s="328"/>
      <c r="DW17" s="328"/>
      <c r="DX17" s="328"/>
      <c r="DY17" s="328"/>
      <c r="DZ17" s="328"/>
      <c r="EA17" s="328"/>
      <c r="EB17" s="328"/>
      <c r="EC17" s="328"/>
      <c r="ED17" s="328"/>
      <c r="EE17" s="328"/>
      <c r="EF17" s="328"/>
      <c r="EG17" s="328"/>
      <c r="EH17" s="328"/>
      <c r="EI17" s="328"/>
      <c r="EJ17" s="328"/>
      <c r="EK17" s="328"/>
      <c r="EL17" s="328"/>
      <c r="EM17" s="328"/>
      <c r="EN17" s="328"/>
      <c r="EO17" s="328"/>
      <c r="EP17" s="328"/>
      <c r="EQ17" s="328"/>
      <c r="ER17" s="328"/>
      <c r="ES17" s="328"/>
      <c r="ET17" s="328"/>
      <c r="EU17" s="328"/>
      <c r="EV17" s="328"/>
      <c r="EW17" s="328"/>
      <c r="EX17" s="328"/>
      <c r="EY17" s="328"/>
      <c r="EZ17" s="328"/>
      <c r="FA17" s="328"/>
      <c r="FB17" s="328"/>
      <c r="FC17" s="328"/>
      <c r="FD17" s="328"/>
      <c r="FE17" s="328"/>
      <c r="FF17" s="328"/>
      <c r="FG17" s="328"/>
      <c r="FH17" s="328"/>
      <c r="FI17" s="328"/>
      <c r="FJ17" s="328"/>
      <c r="FK17" s="328"/>
      <c r="FL17" s="328"/>
      <c r="FM17" s="328"/>
      <c r="FN17" s="328"/>
      <c r="FO17" s="328"/>
      <c r="FP17" s="328"/>
      <c r="FQ17" s="328"/>
      <c r="FR17" s="328"/>
      <c r="FS17" s="328"/>
      <c r="FT17" s="328"/>
      <c r="FU17" s="328"/>
      <c r="FV17" s="328"/>
      <c r="FW17" s="328"/>
      <c r="FX17" s="328"/>
      <c r="FY17" s="328"/>
      <c r="FZ17" s="328"/>
      <c r="GA17" s="328"/>
      <c r="GB17" s="328"/>
      <c r="GC17" s="328"/>
      <c r="GD17" s="328"/>
      <c r="GE17" s="328"/>
      <c r="GF17" s="328"/>
      <c r="GG17" s="328"/>
      <c r="GH17" s="328"/>
      <c r="GI17" s="328"/>
      <c r="GJ17" s="328"/>
      <c r="GK17" s="328"/>
      <c r="GL17" s="328"/>
      <c r="GM17" s="328"/>
      <c r="GN17" s="328"/>
      <c r="GO17" s="328"/>
      <c r="GP17" s="328"/>
      <c r="GQ17" s="328"/>
      <c r="GR17" s="328"/>
      <c r="GS17" s="328"/>
      <c r="GT17" s="328"/>
      <c r="GU17" s="328"/>
      <c r="GV17" s="328"/>
      <c r="GW17" s="328"/>
      <c r="GX17" s="328"/>
      <c r="GY17" s="328"/>
      <c r="GZ17" s="328"/>
      <c r="HA17" s="328"/>
      <c r="HB17" s="328"/>
      <c r="HC17" s="328"/>
      <c r="HD17" s="328"/>
      <c r="HE17" s="328"/>
      <c r="HF17" s="328"/>
      <c r="HG17" s="328"/>
      <c r="HH17" s="328"/>
      <c r="HI17" s="328"/>
      <c r="HJ17" s="328"/>
      <c r="HK17" s="328"/>
      <c r="HL17" s="328"/>
      <c r="HM17" s="328"/>
      <c r="HN17" s="328"/>
      <c r="HO17" s="328"/>
      <c r="HP17" s="328"/>
      <c r="HQ17" s="328"/>
      <c r="HR17" s="328"/>
      <c r="HS17" s="328"/>
      <c r="HT17" s="328"/>
      <c r="HU17" s="328"/>
      <c r="HV17" s="328"/>
      <c r="HW17" s="328"/>
      <c r="HX17" s="328"/>
      <c r="HY17" s="328"/>
      <c r="HZ17" s="328"/>
      <c r="IA17" s="328"/>
      <c r="IB17" s="328"/>
      <c r="IC17" s="328"/>
      <c r="ID17" s="328"/>
      <c r="IE17" s="328"/>
      <c r="IF17" s="328"/>
      <c r="IG17" s="328"/>
      <c r="IH17" s="328"/>
      <c r="II17" s="328"/>
      <c r="IJ17" s="328"/>
      <c r="IK17" s="328"/>
      <c r="IL17" s="328"/>
      <c r="IM17" s="328"/>
      <c r="IN17" s="328"/>
    </row>
    <row r="18" spans="1:248" s="328" customFormat="1" ht="13.5" customHeight="1">
      <c r="A18" s="337"/>
      <c r="B18" s="338"/>
      <c r="C18" s="339"/>
      <c r="D18" s="339"/>
      <c r="E18" s="339"/>
      <c r="F18" s="339"/>
      <c r="G18" s="339"/>
      <c r="H18" s="339"/>
      <c r="I18" s="340"/>
      <c r="J18" s="341"/>
      <c r="K18" s="342"/>
      <c r="L18" s="339"/>
      <c r="M18" s="339"/>
      <c r="N18" s="339"/>
      <c r="O18" s="339"/>
      <c r="P18" s="339"/>
    </row>
    <row r="19" spans="1:248" s="348" customFormat="1" ht="16.149999999999999" customHeight="1">
      <c r="A19" s="343" t="s">
        <v>35</v>
      </c>
      <c r="B19" s="344" t="s">
        <v>150</v>
      </c>
      <c r="C19" s="345">
        <f>F19+K19+N19</f>
        <v>0</v>
      </c>
      <c r="D19" s="345">
        <f>G19+L19+O19</f>
        <v>0</v>
      </c>
      <c r="E19" s="345">
        <f>H19+M19+P19</f>
        <v>0</v>
      </c>
      <c r="F19" s="346">
        <v>0</v>
      </c>
      <c r="G19" s="346">
        <v>0</v>
      </c>
      <c r="H19" s="346">
        <v>0</v>
      </c>
      <c r="I19" s="343" t="s">
        <v>35</v>
      </c>
      <c r="J19" s="344" t="s">
        <v>150</v>
      </c>
      <c r="K19" s="347">
        <v>0</v>
      </c>
      <c r="L19" s="346">
        <v>0</v>
      </c>
      <c r="M19" s="346">
        <v>0</v>
      </c>
      <c r="N19" s="346">
        <v>0</v>
      </c>
      <c r="O19" s="346">
        <v>0</v>
      </c>
      <c r="P19" s="346">
        <v>0</v>
      </c>
    </row>
    <row r="20" spans="1:248" s="348" customFormat="1" ht="16.149999999999999" customHeight="1">
      <c r="A20" s="343" t="s">
        <v>37</v>
      </c>
      <c r="B20" s="344" t="s">
        <v>38</v>
      </c>
      <c r="C20" s="345">
        <f t="shared" ref="C20:C41" si="1">F20+K20+N20</f>
        <v>0</v>
      </c>
      <c r="D20" s="345">
        <f t="shared" ref="D20:D41" si="2">G20+L20+O20</f>
        <v>0</v>
      </c>
      <c r="E20" s="345">
        <f t="shared" ref="E20:E41" si="3">H20+M20+P20</f>
        <v>0</v>
      </c>
      <c r="F20" s="346">
        <v>0</v>
      </c>
      <c r="G20" s="346">
        <v>0</v>
      </c>
      <c r="H20" s="346">
        <v>0</v>
      </c>
      <c r="I20" s="343" t="s">
        <v>37</v>
      </c>
      <c r="J20" s="344" t="s">
        <v>38</v>
      </c>
      <c r="K20" s="349">
        <v>0</v>
      </c>
      <c r="L20" s="350">
        <v>0</v>
      </c>
      <c r="M20" s="350">
        <v>0</v>
      </c>
      <c r="N20" s="346">
        <v>0</v>
      </c>
      <c r="O20" s="346">
        <v>0</v>
      </c>
      <c r="P20" s="346">
        <v>0</v>
      </c>
    </row>
    <row r="21" spans="1:248" s="328" customFormat="1" ht="16.149999999999999" customHeight="1">
      <c r="A21" s="337" t="s">
        <v>39</v>
      </c>
      <c r="B21" s="351" t="s">
        <v>40</v>
      </c>
      <c r="C21" s="333">
        <f t="shared" si="1"/>
        <v>144</v>
      </c>
      <c r="D21" s="333">
        <f t="shared" si="2"/>
        <v>140</v>
      </c>
      <c r="E21" s="333">
        <f t="shared" si="3"/>
        <v>59</v>
      </c>
      <c r="F21" s="352">
        <v>0</v>
      </c>
      <c r="G21" s="352">
        <v>0</v>
      </c>
      <c r="H21" s="352">
        <v>0</v>
      </c>
      <c r="I21" s="337" t="s">
        <v>39</v>
      </c>
      <c r="J21" s="351" t="s">
        <v>40</v>
      </c>
      <c r="K21" s="353">
        <v>144</v>
      </c>
      <c r="L21" s="352">
        <v>140</v>
      </c>
      <c r="M21" s="352">
        <v>59</v>
      </c>
      <c r="N21" s="352">
        <v>0</v>
      </c>
      <c r="O21" s="352">
        <v>0</v>
      </c>
      <c r="P21" s="352">
        <v>0</v>
      </c>
    </row>
    <row r="22" spans="1:248" s="328" customFormat="1" ht="16.149999999999999" customHeight="1">
      <c r="A22" s="337" t="s">
        <v>41</v>
      </c>
      <c r="B22" s="351" t="s">
        <v>42</v>
      </c>
      <c r="C22" s="333">
        <f t="shared" si="1"/>
        <v>2087</v>
      </c>
      <c r="D22" s="333">
        <f t="shared" si="2"/>
        <v>1713</v>
      </c>
      <c r="E22" s="333">
        <f t="shared" si="3"/>
        <v>215</v>
      </c>
      <c r="F22" s="352">
        <v>512</v>
      </c>
      <c r="G22" s="352">
        <v>415</v>
      </c>
      <c r="H22" s="352">
        <v>159</v>
      </c>
      <c r="I22" s="337" t="s">
        <v>41</v>
      </c>
      <c r="J22" s="351" t="s">
        <v>42</v>
      </c>
      <c r="K22" s="353">
        <v>1575</v>
      </c>
      <c r="L22" s="352">
        <v>1298</v>
      </c>
      <c r="M22" s="352">
        <v>56</v>
      </c>
      <c r="N22" s="352">
        <v>0</v>
      </c>
      <c r="O22" s="352">
        <v>0</v>
      </c>
      <c r="P22" s="352">
        <v>0</v>
      </c>
    </row>
    <row r="23" spans="1:248" s="348" customFormat="1" ht="16.149999999999999" customHeight="1">
      <c r="A23" s="343" t="s">
        <v>43</v>
      </c>
      <c r="B23" s="344" t="s">
        <v>44</v>
      </c>
      <c r="C23" s="345">
        <f t="shared" si="1"/>
        <v>5077</v>
      </c>
      <c r="D23" s="345">
        <f t="shared" si="2"/>
        <v>4185</v>
      </c>
      <c r="E23" s="345">
        <f t="shared" si="3"/>
        <v>656</v>
      </c>
      <c r="F23" s="346">
        <v>0</v>
      </c>
      <c r="G23" s="346">
        <v>0</v>
      </c>
      <c r="H23" s="346">
        <v>0</v>
      </c>
      <c r="I23" s="343" t="s">
        <v>43</v>
      </c>
      <c r="J23" s="344" t="s">
        <v>44</v>
      </c>
      <c r="K23" s="347">
        <v>5077</v>
      </c>
      <c r="L23" s="346">
        <v>4185</v>
      </c>
      <c r="M23" s="346">
        <v>656</v>
      </c>
      <c r="N23" s="346">
        <v>0</v>
      </c>
      <c r="O23" s="346">
        <v>0</v>
      </c>
      <c r="P23" s="346">
        <v>0</v>
      </c>
    </row>
    <row r="24" spans="1:248" s="328" customFormat="1" ht="16.149999999999999" customHeight="1">
      <c r="A24" s="337" t="s">
        <v>45</v>
      </c>
      <c r="B24" s="351" t="s">
        <v>46</v>
      </c>
      <c r="C24" s="333">
        <f t="shared" si="1"/>
        <v>1145</v>
      </c>
      <c r="D24" s="333">
        <f t="shared" si="2"/>
        <v>1020</v>
      </c>
      <c r="E24" s="333">
        <f t="shared" si="3"/>
        <v>131</v>
      </c>
      <c r="F24" s="352">
        <v>0</v>
      </c>
      <c r="G24" s="352">
        <v>0</v>
      </c>
      <c r="H24" s="352">
        <v>0</v>
      </c>
      <c r="I24" s="337" t="s">
        <v>45</v>
      </c>
      <c r="J24" s="351" t="s">
        <v>46</v>
      </c>
      <c r="K24" s="353">
        <v>0</v>
      </c>
      <c r="L24" s="352">
        <v>0</v>
      </c>
      <c r="M24" s="352">
        <v>0</v>
      </c>
      <c r="N24" s="352">
        <v>1145</v>
      </c>
      <c r="O24" s="352">
        <v>1020</v>
      </c>
      <c r="P24" s="352">
        <v>131</v>
      </c>
    </row>
    <row r="25" spans="1:248" s="328" customFormat="1" ht="16.149999999999999" customHeight="1">
      <c r="A25" s="354" t="s">
        <v>47</v>
      </c>
      <c r="B25" s="355" t="s">
        <v>48</v>
      </c>
      <c r="C25" s="333">
        <f t="shared" si="1"/>
        <v>530</v>
      </c>
      <c r="D25" s="333">
        <f t="shared" si="2"/>
        <v>370</v>
      </c>
      <c r="E25" s="333">
        <f t="shared" si="3"/>
        <v>15</v>
      </c>
      <c r="F25" s="352">
        <v>0</v>
      </c>
      <c r="G25" s="352">
        <v>0</v>
      </c>
      <c r="H25" s="352">
        <v>0</v>
      </c>
      <c r="I25" s="354" t="s">
        <v>47</v>
      </c>
      <c r="J25" s="355" t="s">
        <v>48</v>
      </c>
      <c r="K25" s="353">
        <v>530</v>
      </c>
      <c r="L25" s="352">
        <v>370</v>
      </c>
      <c r="M25" s="352">
        <v>15</v>
      </c>
      <c r="N25" s="352">
        <v>0</v>
      </c>
      <c r="O25" s="352">
        <v>0</v>
      </c>
      <c r="P25" s="352">
        <v>0</v>
      </c>
    </row>
    <row r="26" spans="1:248" s="328" customFormat="1" ht="16.149999999999999" customHeight="1">
      <c r="A26" s="337" t="s">
        <v>49</v>
      </c>
      <c r="B26" s="351" t="s">
        <v>50</v>
      </c>
      <c r="C26" s="333">
        <f t="shared" si="1"/>
        <v>0</v>
      </c>
      <c r="D26" s="333">
        <f t="shared" si="2"/>
        <v>0</v>
      </c>
      <c r="E26" s="333">
        <f t="shared" si="3"/>
        <v>0</v>
      </c>
      <c r="F26" s="352">
        <v>0</v>
      </c>
      <c r="G26" s="352">
        <v>0</v>
      </c>
      <c r="H26" s="352">
        <v>0</v>
      </c>
      <c r="I26" s="337" t="s">
        <v>49</v>
      </c>
      <c r="J26" s="351" t="s">
        <v>50</v>
      </c>
      <c r="K26" s="353">
        <v>0</v>
      </c>
      <c r="L26" s="352">
        <v>0</v>
      </c>
      <c r="M26" s="352">
        <v>0</v>
      </c>
      <c r="N26" s="352">
        <v>0</v>
      </c>
      <c r="O26" s="352">
        <v>0</v>
      </c>
      <c r="P26" s="352">
        <v>0</v>
      </c>
    </row>
    <row r="27" spans="1:248" s="272" customFormat="1" ht="16.149999999999999" customHeight="1">
      <c r="A27" s="354" t="s">
        <v>51</v>
      </c>
      <c r="B27" s="355" t="s">
        <v>52</v>
      </c>
      <c r="C27" s="333">
        <f t="shared" si="1"/>
        <v>0</v>
      </c>
      <c r="D27" s="333">
        <f t="shared" si="2"/>
        <v>0</v>
      </c>
      <c r="E27" s="333">
        <f t="shared" si="3"/>
        <v>0</v>
      </c>
      <c r="F27" s="352">
        <v>0</v>
      </c>
      <c r="G27" s="352">
        <v>0</v>
      </c>
      <c r="H27" s="352">
        <v>0</v>
      </c>
      <c r="I27" s="354" t="s">
        <v>51</v>
      </c>
      <c r="J27" s="355" t="s">
        <v>52</v>
      </c>
      <c r="K27" s="353">
        <v>0</v>
      </c>
      <c r="L27" s="352">
        <v>0</v>
      </c>
      <c r="M27" s="352">
        <v>0</v>
      </c>
      <c r="N27" s="352">
        <v>0</v>
      </c>
      <c r="O27" s="352">
        <v>0</v>
      </c>
      <c r="P27" s="352">
        <v>0</v>
      </c>
    </row>
    <row r="28" spans="1:248" s="328" customFormat="1" ht="16.149999999999999" customHeight="1">
      <c r="A28" s="337" t="s">
        <v>53</v>
      </c>
      <c r="B28" s="351" t="s">
        <v>54</v>
      </c>
      <c r="C28" s="333">
        <f t="shared" si="1"/>
        <v>2</v>
      </c>
      <c r="D28" s="333">
        <f t="shared" si="2"/>
        <v>2</v>
      </c>
      <c r="E28" s="333">
        <f t="shared" si="3"/>
        <v>2</v>
      </c>
      <c r="F28" s="352">
        <v>2</v>
      </c>
      <c r="G28" s="352">
        <v>2</v>
      </c>
      <c r="H28" s="352">
        <v>2</v>
      </c>
      <c r="I28" s="337" t="s">
        <v>53</v>
      </c>
      <c r="J28" s="351" t="s">
        <v>54</v>
      </c>
      <c r="K28" s="353">
        <v>0</v>
      </c>
      <c r="L28" s="352">
        <v>0</v>
      </c>
      <c r="M28" s="352">
        <v>0</v>
      </c>
      <c r="N28" s="352">
        <v>0</v>
      </c>
      <c r="O28" s="352">
        <v>0</v>
      </c>
      <c r="P28" s="352">
        <v>0</v>
      </c>
    </row>
    <row r="29" spans="1:248" s="328" customFormat="1" ht="16.149999999999999" customHeight="1">
      <c r="A29" s="337" t="s">
        <v>55</v>
      </c>
      <c r="B29" s="351" t="s">
        <v>56</v>
      </c>
      <c r="C29" s="333">
        <f t="shared" si="1"/>
        <v>562</v>
      </c>
      <c r="D29" s="333">
        <f t="shared" si="2"/>
        <v>562</v>
      </c>
      <c r="E29" s="333">
        <f t="shared" si="3"/>
        <v>0</v>
      </c>
      <c r="F29" s="352">
        <v>0</v>
      </c>
      <c r="G29" s="352">
        <v>0</v>
      </c>
      <c r="H29" s="352">
        <v>0</v>
      </c>
      <c r="I29" s="337" t="s">
        <v>55</v>
      </c>
      <c r="J29" s="351" t="s">
        <v>56</v>
      </c>
      <c r="K29" s="353">
        <v>562</v>
      </c>
      <c r="L29" s="352">
        <v>562</v>
      </c>
      <c r="M29" s="352">
        <v>0</v>
      </c>
      <c r="N29" s="352">
        <v>0</v>
      </c>
      <c r="O29" s="352">
        <v>0</v>
      </c>
      <c r="P29" s="352">
        <v>0</v>
      </c>
    </row>
    <row r="30" spans="1:248" s="348" customFormat="1" ht="16.149999999999999" customHeight="1">
      <c r="A30" s="343" t="s">
        <v>57</v>
      </c>
      <c r="B30" s="344" t="s">
        <v>58</v>
      </c>
      <c r="C30" s="345">
        <f t="shared" si="1"/>
        <v>0</v>
      </c>
      <c r="D30" s="345">
        <f t="shared" si="2"/>
        <v>0</v>
      </c>
      <c r="E30" s="345">
        <f t="shared" si="3"/>
        <v>0</v>
      </c>
      <c r="F30" s="352">
        <v>0</v>
      </c>
      <c r="G30" s="352">
        <v>0</v>
      </c>
      <c r="H30" s="352">
        <v>0</v>
      </c>
      <c r="I30" s="343" t="s">
        <v>57</v>
      </c>
      <c r="J30" s="344" t="s">
        <v>58</v>
      </c>
      <c r="K30" s="347">
        <v>0</v>
      </c>
      <c r="L30" s="346">
        <v>0</v>
      </c>
      <c r="M30" s="346">
        <v>0</v>
      </c>
      <c r="N30" s="346">
        <v>0</v>
      </c>
      <c r="O30" s="346">
        <v>0</v>
      </c>
      <c r="P30" s="346">
        <v>0</v>
      </c>
    </row>
    <row r="31" spans="1:248" s="328" customFormat="1" ht="16.149999999999999" customHeight="1">
      <c r="A31" s="337" t="s">
        <v>59</v>
      </c>
      <c r="B31" s="351" t="s">
        <v>60</v>
      </c>
      <c r="C31" s="333">
        <f t="shared" si="1"/>
        <v>0</v>
      </c>
      <c r="D31" s="333">
        <f t="shared" si="2"/>
        <v>0</v>
      </c>
      <c r="E31" s="333">
        <f t="shared" si="3"/>
        <v>0</v>
      </c>
      <c r="F31" s="356">
        <v>0</v>
      </c>
      <c r="G31" s="356">
        <v>0</v>
      </c>
      <c r="H31" s="356">
        <v>0</v>
      </c>
      <c r="I31" s="337" t="s">
        <v>59</v>
      </c>
      <c r="J31" s="351" t="s">
        <v>60</v>
      </c>
      <c r="K31" s="357">
        <v>0</v>
      </c>
      <c r="L31" s="356">
        <v>0</v>
      </c>
      <c r="M31" s="356">
        <v>0</v>
      </c>
      <c r="N31" s="356">
        <v>0</v>
      </c>
      <c r="O31" s="356">
        <v>0</v>
      </c>
      <c r="P31" s="356">
        <v>0</v>
      </c>
    </row>
    <row r="32" spans="1:248" s="328" customFormat="1" ht="16.149999999999999" customHeight="1">
      <c r="A32" s="337" t="s">
        <v>61</v>
      </c>
      <c r="B32" s="351" t="s">
        <v>62</v>
      </c>
      <c r="C32" s="333">
        <f t="shared" si="1"/>
        <v>200</v>
      </c>
      <c r="D32" s="333">
        <f t="shared" si="2"/>
        <v>150</v>
      </c>
      <c r="E32" s="333">
        <f t="shared" si="3"/>
        <v>150</v>
      </c>
      <c r="F32" s="352">
        <v>0</v>
      </c>
      <c r="G32" s="352">
        <v>0</v>
      </c>
      <c r="H32" s="352">
        <v>0</v>
      </c>
      <c r="I32" s="337" t="s">
        <v>61</v>
      </c>
      <c r="J32" s="351" t="s">
        <v>62</v>
      </c>
      <c r="K32" s="353">
        <v>200</v>
      </c>
      <c r="L32" s="352">
        <v>150</v>
      </c>
      <c r="M32" s="352">
        <v>150</v>
      </c>
      <c r="N32" s="352">
        <v>0</v>
      </c>
      <c r="O32" s="352">
        <v>0</v>
      </c>
      <c r="P32" s="352">
        <v>0</v>
      </c>
    </row>
    <row r="33" spans="1:250" s="328" customFormat="1" ht="16.149999999999999" customHeight="1">
      <c r="A33" s="337" t="s">
        <v>63</v>
      </c>
      <c r="B33" s="351" t="s">
        <v>64</v>
      </c>
      <c r="C33" s="333">
        <f t="shared" si="1"/>
        <v>100</v>
      </c>
      <c r="D33" s="333">
        <f t="shared" si="2"/>
        <v>100</v>
      </c>
      <c r="E33" s="333">
        <f t="shared" si="3"/>
        <v>150</v>
      </c>
      <c r="F33" s="352">
        <v>0</v>
      </c>
      <c r="G33" s="352">
        <v>0</v>
      </c>
      <c r="H33" s="352">
        <v>0</v>
      </c>
      <c r="I33" s="337" t="s">
        <v>63</v>
      </c>
      <c r="J33" s="351" t="s">
        <v>64</v>
      </c>
      <c r="K33" s="353">
        <v>100</v>
      </c>
      <c r="L33" s="352">
        <v>100</v>
      </c>
      <c r="M33" s="352">
        <v>150</v>
      </c>
      <c r="N33" s="352">
        <v>0</v>
      </c>
      <c r="O33" s="352">
        <v>0</v>
      </c>
      <c r="P33" s="352">
        <v>0</v>
      </c>
    </row>
    <row r="34" spans="1:250" s="340" customFormat="1" ht="16.149999999999999" customHeight="1">
      <c r="A34" s="337" t="s">
        <v>65</v>
      </c>
      <c r="B34" s="351" t="s">
        <v>66</v>
      </c>
      <c r="C34" s="333">
        <f t="shared" si="1"/>
        <v>0</v>
      </c>
      <c r="D34" s="333">
        <f t="shared" si="2"/>
        <v>0</v>
      </c>
      <c r="E34" s="333">
        <f t="shared" si="3"/>
        <v>0</v>
      </c>
      <c r="F34" s="352">
        <v>0</v>
      </c>
      <c r="G34" s="352">
        <v>0</v>
      </c>
      <c r="H34" s="352">
        <v>0</v>
      </c>
      <c r="I34" s="337" t="s">
        <v>65</v>
      </c>
      <c r="J34" s="351" t="s">
        <v>66</v>
      </c>
      <c r="K34" s="353">
        <v>0</v>
      </c>
      <c r="L34" s="352">
        <v>0</v>
      </c>
      <c r="M34" s="352">
        <v>0</v>
      </c>
      <c r="N34" s="352">
        <v>0</v>
      </c>
      <c r="O34" s="352">
        <v>0</v>
      </c>
      <c r="P34" s="352">
        <v>0</v>
      </c>
    </row>
    <row r="35" spans="1:250" s="328" customFormat="1" ht="16.149999999999999" customHeight="1">
      <c r="A35" s="337" t="s">
        <v>67</v>
      </c>
      <c r="B35" s="351" t="s">
        <v>68</v>
      </c>
      <c r="C35" s="333">
        <f t="shared" si="1"/>
        <v>0</v>
      </c>
      <c r="D35" s="333">
        <f t="shared" si="2"/>
        <v>0</v>
      </c>
      <c r="E35" s="333">
        <f t="shared" si="3"/>
        <v>0</v>
      </c>
      <c r="F35" s="352">
        <v>0</v>
      </c>
      <c r="G35" s="352">
        <v>0</v>
      </c>
      <c r="H35" s="352">
        <v>0</v>
      </c>
      <c r="I35" s="337" t="s">
        <v>67</v>
      </c>
      <c r="J35" s="351" t="s">
        <v>68</v>
      </c>
      <c r="K35" s="353">
        <v>0</v>
      </c>
      <c r="L35" s="352">
        <v>0</v>
      </c>
      <c r="M35" s="352">
        <v>0</v>
      </c>
      <c r="N35" s="352">
        <v>0</v>
      </c>
      <c r="O35" s="352">
        <v>0</v>
      </c>
      <c r="P35" s="352">
        <v>0</v>
      </c>
      <c r="R35" s="358"/>
      <c r="S35" s="358"/>
      <c r="T35" s="358"/>
      <c r="U35" s="358"/>
      <c r="V35" s="358"/>
      <c r="W35" s="358"/>
      <c r="X35" s="358"/>
      <c r="Y35" s="358"/>
      <c r="Z35" s="358"/>
      <c r="AA35" s="358"/>
      <c r="AB35" s="358"/>
      <c r="AC35" s="358"/>
      <c r="AD35" s="358"/>
      <c r="AE35" s="358"/>
      <c r="AF35" s="358"/>
      <c r="AG35" s="358"/>
      <c r="AH35" s="358"/>
      <c r="AI35" s="358"/>
      <c r="AJ35" s="358"/>
      <c r="AK35" s="358"/>
      <c r="AL35" s="358"/>
      <c r="AM35" s="358"/>
      <c r="AN35" s="358"/>
      <c r="AO35" s="358"/>
      <c r="AP35" s="358"/>
      <c r="AQ35" s="358"/>
      <c r="AR35" s="358"/>
      <c r="AS35" s="358"/>
      <c r="AT35" s="358"/>
      <c r="AU35" s="358"/>
      <c r="AV35" s="358"/>
      <c r="AW35" s="358"/>
      <c r="AX35" s="358"/>
      <c r="AY35" s="358"/>
      <c r="AZ35" s="358"/>
      <c r="BA35" s="358"/>
      <c r="BB35" s="358"/>
      <c r="BC35" s="358"/>
      <c r="BD35" s="358"/>
      <c r="BE35" s="358"/>
      <c r="BF35" s="358"/>
      <c r="BG35" s="358"/>
      <c r="BH35" s="358"/>
      <c r="BI35" s="358"/>
      <c r="BJ35" s="358"/>
      <c r="BK35" s="358"/>
      <c r="BL35" s="358"/>
      <c r="BM35" s="358"/>
      <c r="BN35" s="358"/>
      <c r="BO35" s="358"/>
      <c r="BP35" s="358"/>
      <c r="BQ35" s="358"/>
      <c r="BR35" s="358"/>
      <c r="BS35" s="358"/>
      <c r="BT35" s="358"/>
      <c r="BU35" s="358"/>
      <c r="BV35" s="358"/>
      <c r="BW35" s="358"/>
      <c r="BX35" s="358"/>
      <c r="BY35" s="358"/>
      <c r="BZ35" s="358"/>
      <c r="CA35" s="358"/>
      <c r="CB35" s="358"/>
      <c r="CC35" s="358"/>
      <c r="CD35" s="358"/>
      <c r="CE35" s="358"/>
      <c r="CF35" s="358"/>
      <c r="CG35" s="358"/>
      <c r="CH35" s="358"/>
      <c r="CI35" s="358"/>
      <c r="CJ35" s="358"/>
      <c r="CK35" s="358"/>
      <c r="CL35" s="358"/>
      <c r="CM35" s="358"/>
      <c r="CN35" s="358"/>
      <c r="CO35" s="358"/>
      <c r="CP35" s="358"/>
      <c r="CQ35" s="358"/>
      <c r="CR35" s="358"/>
      <c r="CS35" s="358"/>
      <c r="CT35" s="358"/>
      <c r="CU35" s="358"/>
      <c r="CV35" s="358"/>
      <c r="CW35" s="358"/>
      <c r="CX35" s="358"/>
      <c r="CY35" s="358"/>
      <c r="CZ35" s="358"/>
      <c r="DA35" s="358"/>
      <c r="DB35" s="358"/>
      <c r="DC35" s="358"/>
      <c r="DD35" s="358"/>
      <c r="DE35" s="358"/>
      <c r="DF35" s="358"/>
      <c r="DG35" s="358"/>
      <c r="DH35" s="358"/>
      <c r="DI35" s="358"/>
      <c r="DJ35" s="358"/>
      <c r="DK35" s="358"/>
      <c r="DL35" s="358"/>
      <c r="DM35" s="358"/>
      <c r="DN35" s="358"/>
      <c r="DO35" s="358"/>
      <c r="DP35" s="358"/>
      <c r="DQ35" s="358"/>
      <c r="DR35" s="358"/>
      <c r="DS35" s="358"/>
      <c r="DT35" s="358"/>
      <c r="DU35" s="358"/>
      <c r="DV35" s="358"/>
      <c r="DW35" s="358"/>
      <c r="DX35" s="358"/>
      <c r="DY35" s="358"/>
      <c r="DZ35" s="358"/>
      <c r="EA35" s="358"/>
      <c r="EB35" s="358"/>
      <c r="EC35" s="358"/>
      <c r="ED35" s="358"/>
      <c r="EE35" s="358"/>
      <c r="EF35" s="358"/>
      <c r="EG35" s="358"/>
      <c r="EH35" s="358"/>
      <c r="EI35" s="358"/>
      <c r="EJ35" s="358"/>
      <c r="EK35" s="358"/>
      <c r="EL35" s="358"/>
      <c r="EM35" s="358"/>
      <c r="EN35" s="358"/>
      <c r="EO35" s="358"/>
      <c r="EP35" s="358"/>
      <c r="EQ35" s="358"/>
      <c r="ER35" s="358"/>
      <c r="ES35" s="358"/>
      <c r="ET35" s="358"/>
      <c r="EU35" s="358"/>
      <c r="EV35" s="358"/>
      <c r="EW35" s="358"/>
      <c r="EX35" s="358"/>
      <c r="EY35" s="358"/>
      <c r="EZ35" s="358"/>
      <c r="FA35" s="358"/>
      <c r="FB35" s="358"/>
      <c r="FC35" s="358"/>
      <c r="FD35" s="358"/>
      <c r="FE35" s="358"/>
      <c r="FF35" s="358"/>
      <c r="FG35" s="358"/>
      <c r="FH35" s="358"/>
      <c r="FI35" s="358"/>
      <c r="FJ35" s="358"/>
      <c r="FK35" s="358"/>
      <c r="FL35" s="358"/>
      <c r="FM35" s="358"/>
      <c r="FN35" s="358"/>
      <c r="FO35" s="358"/>
      <c r="FP35" s="358"/>
      <c r="FQ35" s="358"/>
      <c r="FR35" s="358"/>
      <c r="FS35" s="358"/>
      <c r="FT35" s="358"/>
      <c r="FU35" s="358"/>
      <c r="FV35" s="358"/>
      <c r="FW35" s="358"/>
      <c r="FX35" s="358"/>
      <c r="FY35" s="358"/>
      <c r="FZ35" s="358"/>
      <c r="GA35" s="358"/>
      <c r="GB35" s="358"/>
      <c r="GC35" s="358"/>
      <c r="GD35" s="358"/>
      <c r="GE35" s="358"/>
      <c r="GF35" s="358"/>
      <c r="GG35" s="358"/>
      <c r="GH35" s="358"/>
      <c r="GI35" s="358"/>
      <c r="GJ35" s="358"/>
      <c r="GK35" s="358"/>
      <c r="GL35" s="358"/>
      <c r="GM35" s="358"/>
      <c r="GN35" s="358"/>
      <c r="GO35" s="358"/>
      <c r="GP35" s="358"/>
      <c r="GQ35" s="358"/>
      <c r="GR35" s="358"/>
      <c r="GS35" s="358"/>
      <c r="GT35" s="358"/>
      <c r="GU35" s="358"/>
      <c r="GV35" s="358"/>
      <c r="GW35" s="358"/>
      <c r="GX35" s="358"/>
      <c r="GY35" s="358"/>
      <c r="GZ35" s="358"/>
      <c r="HA35" s="358"/>
      <c r="HB35" s="358"/>
      <c r="HC35" s="358"/>
      <c r="HD35" s="358"/>
      <c r="HE35" s="358"/>
      <c r="HF35" s="358"/>
      <c r="HG35" s="358"/>
      <c r="HH35" s="358"/>
      <c r="HI35" s="358"/>
      <c r="HJ35" s="358"/>
      <c r="HK35" s="358"/>
      <c r="HL35" s="358"/>
      <c r="HM35" s="358"/>
      <c r="HN35" s="358"/>
      <c r="HO35" s="358"/>
      <c r="HP35" s="358"/>
      <c r="HQ35" s="358"/>
      <c r="HR35" s="358"/>
      <c r="HS35" s="358"/>
      <c r="HT35" s="358"/>
      <c r="HU35" s="358"/>
      <c r="HV35" s="358"/>
      <c r="HW35" s="358"/>
      <c r="HX35" s="358"/>
      <c r="HY35" s="358"/>
      <c r="HZ35" s="358"/>
      <c r="IA35" s="358"/>
      <c r="IB35" s="358"/>
      <c r="IC35" s="358"/>
      <c r="ID35" s="358"/>
      <c r="IE35" s="358"/>
      <c r="IF35" s="358"/>
      <c r="IG35" s="358"/>
      <c r="IH35" s="358"/>
      <c r="II35" s="358"/>
      <c r="IJ35" s="358"/>
      <c r="IK35" s="358"/>
      <c r="IL35" s="358"/>
      <c r="IM35" s="358"/>
      <c r="IN35" s="358"/>
      <c r="IO35" s="358"/>
      <c r="IP35" s="358"/>
    </row>
    <row r="36" spans="1:250" s="359" customFormat="1" ht="16.149999999999999" customHeight="1">
      <c r="A36" s="343" t="s">
        <v>69</v>
      </c>
      <c r="B36" s="344" t="s">
        <v>70</v>
      </c>
      <c r="C36" s="345">
        <f t="shared" si="1"/>
        <v>0</v>
      </c>
      <c r="D36" s="345">
        <f t="shared" si="2"/>
        <v>0</v>
      </c>
      <c r="E36" s="345">
        <f t="shared" si="3"/>
        <v>0</v>
      </c>
      <c r="F36" s="346">
        <v>0</v>
      </c>
      <c r="G36" s="346">
        <v>0</v>
      </c>
      <c r="H36" s="346">
        <v>0</v>
      </c>
      <c r="I36" s="343" t="s">
        <v>69</v>
      </c>
      <c r="J36" s="344" t="s">
        <v>70</v>
      </c>
      <c r="K36" s="347">
        <v>0</v>
      </c>
      <c r="L36" s="346">
        <v>0</v>
      </c>
      <c r="M36" s="346">
        <v>0</v>
      </c>
      <c r="N36" s="346">
        <v>0</v>
      </c>
      <c r="O36" s="346">
        <v>0</v>
      </c>
      <c r="P36" s="346">
        <v>0</v>
      </c>
    </row>
    <row r="37" spans="1:250" s="272" customFormat="1" ht="16.149999999999999" customHeight="1">
      <c r="A37" s="354" t="s">
        <v>71</v>
      </c>
      <c r="B37" s="355" t="s">
        <v>72</v>
      </c>
      <c r="C37" s="333">
        <f t="shared" si="1"/>
        <v>1659</v>
      </c>
      <c r="D37" s="333">
        <f t="shared" si="2"/>
        <v>1619</v>
      </c>
      <c r="E37" s="333">
        <f t="shared" si="3"/>
        <v>731</v>
      </c>
      <c r="F37" s="360">
        <v>0</v>
      </c>
      <c r="G37" s="360">
        <v>0</v>
      </c>
      <c r="H37" s="360">
        <v>0</v>
      </c>
      <c r="I37" s="354" t="s">
        <v>71</v>
      </c>
      <c r="J37" s="355" t="s">
        <v>72</v>
      </c>
      <c r="K37" s="361">
        <v>0</v>
      </c>
      <c r="L37" s="360">
        <v>0</v>
      </c>
      <c r="M37" s="360">
        <v>0</v>
      </c>
      <c r="N37" s="352">
        <v>1659</v>
      </c>
      <c r="O37" s="352">
        <v>1619</v>
      </c>
      <c r="P37" s="360">
        <v>731</v>
      </c>
    </row>
    <row r="38" spans="1:250" s="328" customFormat="1" ht="16.149999999999999" customHeight="1">
      <c r="A38" s="337" t="s">
        <v>73</v>
      </c>
      <c r="B38" s="351" t="s">
        <v>74</v>
      </c>
      <c r="C38" s="333">
        <f t="shared" si="1"/>
        <v>311</v>
      </c>
      <c r="D38" s="333">
        <f t="shared" si="2"/>
        <v>191</v>
      </c>
      <c r="E38" s="333">
        <f t="shared" si="3"/>
        <v>0</v>
      </c>
      <c r="F38" s="352">
        <v>0</v>
      </c>
      <c r="G38" s="352">
        <v>0</v>
      </c>
      <c r="H38" s="352">
        <v>0</v>
      </c>
      <c r="I38" s="337" t="s">
        <v>73</v>
      </c>
      <c r="J38" s="351" t="s">
        <v>74</v>
      </c>
      <c r="K38" s="353">
        <v>311</v>
      </c>
      <c r="L38" s="352">
        <v>191</v>
      </c>
      <c r="M38" s="352">
        <v>0</v>
      </c>
      <c r="N38" s="352">
        <v>0</v>
      </c>
      <c r="O38" s="352">
        <v>0</v>
      </c>
      <c r="P38" s="352">
        <v>0</v>
      </c>
    </row>
    <row r="39" spans="1:250" s="328" customFormat="1" ht="16.149999999999999" customHeight="1">
      <c r="A39" s="337" t="s">
        <v>80</v>
      </c>
      <c r="B39" s="351" t="s">
        <v>75</v>
      </c>
      <c r="C39" s="333">
        <f t="shared" si="1"/>
        <v>195</v>
      </c>
      <c r="D39" s="333">
        <f t="shared" si="2"/>
        <v>182</v>
      </c>
      <c r="E39" s="333">
        <f t="shared" si="3"/>
        <v>0</v>
      </c>
      <c r="F39" s="352">
        <v>0</v>
      </c>
      <c r="G39" s="352">
        <v>0</v>
      </c>
      <c r="H39" s="352">
        <v>0</v>
      </c>
      <c r="I39" s="337" t="s">
        <v>80</v>
      </c>
      <c r="J39" s="351" t="s">
        <v>75</v>
      </c>
      <c r="K39" s="353">
        <v>195</v>
      </c>
      <c r="L39" s="352">
        <v>182</v>
      </c>
      <c r="M39" s="352">
        <v>0</v>
      </c>
      <c r="N39" s="352">
        <v>0</v>
      </c>
      <c r="O39" s="352">
        <v>0</v>
      </c>
      <c r="P39" s="352">
        <v>0</v>
      </c>
    </row>
    <row r="40" spans="1:250" s="328" customFormat="1" ht="16.149999999999999" customHeight="1">
      <c r="A40" s="337" t="s">
        <v>76</v>
      </c>
      <c r="B40" s="351" t="s">
        <v>77</v>
      </c>
      <c r="C40" s="333">
        <f t="shared" si="1"/>
        <v>0</v>
      </c>
      <c r="D40" s="333">
        <f t="shared" si="2"/>
        <v>0</v>
      </c>
      <c r="E40" s="333">
        <f t="shared" si="3"/>
        <v>0</v>
      </c>
      <c r="F40" s="352">
        <v>0</v>
      </c>
      <c r="G40" s="352">
        <v>0</v>
      </c>
      <c r="H40" s="352">
        <v>0</v>
      </c>
      <c r="I40" s="337" t="s">
        <v>76</v>
      </c>
      <c r="J40" s="351" t="s">
        <v>77</v>
      </c>
      <c r="K40" s="353">
        <v>0</v>
      </c>
      <c r="L40" s="352">
        <v>0</v>
      </c>
      <c r="M40" s="352">
        <v>0</v>
      </c>
      <c r="N40" s="352">
        <v>0</v>
      </c>
      <c r="O40" s="352">
        <v>0</v>
      </c>
      <c r="P40" s="352">
        <v>0</v>
      </c>
    </row>
    <row r="41" spans="1:250" s="369" customFormat="1" ht="16.149999999999999" customHeight="1" thickBot="1">
      <c r="A41" s="362" t="s">
        <v>78</v>
      </c>
      <c r="B41" s="363" t="s">
        <v>79</v>
      </c>
      <c r="C41" s="364">
        <f t="shared" si="1"/>
        <v>0</v>
      </c>
      <c r="D41" s="365">
        <f t="shared" si="2"/>
        <v>0</v>
      </c>
      <c r="E41" s="365">
        <f t="shared" si="3"/>
        <v>0</v>
      </c>
      <c r="F41" s="366">
        <v>0</v>
      </c>
      <c r="G41" s="366">
        <v>0</v>
      </c>
      <c r="H41" s="366">
        <v>0</v>
      </c>
      <c r="I41" s="367" t="s">
        <v>78</v>
      </c>
      <c r="J41" s="363" t="s">
        <v>79</v>
      </c>
      <c r="K41" s="368">
        <v>0</v>
      </c>
      <c r="L41" s="366">
        <v>0</v>
      </c>
      <c r="M41" s="366">
        <v>0</v>
      </c>
      <c r="N41" s="366">
        <v>0</v>
      </c>
      <c r="O41" s="366">
        <v>0</v>
      </c>
      <c r="P41" s="366">
        <v>0</v>
      </c>
      <c r="Q41" s="340"/>
      <c r="R41" s="328"/>
      <c r="S41" s="328"/>
      <c r="T41" s="328"/>
      <c r="U41" s="328"/>
      <c r="V41" s="328"/>
      <c r="W41" s="328"/>
      <c r="X41" s="328"/>
      <c r="Y41" s="328"/>
      <c r="Z41" s="328"/>
      <c r="AA41" s="328"/>
      <c r="AB41" s="328"/>
      <c r="AC41" s="328"/>
      <c r="AD41" s="328"/>
      <c r="AE41" s="328"/>
      <c r="AF41" s="328"/>
      <c r="AG41" s="328"/>
      <c r="AH41" s="328"/>
      <c r="AI41" s="328"/>
      <c r="AJ41" s="328"/>
      <c r="AK41" s="328"/>
      <c r="AL41" s="328"/>
      <c r="AM41" s="328"/>
      <c r="AN41" s="328"/>
      <c r="AO41" s="328"/>
      <c r="AP41" s="328"/>
      <c r="AQ41" s="328"/>
      <c r="AR41" s="328"/>
      <c r="AS41" s="328"/>
      <c r="AT41" s="328"/>
      <c r="AU41" s="328"/>
      <c r="AV41" s="328"/>
      <c r="AW41" s="328"/>
      <c r="AX41" s="328"/>
      <c r="AY41" s="328"/>
      <c r="AZ41" s="328"/>
      <c r="BA41" s="328"/>
      <c r="BB41" s="328"/>
      <c r="BC41" s="328"/>
      <c r="BD41" s="328"/>
      <c r="BE41" s="328"/>
      <c r="BF41" s="328"/>
      <c r="BG41" s="328"/>
      <c r="BH41" s="328"/>
      <c r="BI41" s="328"/>
      <c r="BJ41" s="328"/>
      <c r="BK41" s="328"/>
      <c r="BL41" s="328"/>
      <c r="BM41" s="328"/>
      <c r="BN41" s="328"/>
      <c r="BO41" s="328"/>
      <c r="BP41" s="328"/>
      <c r="BQ41" s="328"/>
      <c r="BR41" s="328"/>
      <c r="BS41" s="328"/>
      <c r="BT41" s="328"/>
      <c r="BU41" s="328"/>
      <c r="BV41" s="328"/>
      <c r="BW41" s="328"/>
      <c r="BX41" s="328"/>
      <c r="BY41" s="328"/>
      <c r="BZ41" s="328"/>
      <c r="CA41" s="328"/>
      <c r="CB41" s="328"/>
      <c r="CC41" s="328"/>
      <c r="CD41" s="328"/>
      <c r="CE41" s="328"/>
      <c r="CF41" s="328"/>
      <c r="CG41" s="328"/>
      <c r="CH41" s="328"/>
      <c r="CI41" s="328"/>
      <c r="CJ41" s="328"/>
      <c r="CK41" s="328"/>
      <c r="CL41" s="328"/>
      <c r="CM41" s="328"/>
      <c r="CN41" s="328"/>
      <c r="CO41" s="328"/>
      <c r="CP41" s="328"/>
      <c r="CQ41" s="328"/>
      <c r="CR41" s="328"/>
      <c r="CS41" s="328"/>
      <c r="CT41" s="328"/>
      <c r="CU41" s="328"/>
      <c r="CV41" s="328"/>
      <c r="CW41" s="328"/>
      <c r="CX41" s="328"/>
      <c r="CY41" s="328"/>
      <c r="CZ41" s="328"/>
      <c r="DA41" s="328"/>
      <c r="DB41" s="328"/>
      <c r="DC41" s="328"/>
      <c r="DD41" s="328"/>
      <c r="DE41" s="328"/>
      <c r="DF41" s="328"/>
      <c r="DG41" s="328"/>
      <c r="DH41" s="328"/>
      <c r="DI41" s="328"/>
      <c r="DJ41" s="328"/>
      <c r="DK41" s="328"/>
      <c r="DL41" s="328"/>
      <c r="DM41" s="328"/>
      <c r="DN41" s="328"/>
      <c r="DO41" s="328"/>
      <c r="DP41" s="328"/>
      <c r="DQ41" s="328"/>
      <c r="DR41" s="328"/>
      <c r="DS41" s="328"/>
      <c r="DT41" s="328"/>
      <c r="DU41" s="328"/>
      <c r="DV41" s="328"/>
      <c r="DW41" s="328"/>
      <c r="DX41" s="328"/>
      <c r="DY41" s="328"/>
      <c r="DZ41" s="328"/>
      <c r="EA41" s="328"/>
      <c r="EB41" s="328"/>
      <c r="EC41" s="328"/>
      <c r="ED41" s="328"/>
      <c r="EE41" s="328"/>
      <c r="EF41" s="328"/>
      <c r="EG41" s="328"/>
      <c r="EH41" s="328"/>
      <c r="EI41" s="328"/>
      <c r="EJ41" s="328"/>
      <c r="EK41" s="328"/>
      <c r="EL41" s="328"/>
      <c r="EM41" s="328"/>
      <c r="EN41" s="328"/>
      <c r="EO41" s="328"/>
      <c r="EP41" s="328"/>
      <c r="EQ41" s="328"/>
      <c r="ER41" s="328"/>
      <c r="ES41" s="328"/>
      <c r="ET41" s="328"/>
      <c r="EU41" s="328"/>
      <c r="EV41" s="328"/>
      <c r="EW41" s="328"/>
      <c r="EX41" s="328"/>
      <c r="EY41" s="328"/>
      <c r="EZ41" s="328"/>
      <c r="FA41" s="328"/>
      <c r="FB41" s="328"/>
      <c r="FC41" s="328"/>
      <c r="FD41" s="328"/>
      <c r="FE41" s="328"/>
      <c r="FF41" s="328"/>
      <c r="FG41" s="328"/>
      <c r="FH41" s="328"/>
      <c r="FI41" s="328"/>
      <c r="FJ41" s="328"/>
      <c r="FK41" s="328"/>
      <c r="FL41" s="328"/>
      <c r="FM41" s="328"/>
      <c r="FN41" s="328"/>
      <c r="FO41" s="328"/>
      <c r="FP41" s="328"/>
      <c r="FQ41" s="328"/>
      <c r="FR41" s="328"/>
      <c r="FS41" s="328"/>
      <c r="FT41" s="328"/>
      <c r="FU41" s="328"/>
      <c r="FV41" s="328"/>
      <c r="FW41" s="328"/>
      <c r="FX41" s="328"/>
      <c r="FY41" s="328"/>
      <c r="FZ41" s="328"/>
      <c r="GA41" s="328"/>
      <c r="GB41" s="328"/>
      <c r="GC41" s="328"/>
      <c r="GD41" s="328"/>
      <c r="GE41" s="328"/>
      <c r="GF41" s="328"/>
      <c r="GG41" s="328"/>
      <c r="GH41" s="328"/>
      <c r="GI41" s="328"/>
      <c r="GJ41" s="328"/>
      <c r="GK41" s="328"/>
      <c r="GL41" s="328"/>
      <c r="GM41" s="328"/>
      <c r="GN41" s="328"/>
      <c r="GO41" s="328"/>
      <c r="GP41" s="328"/>
      <c r="GQ41" s="328"/>
      <c r="GR41" s="328"/>
      <c r="GS41" s="328"/>
      <c r="GT41" s="328"/>
      <c r="GU41" s="328"/>
      <c r="GV41" s="328"/>
      <c r="GW41" s="328"/>
      <c r="GX41" s="328"/>
      <c r="GY41" s="328"/>
      <c r="GZ41" s="328"/>
      <c r="HA41" s="328"/>
      <c r="HB41" s="328"/>
      <c r="HC41" s="328"/>
      <c r="HD41" s="328"/>
      <c r="HE41" s="328"/>
      <c r="HF41" s="328"/>
      <c r="HG41" s="328"/>
      <c r="HH41" s="328"/>
      <c r="HI41" s="328"/>
      <c r="HJ41" s="328"/>
      <c r="HK41" s="328"/>
      <c r="HL41" s="328"/>
      <c r="HM41" s="328"/>
      <c r="HN41" s="328"/>
      <c r="HO41" s="328"/>
      <c r="HP41" s="328"/>
      <c r="HQ41" s="328"/>
      <c r="HR41" s="328"/>
      <c r="HS41" s="328"/>
      <c r="HT41" s="328"/>
      <c r="HU41" s="328"/>
      <c r="HV41" s="328"/>
      <c r="HW41" s="328"/>
      <c r="HX41" s="328"/>
      <c r="HY41" s="328"/>
      <c r="HZ41" s="328"/>
      <c r="IA41" s="328"/>
      <c r="IB41" s="328"/>
      <c r="IC41" s="328"/>
      <c r="ID41" s="328"/>
      <c r="IE41" s="328"/>
      <c r="IF41" s="328"/>
      <c r="IG41" s="328"/>
      <c r="IH41" s="328"/>
      <c r="II41" s="328"/>
      <c r="IJ41" s="328"/>
      <c r="IK41" s="328"/>
      <c r="IL41" s="328"/>
      <c r="IM41" s="328"/>
      <c r="IN41" s="328"/>
      <c r="IO41" s="328"/>
      <c r="IP41" s="328"/>
    </row>
    <row r="42" spans="1:250" s="376" customFormat="1" ht="11.1" customHeight="1">
      <c r="A42" s="370" t="s">
        <v>406</v>
      </c>
      <c r="B42" s="371"/>
      <c r="C42" s="371"/>
      <c r="D42" s="371"/>
      <c r="E42" s="372"/>
      <c r="F42" s="371"/>
      <c r="G42" s="371"/>
      <c r="H42" s="373" t="s">
        <v>89</v>
      </c>
      <c r="I42" s="374" t="s">
        <v>407</v>
      </c>
      <c r="J42" s="375"/>
      <c r="K42" s="371"/>
      <c r="L42" s="371"/>
      <c r="M42" s="373" t="s">
        <v>22</v>
      </c>
      <c r="N42" s="371"/>
      <c r="O42" s="371"/>
      <c r="P42" s="372" t="s">
        <v>89</v>
      </c>
    </row>
    <row r="43" spans="1:250" s="358" customFormat="1" ht="11.1" customHeight="1">
      <c r="A43" s="377" t="s">
        <v>154</v>
      </c>
      <c r="B43" s="378"/>
      <c r="I43" s="379" t="s">
        <v>143</v>
      </c>
    </row>
    <row r="44" spans="1:250" s="328" customFormat="1" ht="11.25">
      <c r="A44" s="380"/>
      <c r="B44" s="306"/>
    </row>
    <row r="45" spans="1:250" s="328" customFormat="1" ht="11.25">
      <c r="A45" s="380"/>
      <c r="B45" s="306"/>
      <c r="K45" s="381"/>
      <c r="L45" s="382"/>
      <c r="M45" s="382"/>
      <c r="N45" s="382"/>
      <c r="O45" s="382"/>
      <c r="P45" s="382"/>
    </row>
    <row r="46" spans="1:250" s="328" customFormat="1" ht="11.25">
      <c r="A46" s="380"/>
      <c r="B46" s="306"/>
    </row>
    <row r="47" spans="1:250" s="328" customFormat="1" ht="11.25">
      <c r="A47" s="380"/>
      <c r="B47" s="306"/>
    </row>
    <row r="48" spans="1:250" s="328" customFormat="1" ht="11.25">
      <c r="A48" s="380"/>
      <c r="B48" s="306"/>
    </row>
    <row r="49" spans="1:248" s="328" customFormat="1" ht="11.25">
      <c r="A49" s="380"/>
      <c r="B49" s="306"/>
    </row>
    <row r="50" spans="1:248" s="328" customFormat="1" ht="11.25">
      <c r="A50" s="380"/>
      <c r="B50" s="306"/>
    </row>
    <row r="51" spans="1:248" s="328" customFormat="1" ht="11.25">
      <c r="A51" s="380"/>
      <c r="B51" s="306"/>
    </row>
    <row r="52" spans="1:248" s="328" customFormat="1" ht="11.25">
      <c r="A52" s="380"/>
      <c r="B52" s="306"/>
    </row>
    <row r="53" spans="1:248" s="328" customFormat="1" ht="11.25">
      <c r="A53" s="380"/>
      <c r="B53" s="306"/>
    </row>
    <row r="54" spans="1:248" s="328" customFormat="1" ht="11.25">
      <c r="A54" s="380"/>
      <c r="B54" s="306"/>
    </row>
    <row r="55" spans="1:248" s="328" customFormat="1" ht="11.25">
      <c r="A55" s="380"/>
      <c r="B55" s="306"/>
    </row>
    <row r="56" spans="1:248" s="328" customFormat="1" ht="14.25">
      <c r="A56" s="380"/>
      <c r="B56" s="306"/>
      <c r="J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7"/>
      <c r="AE56" s="317"/>
      <c r="AF56" s="317"/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17"/>
      <c r="AR56" s="317"/>
      <c r="AS56" s="317"/>
      <c r="AT56" s="317"/>
      <c r="AU56" s="317"/>
      <c r="AV56" s="317"/>
      <c r="AW56" s="317"/>
      <c r="AX56" s="317"/>
      <c r="AY56" s="317"/>
      <c r="AZ56" s="317"/>
      <c r="BA56" s="317"/>
      <c r="BB56" s="317"/>
      <c r="BC56" s="317"/>
      <c r="BD56" s="317"/>
      <c r="BE56" s="317"/>
      <c r="BF56" s="317"/>
      <c r="BG56" s="317"/>
      <c r="BH56" s="317"/>
      <c r="BI56" s="317"/>
      <c r="BJ56" s="317"/>
      <c r="BK56" s="317"/>
      <c r="BL56" s="317"/>
      <c r="BM56" s="317"/>
      <c r="BN56" s="317"/>
      <c r="BO56" s="317"/>
      <c r="BP56" s="317"/>
      <c r="BQ56" s="317"/>
      <c r="BR56" s="317"/>
      <c r="BS56" s="317"/>
      <c r="BT56" s="317"/>
      <c r="BU56" s="317"/>
      <c r="BV56" s="317"/>
      <c r="BW56" s="317"/>
      <c r="BX56" s="317"/>
      <c r="BY56" s="317"/>
      <c r="BZ56" s="317"/>
      <c r="CA56" s="317"/>
      <c r="CB56" s="317"/>
      <c r="CC56" s="317"/>
      <c r="CD56" s="317"/>
      <c r="CE56" s="317"/>
      <c r="CF56" s="317"/>
      <c r="CG56" s="317"/>
      <c r="CH56" s="317"/>
      <c r="CI56" s="317"/>
      <c r="CJ56" s="317"/>
      <c r="CK56" s="317"/>
      <c r="CL56" s="317"/>
      <c r="CM56" s="317"/>
      <c r="CN56" s="317"/>
      <c r="CO56" s="317"/>
      <c r="CP56" s="317"/>
      <c r="CQ56" s="317"/>
      <c r="CR56" s="317"/>
      <c r="CS56" s="317"/>
      <c r="CT56" s="317"/>
      <c r="CU56" s="317"/>
      <c r="CV56" s="317"/>
      <c r="CW56" s="317"/>
      <c r="CX56" s="317"/>
      <c r="CY56" s="317"/>
      <c r="CZ56" s="317"/>
      <c r="DA56" s="317"/>
      <c r="DB56" s="317"/>
      <c r="DC56" s="317"/>
      <c r="DD56" s="317"/>
      <c r="DE56" s="317"/>
      <c r="DF56" s="317"/>
      <c r="DG56" s="317"/>
      <c r="DH56" s="317"/>
      <c r="DI56" s="317"/>
      <c r="DJ56" s="317"/>
      <c r="DK56" s="317"/>
      <c r="DL56" s="317"/>
      <c r="DM56" s="317"/>
      <c r="DN56" s="317"/>
      <c r="DO56" s="317"/>
      <c r="DP56" s="317"/>
      <c r="DQ56" s="317"/>
      <c r="DR56" s="317"/>
      <c r="DS56" s="317"/>
      <c r="DT56" s="317"/>
      <c r="DU56" s="317"/>
      <c r="DV56" s="317"/>
      <c r="DW56" s="317"/>
      <c r="DX56" s="317"/>
      <c r="DY56" s="317"/>
      <c r="DZ56" s="317"/>
      <c r="EA56" s="317"/>
      <c r="EB56" s="317"/>
      <c r="EC56" s="317"/>
      <c r="ED56" s="317"/>
      <c r="EE56" s="317"/>
      <c r="EF56" s="317"/>
      <c r="EG56" s="317"/>
      <c r="EH56" s="317"/>
      <c r="EI56" s="317"/>
      <c r="EJ56" s="317"/>
      <c r="EK56" s="317"/>
      <c r="EL56" s="317"/>
      <c r="EM56" s="317"/>
      <c r="EN56" s="317"/>
      <c r="EO56" s="317"/>
      <c r="EP56" s="317"/>
      <c r="EQ56" s="317"/>
      <c r="ER56" s="317"/>
      <c r="ES56" s="317"/>
      <c r="ET56" s="317"/>
      <c r="EU56" s="317"/>
      <c r="EV56" s="317"/>
      <c r="EW56" s="317"/>
      <c r="EX56" s="317"/>
      <c r="EY56" s="317"/>
      <c r="EZ56" s="317"/>
      <c r="FA56" s="317"/>
      <c r="FB56" s="317"/>
      <c r="FC56" s="317"/>
      <c r="FD56" s="317"/>
      <c r="FE56" s="317"/>
      <c r="FF56" s="317"/>
      <c r="FG56" s="317"/>
      <c r="FH56" s="317"/>
      <c r="FI56" s="317"/>
      <c r="FJ56" s="317"/>
      <c r="FK56" s="317"/>
      <c r="FL56" s="317"/>
      <c r="FM56" s="317"/>
      <c r="FN56" s="317"/>
      <c r="FO56" s="317"/>
      <c r="FP56" s="317"/>
      <c r="FQ56" s="317"/>
      <c r="FR56" s="317"/>
      <c r="FS56" s="317"/>
      <c r="FT56" s="317"/>
      <c r="FU56" s="317"/>
      <c r="FV56" s="317"/>
      <c r="FW56" s="317"/>
      <c r="FX56" s="317"/>
      <c r="FY56" s="317"/>
      <c r="FZ56" s="317"/>
      <c r="GA56" s="317"/>
      <c r="GB56" s="317"/>
      <c r="GC56" s="317"/>
      <c r="GD56" s="317"/>
      <c r="GE56" s="317"/>
      <c r="GF56" s="317"/>
      <c r="GG56" s="317"/>
      <c r="GH56" s="317"/>
      <c r="GI56" s="317"/>
      <c r="GJ56" s="317"/>
      <c r="GK56" s="317"/>
      <c r="GL56" s="317"/>
      <c r="GM56" s="317"/>
      <c r="GN56" s="317"/>
      <c r="GO56" s="317"/>
      <c r="GP56" s="317"/>
      <c r="GQ56" s="317"/>
      <c r="GR56" s="317"/>
      <c r="GS56" s="317"/>
      <c r="GT56" s="317"/>
      <c r="GU56" s="317"/>
      <c r="GV56" s="317"/>
      <c r="GW56" s="317"/>
      <c r="GX56" s="317"/>
      <c r="GY56" s="317"/>
      <c r="GZ56" s="317"/>
      <c r="HA56" s="317"/>
      <c r="HB56" s="317"/>
      <c r="HC56" s="317"/>
      <c r="HD56" s="317"/>
      <c r="HE56" s="317"/>
      <c r="HF56" s="317"/>
      <c r="HG56" s="317"/>
      <c r="HH56" s="317"/>
      <c r="HI56" s="317"/>
      <c r="HJ56" s="317"/>
      <c r="HK56" s="317"/>
      <c r="HL56" s="317"/>
      <c r="HM56" s="317"/>
      <c r="HN56" s="317"/>
      <c r="HO56" s="317"/>
      <c r="HP56" s="317"/>
      <c r="HQ56" s="317"/>
      <c r="HR56" s="317"/>
      <c r="HS56" s="317"/>
      <c r="HT56" s="317"/>
      <c r="HU56" s="317"/>
      <c r="HV56" s="317"/>
      <c r="HW56" s="317"/>
      <c r="HX56" s="317"/>
      <c r="HY56" s="317"/>
      <c r="HZ56" s="317"/>
      <c r="IA56" s="317"/>
      <c r="IB56" s="317"/>
      <c r="IC56" s="317"/>
      <c r="ID56" s="317"/>
      <c r="IE56" s="317"/>
      <c r="IF56" s="317"/>
      <c r="IG56" s="317"/>
      <c r="IH56" s="317"/>
      <c r="II56" s="317"/>
      <c r="IJ56" s="317"/>
      <c r="IK56" s="317"/>
      <c r="IL56" s="317"/>
      <c r="IM56" s="317"/>
      <c r="IN56" s="317"/>
    </row>
    <row r="57" spans="1:248" s="328" customFormat="1" ht="14.25">
      <c r="A57" s="380"/>
      <c r="B57" s="306"/>
      <c r="J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7"/>
      <c r="AE57" s="317"/>
      <c r="AF57" s="317"/>
      <c r="AG57" s="317"/>
      <c r="AH57" s="317"/>
      <c r="AI57" s="317"/>
      <c r="AJ57" s="317"/>
      <c r="AK57" s="317"/>
      <c r="AL57" s="317"/>
      <c r="AM57" s="317"/>
      <c r="AN57" s="317"/>
      <c r="AO57" s="317"/>
      <c r="AP57" s="317"/>
      <c r="AQ57" s="317"/>
      <c r="AR57" s="317"/>
      <c r="AS57" s="317"/>
      <c r="AT57" s="317"/>
      <c r="AU57" s="317"/>
      <c r="AV57" s="317"/>
      <c r="AW57" s="317"/>
      <c r="AX57" s="317"/>
      <c r="AY57" s="317"/>
      <c r="AZ57" s="317"/>
      <c r="BA57" s="317"/>
      <c r="BB57" s="317"/>
      <c r="BC57" s="317"/>
      <c r="BD57" s="317"/>
      <c r="BE57" s="317"/>
      <c r="BF57" s="317"/>
      <c r="BG57" s="317"/>
      <c r="BH57" s="317"/>
      <c r="BI57" s="317"/>
      <c r="BJ57" s="317"/>
      <c r="BK57" s="317"/>
      <c r="BL57" s="317"/>
      <c r="BM57" s="317"/>
      <c r="BN57" s="317"/>
      <c r="BO57" s="317"/>
      <c r="BP57" s="317"/>
      <c r="BQ57" s="317"/>
      <c r="BR57" s="317"/>
      <c r="BS57" s="317"/>
      <c r="BT57" s="317"/>
      <c r="BU57" s="317"/>
      <c r="BV57" s="317"/>
      <c r="BW57" s="317"/>
      <c r="BX57" s="317"/>
      <c r="BY57" s="317"/>
      <c r="BZ57" s="317"/>
      <c r="CA57" s="317"/>
      <c r="CB57" s="317"/>
      <c r="CC57" s="317"/>
      <c r="CD57" s="317"/>
      <c r="CE57" s="317"/>
      <c r="CF57" s="317"/>
      <c r="CG57" s="317"/>
      <c r="CH57" s="317"/>
      <c r="CI57" s="317"/>
      <c r="CJ57" s="317"/>
      <c r="CK57" s="317"/>
      <c r="CL57" s="317"/>
      <c r="CM57" s="317"/>
      <c r="CN57" s="317"/>
      <c r="CO57" s="317"/>
      <c r="CP57" s="317"/>
      <c r="CQ57" s="317"/>
      <c r="CR57" s="317"/>
      <c r="CS57" s="317"/>
      <c r="CT57" s="317"/>
      <c r="CU57" s="317"/>
      <c r="CV57" s="317"/>
      <c r="CW57" s="317"/>
      <c r="CX57" s="317"/>
      <c r="CY57" s="317"/>
      <c r="CZ57" s="317"/>
      <c r="DA57" s="317"/>
      <c r="DB57" s="317"/>
      <c r="DC57" s="317"/>
      <c r="DD57" s="317"/>
      <c r="DE57" s="317"/>
      <c r="DF57" s="317"/>
      <c r="DG57" s="317"/>
      <c r="DH57" s="317"/>
      <c r="DI57" s="317"/>
      <c r="DJ57" s="317"/>
      <c r="DK57" s="317"/>
      <c r="DL57" s="317"/>
      <c r="DM57" s="317"/>
      <c r="DN57" s="317"/>
      <c r="DO57" s="317"/>
      <c r="DP57" s="317"/>
      <c r="DQ57" s="317"/>
      <c r="DR57" s="317"/>
      <c r="DS57" s="317"/>
      <c r="DT57" s="317"/>
      <c r="DU57" s="317"/>
      <c r="DV57" s="317"/>
      <c r="DW57" s="317"/>
      <c r="DX57" s="317"/>
      <c r="DY57" s="317"/>
      <c r="DZ57" s="317"/>
      <c r="EA57" s="317"/>
      <c r="EB57" s="317"/>
      <c r="EC57" s="317"/>
      <c r="ED57" s="317"/>
      <c r="EE57" s="317"/>
      <c r="EF57" s="317"/>
      <c r="EG57" s="317"/>
      <c r="EH57" s="317"/>
      <c r="EI57" s="317"/>
      <c r="EJ57" s="317"/>
      <c r="EK57" s="317"/>
      <c r="EL57" s="317"/>
      <c r="EM57" s="317"/>
      <c r="EN57" s="317"/>
      <c r="EO57" s="317"/>
      <c r="EP57" s="317"/>
      <c r="EQ57" s="317"/>
      <c r="ER57" s="317"/>
      <c r="ES57" s="317"/>
      <c r="ET57" s="317"/>
      <c r="EU57" s="317"/>
      <c r="EV57" s="317"/>
      <c r="EW57" s="317"/>
      <c r="EX57" s="317"/>
      <c r="EY57" s="317"/>
      <c r="EZ57" s="317"/>
      <c r="FA57" s="317"/>
      <c r="FB57" s="317"/>
      <c r="FC57" s="317"/>
      <c r="FD57" s="317"/>
      <c r="FE57" s="317"/>
      <c r="FF57" s="317"/>
      <c r="FG57" s="317"/>
      <c r="FH57" s="317"/>
      <c r="FI57" s="317"/>
      <c r="FJ57" s="317"/>
      <c r="FK57" s="317"/>
      <c r="FL57" s="317"/>
      <c r="FM57" s="317"/>
      <c r="FN57" s="317"/>
      <c r="FO57" s="317"/>
      <c r="FP57" s="317"/>
      <c r="FQ57" s="317"/>
      <c r="FR57" s="317"/>
      <c r="FS57" s="317"/>
      <c r="FT57" s="317"/>
      <c r="FU57" s="317"/>
      <c r="FV57" s="317"/>
      <c r="FW57" s="317"/>
      <c r="FX57" s="317"/>
      <c r="FY57" s="317"/>
      <c r="FZ57" s="317"/>
      <c r="GA57" s="317"/>
      <c r="GB57" s="317"/>
      <c r="GC57" s="317"/>
      <c r="GD57" s="317"/>
      <c r="GE57" s="317"/>
      <c r="GF57" s="317"/>
      <c r="GG57" s="317"/>
      <c r="GH57" s="317"/>
      <c r="GI57" s="317"/>
      <c r="GJ57" s="317"/>
      <c r="GK57" s="317"/>
      <c r="GL57" s="317"/>
      <c r="GM57" s="317"/>
      <c r="GN57" s="317"/>
      <c r="GO57" s="317"/>
      <c r="GP57" s="317"/>
      <c r="GQ57" s="317"/>
      <c r="GR57" s="317"/>
      <c r="GS57" s="317"/>
      <c r="GT57" s="317"/>
      <c r="GU57" s="317"/>
      <c r="GV57" s="317"/>
      <c r="GW57" s="317"/>
      <c r="GX57" s="317"/>
      <c r="GY57" s="317"/>
      <c r="GZ57" s="317"/>
      <c r="HA57" s="317"/>
      <c r="HB57" s="317"/>
      <c r="HC57" s="317"/>
      <c r="HD57" s="317"/>
      <c r="HE57" s="317"/>
      <c r="HF57" s="317"/>
      <c r="HG57" s="317"/>
      <c r="HH57" s="317"/>
      <c r="HI57" s="317"/>
      <c r="HJ57" s="317"/>
      <c r="HK57" s="317"/>
      <c r="HL57" s="317"/>
      <c r="HM57" s="317"/>
      <c r="HN57" s="317"/>
      <c r="HO57" s="317"/>
      <c r="HP57" s="317"/>
      <c r="HQ57" s="317"/>
      <c r="HR57" s="317"/>
      <c r="HS57" s="317"/>
      <c r="HT57" s="317"/>
      <c r="HU57" s="317"/>
      <c r="HV57" s="317"/>
      <c r="HW57" s="317"/>
      <c r="HX57" s="317"/>
      <c r="HY57" s="317"/>
      <c r="HZ57" s="317"/>
      <c r="IA57" s="317"/>
      <c r="IB57" s="317"/>
      <c r="IC57" s="317"/>
      <c r="ID57" s="317"/>
      <c r="IE57" s="317"/>
      <c r="IF57" s="317"/>
      <c r="IG57" s="317"/>
      <c r="IH57" s="317"/>
      <c r="II57" s="317"/>
      <c r="IJ57" s="317"/>
      <c r="IK57" s="317"/>
      <c r="IL57" s="317"/>
      <c r="IM57" s="317"/>
      <c r="IN57" s="317"/>
    </row>
    <row r="58" spans="1:248" s="328" customFormat="1" ht="14.25">
      <c r="A58" s="380"/>
      <c r="B58" s="306"/>
      <c r="J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B58" s="317"/>
      <c r="AC58" s="317"/>
      <c r="AD58" s="317"/>
      <c r="AE58" s="317"/>
      <c r="AF58" s="317"/>
      <c r="AG58" s="317"/>
      <c r="AH58" s="317"/>
      <c r="AI58" s="317"/>
      <c r="AJ58" s="317"/>
      <c r="AK58" s="317"/>
      <c r="AL58" s="317"/>
      <c r="AM58" s="317"/>
      <c r="AN58" s="317"/>
      <c r="AO58" s="317"/>
      <c r="AP58" s="317"/>
      <c r="AQ58" s="317"/>
      <c r="AR58" s="317"/>
      <c r="AS58" s="317"/>
      <c r="AT58" s="317"/>
      <c r="AU58" s="317"/>
      <c r="AV58" s="317"/>
      <c r="AW58" s="317"/>
      <c r="AX58" s="317"/>
      <c r="AY58" s="317"/>
      <c r="AZ58" s="317"/>
      <c r="BA58" s="317"/>
      <c r="BB58" s="317"/>
      <c r="BC58" s="317"/>
      <c r="BD58" s="317"/>
      <c r="BE58" s="317"/>
      <c r="BF58" s="317"/>
      <c r="BG58" s="317"/>
      <c r="BH58" s="317"/>
      <c r="BI58" s="317"/>
      <c r="BJ58" s="317"/>
      <c r="BK58" s="317"/>
      <c r="BL58" s="317"/>
      <c r="BM58" s="317"/>
      <c r="BN58" s="317"/>
      <c r="BO58" s="317"/>
      <c r="BP58" s="317"/>
      <c r="BQ58" s="317"/>
      <c r="BR58" s="317"/>
      <c r="BS58" s="317"/>
      <c r="BT58" s="317"/>
      <c r="BU58" s="317"/>
      <c r="BV58" s="317"/>
      <c r="BW58" s="317"/>
      <c r="BX58" s="317"/>
      <c r="BY58" s="317"/>
      <c r="BZ58" s="317"/>
      <c r="CA58" s="317"/>
      <c r="CB58" s="317"/>
      <c r="CC58" s="317"/>
      <c r="CD58" s="317"/>
      <c r="CE58" s="317"/>
      <c r="CF58" s="317"/>
      <c r="CG58" s="317"/>
      <c r="CH58" s="317"/>
      <c r="CI58" s="317"/>
      <c r="CJ58" s="317"/>
      <c r="CK58" s="317"/>
      <c r="CL58" s="317"/>
      <c r="CM58" s="317"/>
      <c r="CN58" s="317"/>
      <c r="CO58" s="317"/>
      <c r="CP58" s="317"/>
      <c r="CQ58" s="317"/>
      <c r="CR58" s="317"/>
      <c r="CS58" s="317"/>
      <c r="CT58" s="317"/>
      <c r="CU58" s="317"/>
      <c r="CV58" s="317"/>
      <c r="CW58" s="317"/>
      <c r="CX58" s="317"/>
      <c r="CY58" s="317"/>
      <c r="CZ58" s="317"/>
      <c r="DA58" s="317"/>
      <c r="DB58" s="317"/>
      <c r="DC58" s="317"/>
      <c r="DD58" s="317"/>
      <c r="DE58" s="317"/>
      <c r="DF58" s="317"/>
      <c r="DG58" s="317"/>
      <c r="DH58" s="317"/>
      <c r="DI58" s="317"/>
      <c r="DJ58" s="317"/>
      <c r="DK58" s="317"/>
      <c r="DL58" s="317"/>
      <c r="DM58" s="317"/>
      <c r="DN58" s="317"/>
      <c r="DO58" s="317"/>
      <c r="DP58" s="317"/>
      <c r="DQ58" s="317"/>
      <c r="DR58" s="317"/>
      <c r="DS58" s="317"/>
      <c r="DT58" s="317"/>
      <c r="DU58" s="317"/>
      <c r="DV58" s="317"/>
      <c r="DW58" s="317"/>
      <c r="DX58" s="317"/>
      <c r="DY58" s="317"/>
      <c r="DZ58" s="317"/>
      <c r="EA58" s="317"/>
      <c r="EB58" s="317"/>
      <c r="EC58" s="317"/>
      <c r="ED58" s="317"/>
      <c r="EE58" s="317"/>
      <c r="EF58" s="317"/>
      <c r="EG58" s="317"/>
      <c r="EH58" s="317"/>
      <c r="EI58" s="317"/>
      <c r="EJ58" s="317"/>
      <c r="EK58" s="317"/>
      <c r="EL58" s="317"/>
      <c r="EM58" s="317"/>
      <c r="EN58" s="317"/>
      <c r="EO58" s="317"/>
      <c r="EP58" s="317"/>
      <c r="EQ58" s="317"/>
      <c r="ER58" s="317"/>
      <c r="ES58" s="317"/>
      <c r="ET58" s="317"/>
      <c r="EU58" s="317"/>
      <c r="EV58" s="317"/>
      <c r="EW58" s="317"/>
      <c r="EX58" s="317"/>
      <c r="EY58" s="317"/>
      <c r="EZ58" s="317"/>
      <c r="FA58" s="317"/>
      <c r="FB58" s="317"/>
      <c r="FC58" s="317"/>
      <c r="FD58" s="317"/>
      <c r="FE58" s="317"/>
      <c r="FF58" s="317"/>
      <c r="FG58" s="317"/>
      <c r="FH58" s="317"/>
      <c r="FI58" s="317"/>
      <c r="FJ58" s="317"/>
      <c r="FK58" s="317"/>
      <c r="FL58" s="317"/>
      <c r="FM58" s="317"/>
      <c r="FN58" s="317"/>
      <c r="FO58" s="317"/>
      <c r="FP58" s="317"/>
      <c r="FQ58" s="317"/>
      <c r="FR58" s="317"/>
      <c r="FS58" s="317"/>
      <c r="FT58" s="317"/>
      <c r="FU58" s="317"/>
      <c r="FV58" s="317"/>
      <c r="FW58" s="317"/>
      <c r="FX58" s="317"/>
      <c r="FY58" s="317"/>
      <c r="FZ58" s="317"/>
      <c r="GA58" s="317"/>
      <c r="GB58" s="317"/>
      <c r="GC58" s="317"/>
      <c r="GD58" s="317"/>
      <c r="GE58" s="317"/>
      <c r="GF58" s="317"/>
      <c r="GG58" s="317"/>
      <c r="GH58" s="317"/>
      <c r="GI58" s="317"/>
      <c r="GJ58" s="317"/>
      <c r="GK58" s="317"/>
      <c r="GL58" s="317"/>
      <c r="GM58" s="317"/>
      <c r="GN58" s="317"/>
      <c r="GO58" s="317"/>
      <c r="GP58" s="317"/>
      <c r="GQ58" s="317"/>
      <c r="GR58" s="317"/>
      <c r="GS58" s="317"/>
      <c r="GT58" s="317"/>
      <c r="GU58" s="317"/>
      <c r="GV58" s="317"/>
      <c r="GW58" s="317"/>
      <c r="GX58" s="317"/>
      <c r="GY58" s="317"/>
      <c r="GZ58" s="317"/>
      <c r="HA58" s="317"/>
      <c r="HB58" s="317"/>
      <c r="HC58" s="317"/>
      <c r="HD58" s="317"/>
      <c r="HE58" s="317"/>
      <c r="HF58" s="317"/>
      <c r="HG58" s="317"/>
      <c r="HH58" s="317"/>
      <c r="HI58" s="317"/>
      <c r="HJ58" s="317"/>
      <c r="HK58" s="317"/>
      <c r="HL58" s="317"/>
      <c r="HM58" s="317"/>
      <c r="HN58" s="317"/>
      <c r="HO58" s="317"/>
      <c r="HP58" s="317"/>
      <c r="HQ58" s="317"/>
      <c r="HR58" s="317"/>
      <c r="HS58" s="317"/>
      <c r="HT58" s="317"/>
      <c r="HU58" s="317"/>
      <c r="HV58" s="317"/>
      <c r="HW58" s="317"/>
      <c r="HX58" s="317"/>
      <c r="HY58" s="317"/>
      <c r="HZ58" s="317"/>
      <c r="IA58" s="317"/>
      <c r="IB58" s="317"/>
      <c r="IC58" s="317"/>
      <c r="ID58" s="317"/>
      <c r="IE58" s="317"/>
      <c r="IF58" s="317"/>
      <c r="IG58" s="317"/>
      <c r="IH58" s="317"/>
      <c r="II58" s="317"/>
      <c r="IJ58" s="317"/>
      <c r="IK58" s="317"/>
      <c r="IL58" s="317"/>
      <c r="IM58" s="317"/>
      <c r="IN58" s="317"/>
    </row>
    <row r="59" spans="1:248" s="328" customFormat="1" ht="14.25">
      <c r="A59" s="380"/>
      <c r="B59" s="306"/>
      <c r="J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B59" s="317"/>
      <c r="AC59" s="317"/>
      <c r="AD59" s="317"/>
      <c r="AE59" s="317"/>
      <c r="AF59" s="317"/>
      <c r="AG59" s="317"/>
      <c r="AH59" s="317"/>
      <c r="AI59" s="317"/>
      <c r="AJ59" s="317"/>
      <c r="AK59" s="317"/>
      <c r="AL59" s="317"/>
      <c r="AM59" s="317"/>
      <c r="AN59" s="317"/>
      <c r="AO59" s="317"/>
      <c r="AP59" s="317"/>
      <c r="AQ59" s="317"/>
      <c r="AR59" s="317"/>
      <c r="AS59" s="317"/>
      <c r="AT59" s="317"/>
      <c r="AU59" s="317"/>
      <c r="AV59" s="317"/>
      <c r="AW59" s="317"/>
      <c r="AX59" s="317"/>
      <c r="AY59" s="317"/>
      <c r="AZ59" s="317"/>
      <c r="BA59" s="317"/>
      <c r="BB59" s="317"/>
      <c r="BC59" s="317"/>
      <c r="BD59" s="317"/>
      <c r="BE59" s="317"/>
      <c r="BF59" s="317"/>
      <c r="BG59" s="317"/>
      <c r="BH59" s="317"/>
      <c r="BI59" s="317"/>
      <c r="BJ59" s="317"/>
      <c r="BK59" s="317"/>
      <c r="BL59" s="317"/>
      <c r="BM59" s="317"/>
      <c r="BN59" s="317"/>
      <c r="BO59" s="317"/>
      <c r="BP59" s="317"/>
      <c r="BQ59" s="317"/>
      <c r="BR59" s="317"/>
      <c r="BS59" s="317"/>
      <c r="BT59" s="317"/>
      <c r="BU59" s="317"/>
      <c r="BV59" s="317"/>
      <c r="BW59" s="317"/>
      <c r="BX59" s="317"/>
      <c r="BY59" s="317"/>
      <c r="BZ59" s="317"/>
      <c r="CA59" s="317"/>
      <c r="CB59" s="317"/>
      <c r="CC59" s="317"/>
      <c r="CD59" s="317"/>
      <c r="CE59" s="317"/>
      <c r="CF59" s="317"/>
      <c r="CG59" s="317"/>
      <c r="CH59" s="317"/>
      <c r="CI59" s="317"/>
      <c r="CJ59" s="317"/>
      <c r="CK59" s="317"/>
      <c r="CL59" s="317"/>
      <c r="CM59" s="317"/>
      <c r="CN59" s="317"/>
      <c r="CO59" s="317"/>
      <c r="CP59" s="317"/>
      <c r="CQ59" s="317"/>
      <c r="CR59" s="317"/>
      <c r="CS59" s="317"/>
      <c r="CT59" s="317"/>
      <c r="CU59" s="317"/>
      <c r="CV59" s="317"/>
      <c r="CW59" s="317"/>
      <c r="CX59" s="317"/>
      <c r="CY59" s="317"/>
      <c r="CZ59" s="317"/>
      <c r="DA59" s="317"/>
      <c r="DB59" s="317"/>
      <c r="DC59" s="317"/>
      <c r="DD59" s="317"/>
      <c r="DE59" s="317"/>
      <c r="DF59" s="317"/>
      <c r="DG59" s="317"/>
      <c r="DH59" s="317"/>
      <c r="DI59" s="317"/>
      <c r="DJ59" s="317"/>
      <c r="DK59" s="317"/>
      <c r="DL59" s="317"/>
      <c r="DM59" s="317"/>
      <c r="DN59" s="317"/>
      <c r="DO59" s="317"/>
      <c r="DP59" s="317"/>
      <c r="DQ59" s="317"/>
      <c r="DR59" s="317"/>
      <c r="DS59" s="317"/>
      <c r="DT59" s="317"/>
      <c r="DU59" s="317"/>
      <c r="DV59" s="317"/>
      <c r="DW59" s="317"/>
      <c r="DX59" s="317"/>
      <c r="DY59" s="317"/>
      <c r="DZ59" s="317"/>
      <c r="EA59" s="317"/>
      <c r="EB59" s="317"/>
      <c r="EC59" s="317"/>
      <c r="ED59" s="317"/>
      <c r="EE59" s="317"/>
      <c r="EF59" s="317"/>
      <c r="EG59" s="317"/>
      <c r="EH59" s="317"/>
      <c r="EI59" s="317"/>
      <c r="EJ59" s="317"/>
      <c r="EK59" s="317"/>
      <c r="EL59" s="317"/>
      <c r="EM59" s="317"/>
      <c r="EN59" s="317"/>
      <c r="EO59" s="317"/>
      <c r="EP59" s="317"/>
      <c r="EQ59" s="317"/>
      <c r="ER59" s="317"/>
      <c r="ES59" s="317"/>
      <c r="ET59" s="317"/>
      <c r="EU59" s="317"/>
      <c r="EV59" s="317"/>
      <c r="EW59" s="317"/>
      <c r="EX59" s="317"/>
      <c r="EY59" s="317"/>
      <c r="EZ59" s="317"/>
      <c r="FA59" s="317"/>
      <c r="FB59" s="317"/>
      <c r="FC59" s="317"/>
      <c r="FD59" s="317"/>
      <c r="FE59" s="317"/>
      <c r="FF59" s="317"/>
      <c r="FG59" s="317"/>
      <c r="FH59" s="317"/>
      <c r="FI59" s="317"/>
      <c r="FJ59" s="317"/>
      <c r="FK59" s="317"/>
      <c r="FL59" s="317"/>
      <c r="FM59" s="317"/>
      <c r="FN59" s="317"/>
      <c r="FO59" s="317"/>
      <c r="FP59" s="317"/>
      <c r="FQ59" s="317"/>
      <c r="FR59" s="317"/>
      <c r="FS59" s="317"/>
      <c r="FT59" s="317"/>
      <c r="FU59" s="317"/>
      <c r="FV59" s="317"/>
      <c r="FW59" s="317"/>
      <c r="FX59" s="317"/>
      <c r="FY59" s="317"/>
      <c r="FZ59" s="317"/>
      <c r="GA59" s="317"/>
      <c r="GB59" s="317"/>
      <c r="GC59" s="317"/>
      <c r="GD59" s="317"/>
      <c r="GE59" s="317"/>
      <c r="GF59" s="317"/>
      <c r="GG59" s="317"/>
      <c r="GH59" s="317"/>
      <c r="GI59" s="317"/>
      <c r="GJ59" s="317"/>
      <c r="GK59" s="317"/>
      <c r="GL59" s="317"/>
      <c r="GM59" s="317"/>
      <c r="GN59" s="317"/>
      <c r="GO59" s="317"/>
      <c r="GP59" s="317"/>
      <c r="GQ59" s="317"/>
      <c r="GR59" s="317"/>
      <c r="GS59" s="317"/>
      <c r="GT59" s="317"/>
      <c r="GU59" s="317"/>
      <c r="GV59" s="317"/>
      <c r="GW59" s="317"/>
      <c r="GX59" s="317"/>
      <c r="GY59" s="317"/>
      <c r="GZ59" s="317"/>
      <c r="HA59" s="317"/>
      <c r="HB59" s="317"/>
      <c r="HC59" s="317"/>
      <c r="HD59" s="317"/>
      <c r="HE59" s="317"/>
      <c r="HF59" s="317"/>
      <c r="HG59" s="317"/>
      <c r="HH59" s="317"/>
      <c r="HI59" s="317"/>
      <c r="HJ59" s="317"/>
      <c r="HK59" s="317"/>
      <c r="HL59" s="317"/>
      <c r="HM59" s="317"/>
      <c r="HN59" s="317"/>
      <c r="HO59" s="317"/>
      <c r="HP59" s="317"/>
      <c r="HQ59" s="317"/>
      <c r="HR59" s="317"/>
      <c r="HS59" s="317"/>
      <c r="HT59" s="317"/>
      <c r="HU59" s="317"/>
      <c r="HV59" s="317"/>
      <c r="HW59" s="317"/>
      <c r="HX59" s="317"/>
      <c r="HY59" s="317"/>
      <c r="HZ59" s="317"/>
      <c r="IA59" s="317"/>
      <c r="IB59" s="317"/>
      <c r="IC59" s="317"/>
      <c r="ID59" s="317"/>
      <c r="IE59" s="317"/>
      <c r="IF59" s="317"/>
      <c r="IG59" s="317"/>
      <c r="IH59" s="317"/>
      <c r="II59" s="317"/>
      <c r="IJ59" s="317"/>
      <c r="IK59" s="317"/>
      <c r="IL59" s="317"/>
      <c r="IM59" s="317"/>
      <c r="IN59" s="317"/>
    </row>
    <row r="60" spans="1:248" s="328" customFormat="1" ht="14.25">
      <c r="A60" s="380"/>
      <c r="B60" s="306"/>
      <c r="J60" s="317"/>
      <c r="Q60" s="317"/>
      <c r="R60" s="317"/>
      <c r="S60" s="317"/>
      <c r="T60" s="317"/>
      <c r="U60" s="317"/>
      <c r="V60" s="317"/>
      <c r="W60" s="317"/>
      <c r="X60" s="317"/>
      <c r="Y60" s="317"/>
      <c r="Z60" s="317"/>
      <c r="AA60" s="317"/>
      <c r="AB60" s="317"/>
      <c r="AC60" s="317"/>
      <c r="AD60" s="317"/>
      <c r="AE60" s="317"/>
      <c r="AF60" s="317"/>
      <c r="AG60" s="317"/>
      <c r="AH60" s="317"/>
      <c r="AI60" s="317"/>
      <c r="AJ60" s="317"/>
      <c r="AK60" s="317"/>
      <c r="AL60" s="317"/>
      <c r="AM60" s="317"/>
      <c r="AN60" s="317"/>
      <c r="AO60" s="317"/>
      <c r="AP60" s="317"/>
      <c r="AQ60" s="317"/>
      <c r="AR60" s="317"/>
      <c r="AS60" s="317"/>
      <c r="AT60" s="317"/>
      <c r="AU60" s="317"/>
      <c r="AV60" s="317"/>
      <c r="AW60" s="317"/>
      <c r="AX60" s="317"/>
      <c r="AY60" s="317"/>
      <c r="AZ60" s="317"/>
      <c r="BA60" s="317"/>
      <c r="BB60" s="317"/>
      <c r="BC60" s="317"/>
      <c r="BD60" s="317"/>
      <c r="BE60" s="317"/>
      <c r="BF60" s="317"/>
      <c r="BG60" s="317"/>
      <c r="BH60" s="317"/>
      <c r="BI60" s="317"/>
      <c r="BJ60" s="317"/>
      <c r="BK60" s="317"/>
      <c r="BL60" s="317"/>
      <c r="BM60" s="317"/>
      <c r="BN60" s="317"/>
      <c r="BO60" s="317"/>
      <c r="BP60" s="317"/>
      <c r="BQ60" s="317"/>
      <c r="BR60" s="317"/>
      <c r="BS60" s="317"/>
      <c r="BT60" s="317"/>
      <c r="BU60" s="317"/>
      <c r="BV60" s="317"/>
      <c r="BW60" s="317"/>
      <c r="BX60" s="317"/>
      <c r="BY60" s="317"/>
      <c r="BZ60" s="317"/>
      <c r="CA60" s="317"/>
      <c r="CB60" s="317"/>
      <c r="CC60" s="317"/>
      <c r="CD60" s="317"/>
      <c r="CE60" s="317"/>
      <c r="CF60" s="317"/>
      <c r="CG60" s="317"/>
      <c r="CH60" s="317"/>
      <c r="CI60" s="317"/>
      <c r="CJ60" s="317"/>
      <c r="CK60" s="317"/>
      <c r="CL60" s="317"/>
      <c r="CM60" s="317"/>
      <c r="CN60" s="317"/>
      <c r="CO60" s="317"/>
      <c r="CP60" s="317"/>
      <c r="CQ60" s="317"/>
      <c r="CR60" s="317"/>
      <c r="CS60" s="317"/>
      <c r="CT60" s="317"/>
      <c r="CU60" s="317"/>
      <c r="CV60" s="317"/>
      <c r="CW60" s="317"/>
      <c r="CX60" s="317"/>
      <c r="CY60" s="317"/>
      <c r="CZ60" s="317"/>
      <c r="DA60" s="317"/>
      <c r="DB60" s="317"/>
      <c r="DC60" s="317"/>
      <c r="DD60" s="317"/>
      <c r="DE60" s="317"/>
      <c r="DF60" s="317"/>
      <c r="DG60" s="317"/>
      <c r="DH60" s="317"/>
      <c r="DI60" s="317"/>
      <c r="DJ60" s="317"/>
      <c r="DK60" s="317"/>
      <c r="DL60" s="317"/>
      <c r="DM60" s="317"/>
      <c r="DN60" s="317"/>
      <c r="DO60" s="317"/>
      <c r="DP60" s="317"/>
      <c r="DQ60" s="317"/>
      <c r="DR60" s="317"/>
      <c r="DS60" s="317"/>
      <c r="DT60" s="317"/>
      <c r="DU60" s="317"/>
      <c r="DV60" s="317"/>
      <c r="DW60" s="317"/>
      <c r="DX60" s="317"/>
      <c r="DY60" s="317"/>
      <c r="DZ60" s="317"/>
      <c r="EA60" s="317"/>
      <c r="EB60" s="317"/>
      <c r="EC60" s="317"/>
      <c r="ED60" s="317"/>
      <c r="EE60" s="317"/>
      <c r="EF60" s="317"/>
      <c r="EG60" s="317"/>
      <c r="EH60" s="317"/>
      <c r="EI60" s="317"/>
      <c r="EJ60" s="317"/>
      <c r="EK60" s="317"/>
      <c r="EL60" s="317"/>
      <c r="EM60" s="317"/>
      <c r="EN60" s="317"/>
      <c r="EO60" s="317"/>
      <c r="EP60" s="317"/>
      <c r="EQ60" s="317"/>
      <c r="ER60" s="317"/>
      <c r="ES60" s="317"/>
      <c r="ET60" s="317"/>
      <c r="EU60" s="317"/>
      <c r="EV60" s="317"/>
      <c r="EW60" s="317"/>
      <c r="EX60" s="317"/>
      <c r="EY60" s="317"/>
      <c r="EZ60" s="317"/>
      <c r="FA60" s="317"/>
      <c r="FB60" s="317"/>
      <c r="FC60" s="317"/>
      <c r="FD60" s="317"/>
      <c r="FE60" s="317"/>
      <c r="FF60" s="317"/>
      <c r="FG60" s="317"/>
      <c r="FH60" s="317"/>
      <c r="FI60" s="317"/>
      <c r="FJ60" s="317"/>
      <c r="FK60" s="317"/>
      <c r="FL60" s="317"/>
      <c r="FM60" s="317"/>
      <c r="FN60" s="317"/>
      <c r="FO60" s="317"/>
      <c r="FP60" s="317"/>
      <c r="FQ60" s="317"/>
      <c r="FR60" s="317"/>
      <c r="FS60" s="317"/>
      <c r="FT60" s="317"/>
      <c r="FU60" s="317"/>
      <c r="FV60" s="317"/>
      <c r="FW60" s="317"/>
      <c r="FX60" s="317"/>
      <c r="FY60" s="317"/>
      <c r="FZ60" s="317"/>
      <c r="GA60" s="317"/>
      <c r="GB60" s="317"/>
      <c r="GC60" s="317"/>
      <c r="GD60" s="317"/>
      <c r="GE60" s="317"/>
      <c r="GF60" s="317"/>
      <c r="GG60" s="317"/>
      <c r="GH60" s="317"/>
      <c r="GI60" s="317"/>
      <c r="GJ60" s="317"/>
      <c r="GK60" s="317"/>
      <c r="GL60" s="317"/>
      <c r="GM60" s="317"/>
      <c r="GN60" s="317"/>
      <c r="GO60" s="317"/>
      <c r="GP60" s="317"/>
      <c r="GQ60" s="317"/>
      <c r="GR60" s="317"/>
      <c r="GS60" s="317"/>
      <c r="GT60" s="317"/>
      <c r="GU60" s="317"/>
      <c r="GV60" s="317"/>
      <c r="GW60" s="317"/>
      <c r="GX60" s="317"/>
      <c r="GY60" s="317"/>
      <c r="GZ60" s="317"/>
      <c r="HA60" s="317"/>
      <c r="HB60" s="317"/>
      <c r="HC60" s="317"/>
      <c r="HD60" s="317"/>
      <c r="HE60" s="317"/>
      <c r="HF60" s="317"/>
      <c r="HG60" s="317"/>
      <c r="HH60" s="317"/>
      <c r="HI60" s="317"/>
      <c r="HJ60" s="317"/>
      <c r="HK60" s="317"/>
      <c r="HL60" s="317"/>
      <c r="HM60" s="317"/>
      <c r="HN60" s="317"/>
      <c r="HO60" s="317"/>
      <c r="HP60" s="317"/>
      <c r="HQ60" s="317"/>
      <c r="HR60" s="317"/>
      <c r="HS60" s="317"/>
      <c r="HT60" s="317"/>
      <c r="HU60" s="317"/>
      <c r="HV60" s="317"/>
      <c r="HW60" s="317"/>
      <c r="HX60" s="317"/>
      <c r="HY60" s="317"/>
      <c r="HZ60" s="317"/>
      <c r="IA60" s="317"/>
      <c r="IB60" s="317"/>
      <c r="IC60" s="317"/>
      <c r="ID60" s="317"/>
      <c r="IE60" s="317"/>
      <c r="IF60" s="317"/>
      <c r="IG60" s="317"/>
      <c r="IH60" s="317"/>
      <c r="II60" s="317"/>
      <c r="IJ60" s="317"/>
      <c r="IK60" s="317"/>
      <c r="IL60" s="317"/>
      <c r="IM60" s="317"/>
      <c r="IN60" s="317"/>
    </row>
    <row r="61" spans="1:248" s="328" customFormat="1" ht="14.25">
      <c r="A61" s="380"/>
      <c r="B61" s="306"/>
      <c r="J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C61" s="317"/>
      <c r="AD61" s="317"/>
      <c r="AE61" s="317"/>
      <c r="AF61" s="317"/>
      <c r="AG61" s="317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7"/>
      <c r="AT61" s="317"/>
      <c r="AU61" s="317"/>
      <c r="AV61" s="317"/>
      <c r="AW61" s="317"/>
      <c r="AX61" s="317"/>
      <c r="AY61" s="317"/>
      <c r="AZ61" s="317"/>
      <c r="BA61" s="317"/>
      <c r="BB61" s="317"/>
      <c r="BC61" s="317"/>
      <c r="BD61" s="317"/>
      <c r="BE61" s="317"/>
      <c r="BF61" s="317"/>
      <c r="BG61" s="317"/>
      <c r="BH61" s="317"/>
      <c r="BI61" s="317"/>
      <c r="BJ61" s="317"/>
      <c r="BK61" s="317"/>
      <c r="BL61" s="317"/>
      <c r="BM61" s="317"/>
      <c r="BN61" s="317"/>
      <c r="BO61" s="317"/>
      <c r="BP61" s="317"/>
      <c r="BQ61" s="317"/>
      <c r="BR61" s="317"/>
      <c r="BS61" s="317"/>
      <c r="BT61" s="317"/>
      <c r="BU61" s="317"/>
      <c r="BV61" s="317"/>
      <c r="BW61" s="317"/>
      <c r="BX61" s="317"/>
      <c r="BY61" s="317"/>
      <c r="BZ61" s="317"/>
      <c r="CA61" s="317"/>
      <c r="CB61" s="317"/>
      <c r="CC61" s="317"/>
      <c r="CD61" s="317"/>
      <c r="CE61" s="317"/>
      <c r="CF61" s="317"/>
      <c r="CG61" s="317"/>
      <c r="CH61" s="317"/>
      <c r="CI61" s="317"/>
      <c r="CJ61" s="317"/>
      <c r="CK61" s="317"/>
      <c r="CL61" s="317"/>
      <c r="CM61" s="317"/>
      <c r="CN61" s="317"/>
      <c r="CO61" s="317"/>
      <c r="CP61" s="317"/>
      <c r="CQ61" s="317"/>
      <c r="CR61" s="317"/>
      <c r="CS61" s="317"/>
      <c r="CT61" s="317"/>
      <c r="CU61" s="317"/>
      <c r="CV61" s="317"/>
      <c r="CW61" s="317"/>
      <c r="CX61" s="317"/>
      <c r="CY61" s="317"/>
      <c r="CZ61" s="317"/>
      <c r="DA61" s="317"/>
      <c r="DB61" s="317"/>
      <c r="DC61" s="317"/>
      <c r="DD61" s="317"/>
      <c r="DE61" s="317"/>
      <c r="DF61" s="317"/>
      <c r="DG61" s="317"/>
      <c r="DH61" s="317"/>
      <c r="DI61" s="317"/>
      <c r="DJ61" s="317"/>
      <c r="DK61" s="317"/>
      <c r="DL61" s="317"/>
      <c r="DM61" s="317"/>
      <c r="DN61" s="317"/>
      <c r="DO61" s="317"/>
      <c r="DP61" s="317"/>
      <c r="DQ61" s="317"/>
      <c r="DR61" s="317"/>
      <c r="DS61" s="317"/>
      <c r="DT61" s="317"/>
      <c r="DU61" s="317"/>
      <c r="DV61" s="317"/>
      <c r="DW61" s="317"/>
      <c r="DX61" s="317"/>
      <c r="DY61" s="317"/>
      <c r="DZ61" s="317"/>
      <c r="EA61" s="317"/>
      <c r="EB61" s="317"/>
      <c r="EC61" s="317"/>
      <c r="ED61" s="317"/>
      <c r="EE61" s="317"/>
      <c r="EF61" s="317"/>
      <c r="EG61" s="317"/>
      <c r="EH61" s="317"/>
      <c r="EI61" s="317"/>
      <c r="EJ61" s="317"/>
      <c r="EK61" s="317"/>
      <c r="EL61" s="317"/>
      <c r="EM61" s="317"/>
      <c r="EN61" s="317"/>
      <c r="EO61" s="317"/>
      <c r="EP61" s="317"/>
      <c r="EQ61" s="317"/>
      <c r="ER61" s="317"/>
      <c r="ES61" s="317"/>
      <c r="ET61" s="317"/>
      <c r="EU61" s="317"/>
      <c r="EV61" s="317"/>
      <c r="EW61" s="317"/>
      <c r="EX61" s="317"/>
      <c r="EY61" s="317"/>
      <c r="EZ61" s="317"/>
      <c r="FA61" s="317"/>
      <c r="FB61" s="317"/>
      <c r="FC61" s="317"/>
      <c r="FD61" s="317"/>
      <c r="FE61" s="317"/>
      <c r="FF61" s="317"/>
      <c r="FG61" s="317"/>
      <c r="FH61" s="317"/>
      <c r="FI61" s="317"/>
      <c r="FJ61" s="317"/>
      <c r="FK61" s="317"/>
      <c r="FL61" s="317"/>
      <c r="FM61" s="317"/>
      <c r="FN61" s="317"/>
      <c r="FO61" s="317"/>
      <c r="FP61" s="317"/>
      <c r="FQ61" s="317"/>
      <c r="FR61" s="317"/>
      <c r="FS61" s="317"/>
      <c r="FT61" s="317"/>
      <c r="FU61" s="317"/>
      <c r="FV61" s="317"/>
      <c r="FW61" s="317"/>
      <c r="FX61" s="317"/>
      <c r="FY61" s="317"/>
      <c r="FZ61" s="317"/>
      <c r="GA61" s="317"/>
      <c r="GB61" s="317"/>
      <c r="GC61" s="317"/>
      <c r="GD61" s="317"/>
      <c r="GE61" s="317"/>
      <c r="GF61" s="317"/>
      <c r="GG61" s="317"/>
      <c r="GH61" s="317"/>
      <c r="GI61" s="317"/>
      <c r="GJ61" s="317"/>
      <c r="GK61" s="317"/>
      <c r="GL61" s="317"/>
      <c r="GM61" s="317"/>
      <c r="GN61" s="317"/>
      <c r="GO61" s="317"/>
      <c r="GP61" s="317"/>
      <c r="GQ61" s="317"/>
      <c r="GR61" s="317"/>
      <c r="GS61" s="317"/>
      <c r="GT61" s="317"/>
      <c r="GU61" s="317"/>
      <c r="GV61" s="317"/>
      <c r="GW61" s="317"/>
      <c r="GX61" s="317"/>
      <c r="GY61" s="317"/>
      <c r="GZ61" s="317"/>
      <c r="HA61" s="317"/>
      <c r="HB61" s="317"/>
      <c r="HC61" s="317"/>
      <c r="HD61" s="317"/>
      <c r="HE61" s="317"/>
      <c r="HF61" s="317"/>
      <c r="HG61" s="317"/>
      <c r="HH61" s="317"/>
      <c r="HI61" s="317"/>
      <c r="HJ61" s="317"/>
      <c r="HK61" s="317"/>
      <c r="HL61" s="317"/>
      <c r="HM61" s="317"/>
      <c r="HN61" s="317"/>
      <c r="HO61" s="317"/>
      <c r="HP61" s="317"/>
      <c r="HQ61" s="317"/>
      <c r="HR61" s="317"/>
      <c r="HS61" s="317"/>
      <c r="HT61" s="317"/>
      <c r="HU61" s="317"/>
      <c r="HV61" s="317"/>
      <c r="HW61" s="317"/>
      <c r="HX61" s="317"/>
      <c r="HY61" s="317"/>
      <c r="HZ61" s="317"/>
      <c r="IA61" s="317"/>
      <c r="IB61" s="317"/>
      <c r="IC61" s="317"/>
      <c r="ID61" s="317"/>
      <c r="IE61" s="317"/>
      <c r="IF61" s="317"/>
      <c r="IG61" s="317"/>
      <c r="IH61" s="317"/>
      <c r="II61" s="317"/>
      <c r="IJ61" s="317"/>
      <c r="IK61" s="317"/>
      <c r="IL61" s="317"/>
      <c r="IM61" s="317"/>
      <c r="IN61" s="317"/>
    </row>
    <row r="62" spans="1:248" s="328" customFormat="1" ht="14.25">
      <c r="A62" s="380"/>
      <c r="B62" s="306"/>
      <c r="J62" s="317"/>
      <c r="Q62" s="317"/>
      <c r="R62" s="317"/>
      <c r="S62" s="317"/>
      <c r="T62" s="317"/>
      <c r="U62" s="317"/>
      <c r="V62" s="317"/>
      <c r="W62" s="317"/>
      <c r="X62" s="317"/>
      <c r="Y62" s="317"/>
      <c r="Z62" s="317"/>
      <c r="AA62" s="317"/>
      <c r="AB62" s="317"/>
      <c r="AC62" s="317"/>
      <c r="AD62" s="317"/>
      <c r="AE62" s="317"/>
      <c r="AF62" s="317"/>
      <c r="AG62" s="317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7"/>
      <c r="AT62" s="317"/>
      <c r="AU62" s="317"/>
      <c r="AV62" s="317"/>
      <c r="AW62" s="317"/>
      <c r="AX62" s="317"/>
      <c r="AY62" s="317"/>
      <c r="AZ62" s="317"/>
      <c r="BA62" s="317"/>
      <c r="BB62" s="317"/>
      <c r="BC62" s="317"/>
      <c r="BD62" s="317"/>
      <c r="BE62" s="317"/>
      <c r="BF62" s="317"/>
      <c r="BG62" s="317"/>
      <c r="BH62" s="317"/>
      <c r="BI62" s="317"/>
      <c r="BJ62" s="317"/>
      <c r="BK62" s="317"/>
      <c r="BL62" s="317"/>
      <c r="BM62" s="317"/>
      <c r="BN62" s="317"/>
      <c r="BO62" s="317"/>
      <c r="BP62" s="317"/>
      <c r="BQ62" s="317"/>
      <c r="BR62" s="317"/>
      <c r="BS62" s="317"/>
      <c r="BT62" s="317"/>
      <c r="BU62" s="317"/>
      <c r="BV62" s="317"/>
      <c r="BW62" s="317"/>
      <c r="BX62" s="317"/>
      <c r="BY62" s="317"/>
      <c r="BZ62" s="317"/>
      <c r="CA62" s="317"/>
      <c r="CB62" s="317"/>
      <c r="CC62" s="317"/>
      <c r="CD62" s="317"/>
      <c r="CE62" s="317"/>
      <c r="CF62" s="317"/>
      <c r="CG62" s="317"/>
      <c r="CH62" s="317"/>
      <c r="CI62" s="317"/>
      <c r="CJ62" s="317"/>
      <c r="CK62" s="317"/>
      <c r="CL62" s="317"/>
      <c r="CM62" s="317"/>
      <c r="CN62" s="317"/>
      <c r="CO62" s="317"/>
      <c r="CP62" s="317"/>
      <c r="CQ62" s="317"/>
      <c r="CR62" s="317"/>
      <c r="CS62" s="317"/>
      <c r="CT62" s="317"/>
      <c r="CU62" s="317"/>
      <c r="CV62" s="317"/>
      <c r="CW62" s="317"/>
      <c r="CX62" s="317"/>
      <c r="CY62" s="317"/>
      <c r="CZ62" s="317"/>
      <c r="DA62" s="317"/>
      <c r="DB62" s="317"/>
      <c r="DC62" s="317"/>
      <c r="DD62" s="317"/>
      <c r="DE62" s="317"/>
      <c r="DF62" s="317"/>
      <c r="DG62" s="317"/>
      <c r="DH62" s="317"/>
      <c r="DI62" s="317"/>
      <c r="DJ62" s="317"/>
      <c r="DK62" s="317"/>
      <c r="DL62" s="317"/>
      <c r="DM62" s="317"/>
      <c r="DN62" s="317"/>
      <c r="DO62" s="317"/>
      <c r="DP62" s="317"/>
      <c r="DQ62" s="317"/>
      <c r="DR62" s="317"/>
      <c r="DS62" s="317"/>
      <c r="DT62" s="317"/>
      <c r="DU62" s="317"/>
      <c r="DV62" s="317"/>
      <c r="DW62" s="317"/>
      <c r="DX62" s="317"/>
      <c r="DY62" s="317"/>
      <c r="DZ62" s="317"/>
      <c r="EA62" s="317"/>
      <c r="EB62" s="317"/>
      <c r="EC62" s="317"/>
      <c r="ED62" s="317"/>
      <c r="EE62" s="317"/>
      <c r="EF62" s="317"/>
      <c r="EG62" s="317"/>
      <c r="EH62" s="317"/>
      <c r="EI62" s="317"/>
      <c r="EJ62" s="317"/>
      <c r="EK62" s="317"/>
      <c r="EL62" s="317"/>
      <c r="EM62" s="317"/>
      <c r="EN62" s="317"/>
      <c r="EO62" s="317"/>
      <c r="EP62" s="317"/>
      <c r="EQ62" s="317"/>
      <c r="ER62" s="317"/>
      <c r="ES62" s="317"/>
      <c r="ET62" s="317"/>
      <c r="EU62" s="317"/>
      <c r="EV62" s="317"/>
      <c r="EW62" s="317"/>
      <c r="EX62" s="317"/>
      <c r="EY62" s="317"/>
      <c r="EZ62" s="317"/>
      <c r="FA62" s="317"/>
      <c r="FB62" s="317"/>
      <c r="FC62" s="317"/>
      <c r="FD62" s="317"/>
      <c r="FE62" s="317"/>
      <c r="FF62" s="317"/>
      <c r="FG62" s="317"/>
      <c r="FH62" s="317"/>
      <c r="FI62" s="317"/>
      <c r="FJ62" s="317"/>
      <c r="FK62" s="317"/>
      <c r="FL62" s="317"/>
      <c r="FM62" s="317"/>
      <c r="FN62" s="317"/>
      <c r="FO62" s="317"/>
      <c r="FP62" s="317"/>
      <c r="FQ62" s="317"/>
      <c r="FR62" s="317"/>
      <c r="FS62" s="317"/>
      <c r="FT62" s="317"/>
      <c r="FU62" s="317"/>
      <c r="FV62" s="317"/>
      <c r="FW62" s="317"/>
      <c r="FX62" s="317"/>
      <c r="FY62" s="317"/>
      <c r="FZ62" s="317"/>
      <c r="GA62" s="317"/>
      <c r="GB62" s="317"/>
      <c r="GC62" s="317"/>
      <c r="GD62" s="317"/>
      <c r="GE62" s="317"/>
      <c r="GF62" s="317"/>
      <c r="GG62" s="317"/>
      <c r="GH62" s="317"/>
      <c r="GI62" s="317"/>
      <c r="GJ62" s="317"/>
      <c r="GK62" s="317"/>
      <c r="GL62" s="317"/>
      <c r="GM62" s="317"/>
      <c r="GN62" s="317"/>
      <c r="GO62" s="317"/>
      <c r="GP62" s="317"/>
      <c r="GQ62" s="317"/>
      <c r="GR62" s="317"/>
      <c r="GS62" s="317"/>
      <c r="GT62" s="317"/>
      <c r="GU62" s="317"/>
      <c r="GV62" s="317"/>
      <c r="GW62" s="317"/>
      <c r="GX62" s="317"/>
      <c r="GY62" s="317"/>
      <c r="GZ62" s="317"/>
      <c r="HA62" s="317"/>
      <c r="HB62" s="317"/>
      <c r="HC62" s="317"/>
      <c r="HD62" s="317"/>
      <c r="HE62" s="317"/>
      <c r="HF62" s="317"/>
      <c r="HG62" s="317"/>
      <c r="HH62" s="317"/>
      <c r="HI62" s="317"/>
      <c r="HJ62" s="317"/>
      <c r="HK62" s="317"/>
      <c r="HL62" s="317"/>
      <c r="HM62" s="317"/>
      <c r="HN62" s="317"/>
      <c r="HO62" s="317"/>
      <c r="HP62" s="317"/>
      <c r="HQ62" s="317"/>
      <c r="HR62" s="317"/>
      <c r="HS62" s="317"/>
      <c r="HT62" s="317"/>
      <c r="HU62" s="317"/>
      <c r="HV62" s="317"/>
      <c r="HW62" s="317"/>
      <c r="HX62" s="317"/>
      <c r="HY62" s="317"/>
      <c r="HZ62" s="317"/>
      <c r="IA62" s="317"/>
      <c r="IB62" s="317"/>
      <c r="IC62" s="317"/>
      <c r="ID62" s="317"/>
      <c r="IE62" s="317"/>
      <c r="IF62" s="317"/>
      <c r="IG62" s="317"/>
      <c r="IH62" s="317"/>
      <c r="II62" s="317"/>
      <c r="IJ62" s="317"/>
      <c r="IK62" s="317"/>
      <c r="IL62" s="317"/>
      <c r="IM62" s="317"/>
      <c r="IN62" s="317"/>
    </row>
  </sheetData>
  <sheetProtection selectLockedCells="1"/>
  <mergeCells count="34">
    <mergeCell ref="I3:P3"/>
    <mergeCell ref="I4:P4"/>
    <mergeCell ref="A3:H3"/>
    <mergeCell ref="F10:F12"/>
    <mergeCell ref="H10:H12"/>
    <mergeCell ref="L10:L12"/>
    <mergeCell ref="K9:M9"/>
    <mergeCell ref="A4:H4"/>
    <mergeCell ref="F6:H8"/>
    <mergeCell ref="K6:P8"/>
    <mergeCell ref="I6:J12"/>
    <mergeCell ref="P10:P12"/>
    <mergeCell ref="N9:P9"/>
    <mergeCell ref="O10:O12"/>
    <mergeCell ref="N10:N12"/>
    <mergeCell ref="K10:K12"/>
    <mergeCell ref="A17:B17"/>
    <mergeCell ref="A13:B13"/>
    <mergeCell ref="A6:B12"/>
    <mergeCell ref="C9:C12"/>
    <mergeCell ref="C6:E8"/>
    <mergeCell ref="A15:B15"/>
    <mergeCell ref="A14:B14"/>
    <mergeCell ref="A16:B16"/>
    <mergeCell ref="E9:E12"/>
    <mergeCell ref="I15:J15"/>
    <mergeCell ref="I17:J17"/>
    <mergeCell ref="M10:M12"/>
    <mergeCell ref="D9:D12"/>
    <mergeCell ref="G10:G12"/>
    <mergeCell ref="I16:J16"/>
    <mergeCell ref="I14:J14"/>
    <mergeCell ref="F9:H9"/>
    <mergeCell ref="I13:J13"/>
  </mergeCells>
  <phoneticPr fontId="6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/>
  <colBreaks count="1" manualBreakCount="1">
    <brk id="8" max="4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12</vt:i4>
      </vt:variant>
    </vt:vector>
  </HeadingPairs>
  <TitlesOfParts>
    <vt:vector size="24" baseType="lpstr">
      <vt:lpstr>0. 간지</vt:lpstr>
      <vt:lpstr>0-1.이면</vt:lpstr>
      <vt:lpstr>1.경제활동인구</vt:lpstr>
      <vt:lpstr>2.연령별취업자</vt:lpstr>
      <vt:lpstr>3.교육정도별취업자</vt:lpstr>
      <vt:lpstr>4.산업별취업자</vt:lpstr>
      <vt:lpstr>5.직업별취업자</vt:lpstr>
      <vt:lpstr>6.노동조합</vt:lpstr>
      <vt:lpstr>7.시군별노동조합</vt:lpstr>
      <vt:lpstr>8.산업연맹별노동조합</vt:lpstr>
      <vt:lpstr>9.노사분규 발생현황</vt:lpstr>
      <vt:lpstr>10.직업훈련현황</vt:lpstr>
      <vt:lpstr>'0. 간지'!Print_Area</vt:lpstr>
      <vt:lpstr>'0-1.이면'!Print_Area</vt:lpstr>
      <vt:lpstr>'1.경제활동인구'!Print_Area</vt:lpstr>
      <vt:lpstr>'10.직업훈련현황'!Print_Area</vt:lpstr>
      <vt:lpstr>'2.연령별취업자'!Print_Area</vt:lpstr>
      <vt:lpstr>'3.교육정도별취업자'!Print_Area</vt:lpstr>
      <vt:lpstr>'4.산업별취업자'!Print_Area</vt:lpstr>
      <vt:lpstr>'5.직업별취업자'!Print_Area</vt:lpstr>
      <vt:lpstr>'6.노동조합'!Print_Area</vt:lpstr>
      <vt:lpstr>'7.시군별노동조합'!Print_Area</vt:lpstr>
      <vt:lpstr>'8.산업연맹별노동조합'!Print_Area</vt:lpstr>
      <vt:lpstr>'9.노사분규 발생현황'!Print_Area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.</cp:lastModifiedBy>
  <cp:lastPrinted>2016-05-23T02:09:37Z</cp:lastPrinted>
  <dcterms:created xsi:type="dcterms:W3CDTF">2011-12-22T04:09:22Z</dcterms:created>
  <dcterms:modified xsi:type="dcterms:W3CDTF">2016-05-23T02:10:12Z</dcterms:modified>
</cp:coreProperties>
</file>