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통계\제57회 통계연보\공표자료(20180530)\"/>
    </mc:Choice>
  </mc:AlternateContent>
  <bookViews>
    <workbookView xWindow="285" yWindow="90" windowWidth="14700" windowHeight="9435" tabRatio="821" firstSheet="8" activeTab="13"/>
  </bookViews>
  <sheets>
    <sheet name="0.광업.제조업 및 에너지" sheetId="1" r:id="rId1"/>
    <sheet name="0-1. 이면" sheetId="2" r:id="rId2"/>
    <sheet name="1.광업 및 제조업 " sheetId="22" r:id="rId3"/>
    <sheet name="2.사업체규모별(중분류별)광업및제조업(집계)" sheetId="23" r:id="rId4"/>
    <sheet name="2.사업체규모별(중분류별)광업및제조업 (2)" sheetId="25" r:id="rId5"/>
    <sheet name="3. 제조업 중분류별 사업체및 종사자수(수정)" sheetId="24" r:id="rId6"/>
    <sheet name="4.광종별광구수" sheetId="7" r:id="rId7"/>
    <sheet name="5.광산물생산 " sheetId="19" r:id="rId8"/>
    <sheet name="6.산업및농공단지" sheetId="21" r:id="rId9"/>
    <sheet name="7.민수용탄수급" sheetId="10" r:id="rId10"/>
    <sheet name="8.연탄생산" sheetId="11" r:id="rId11"/>
    <sheet name="9.석유류소비량" sheetId="12" r:id="rId12"/>
    <sheet name="10.에너지관리대상현황" sheetId="13" r:id="rId13"/>
    <sheet name="11.신재생에너지지역별설비용량" sheetId="14" r:id="rId14"/>
  </sheets>
  <externalReferences>
    <externalReference r:id="rId15"/>
    <externalReference r:id="rId16"/>
    <externalReference r:id="rId17"/>
    <externalReference r:id="rId18"/>
  </externalReferences>
  <definedNames>
    <definedName name="a" localSheetId="2">{"Book1"}</definedName>
    <definedName name="a" localSheetId="4">{"Book1"}</definedName>
    <definedName name="a" localSheetId="3">{"Book1"}</definedName>
    <definedName name="a" localSheetId="5">{"Book1"}</definedName>
    <definedName name="a" localSheetId="8">{"Book1"}</definedName>
    <definedName name="a">{"Book1"}</definedName>
    <definedName name="aa">[1]XL4Poppy!$C$31</definedName>
    <definedName name="AAA">'[2]18.농업용기계보유 '!$A$18:$K$1275</definedName>
    <definedName name="B" localSheetId="2">{"Book1"}</definedName>
    <definedName name="B" localSheetId="4">{"Book1"}</definedName>
    <definedName name="B" localSheetId="3">{"Book1"}</definedName>
    <definedName name="B" localSheetId="5">{"Book1"}</definedName>
    <definedName name="B" localSheetId="8">{"Book1"}</definedName>
    <definedName name="B">{"Book1"}</definedName>
    <definedName name="didtlr" localSheetId="2" hidden="1">{"'6.강수량'!$A$1:$O$37","'6.강수량'!$A$1:$C$1"}</definedName>
    <definedName name="didtlr" localSheetId="4" hidden="1">{"'6.강수량'!$A$1:$O$37","'6.강수량'!$A$1:$C$1"}</definedName>
    <definedName name="didtlr" localSheetId="3" hidden="1">{"'6.강수량'!$A$1:$O$37","'6.강수량'!$A$1:$C$1"}</definedName>
    <definedName name="didtlr" localSheetId="5" hidden="1">{"'6.강수량'!$A$1:$O$37","'6.강수량'!$A$1:$C$1"}</definedName>
    <definedName name="didtlr" localSheetId="8" hidden="1">{"'6.강수량'!$A$1:$O$37","'6.강수량'!$A$1:$C$1"}</definedName>
    <definedName name="didtlr" hidden="1">{"'6.강수량'!$A$1:$O$37","'6.강수량'!$A$1:$C$1"}</definedName>
    <definedName name="Document_array" localSheetId="0">{"Book1"}</definedName>
    <definedName name="Document_array" localSheetId="1">{"Book1"}</definedName>
    <definedName name="Document_array" localSheetId="2">{"Book1"}</definedName>
    <definedName name="Document_array" localSheetId="12">{"Book1"}</definedName>
    <definedName name="Document_array" localSheetId="4">{"Book1"}</definedName>
    <definedName name="Document_array" localSheetId="3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>{"Book1"}</definedName>
    <definedName name="HTML_CodePage" hidden="1">949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12" hidden="1">{"'6.강수량'!$A$1:$O$37","'6.강수량'!$A$1:$C$1"}</definedName>
    <definedName name="HTML_Control" localSheetId="4" hidden="1">{"'6.강수량'!$A$1:$O$37","'6.강수량'!$A$1:$C$1"}</definedName>
    <definedName name="HTML_Control" localSheetId="3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'0.광업.제조업 및 에너지'!$A$1:$I$20</definedName>
    <definedName name="_xlnm.Print_Area" localSheetId="1">'0-1. 이면'!$A$1:$I$34</definedName>
    <definedName name="_xlnm.Print_Area" localSheetId="2">'1.광업 및 제조업 '!$A$1:$AG$44</definedName>
    <definedName name="_xlnm.Print_Area" localSheetId="12">'10.에너지관리대상현황'!$A$1:$F$40</definedName>
    <definedName name="_xlnm.Print_Area" localSheetId="13">'11.신재생에너지지역별설비용량'!$A$1:$AE$21</definedName>
    <definedName name="_xlnm.Print_Area" localSheetId="4">'2.사업체규모별(중분류별)광업및제조업 (2)'!$A$1:$I$47</definedName>
    <definedName name="_xlnm.Print_Area" localSheetId="3">'2.사업체규모별(중분류별)광업및제조업(집계)'!$A$1:$I$28</definedName>
    <definedName name="_xlnm.Print_Area" localSheetId="5">'3. 제조업 중분류별 사업체및 종사자수(수정)'!$A$1:$BH$42</definedName>
    <definedName name="_xlnm.Print_Area" localSheetId="6">'4.광종별광구수'!$A$1:$Q$40</definedName>
    <definedName name="_xlnm.Print_Area" localSheetId="7">'5.광산물생산 '!$A$1:$R$38</definedName>
    <definedName name="_xlnm.Print_Area" localSheetId="8">'6.산업및농공단지'!$A$1:$M$208</definedName>
    <definedName name="_xlnm.Print_Area" localSheetId="9">'7.민수용탄수급'!$A$1:$Q$29</definedName>
    <definedName name="_xlnm.Print_Area" localSheetId="10">'8.연탄생산'!$A$1:$F$28</definedName>
    <definedName name="_xlnm.Print_Area" localSheetId="11">'9.석유류소비량'!$A$1:$H$31</definedName>
    <definedName name="qqq">'[2]18.농업용기계보유 '!$A$18:$K$1275</definedName>
    <definedName name="sss" localSheetId="2">{"Book1"}</definedName>
    <definedName name="sss" localSheetId="4">{"Book1"}</definedName>
    <definedName name="sss" localSheetId="3">{"Book1"}</definedName>
    <definedName name="sss" localSheetId="5">{"Book1"}</definedName>
    <definedName name="sss" localSheetId="8">{"Book1"}</definedName>
    <definedName name="sss">{"Book1"}</definedName>
    <definedName name="공공">'[3]15.농업용기계보유 '!$A$19:$K$1279</definedName>
    <definedName name="ㅁ1" localSheetId="2">#REF!</definedName>
    <definedName name="ㅁ1" localSheetId="4">#REF!</definedName>
    <definedName name="ㅁ1" localSheetId="3">#REF!</definedName>
    <definedName name="ㅁ1" localSheetId="5">#REF!</definedName>
    <definedName name="ㅁ1" localSheetId="8">#REF!</definedName>
    <definedName name="ㅁ1">#REF!</definedName>
    <definedName name="무" localSheetId="2" hidden="1">{"'6.강수량'!$A$1:$O$37","'6.강수량'!$A$1:$C$1"}</definedName>
    <definedName name="무" localSheetId="4" hidden="1">{"'6.강수량'!$A$1:$O$37","'6.강수량'!$A$1:$C$1"}</definedName>
    <definedName name="무" localSheetId="3" hidden="1">{"'6.강수량'!$A$1:$O$37","'6.강수량'!$A$1:$C$1"}</definedName>
    <definedName name="무" localSheetId="5" hidden="1">{"'6.강수량'!$A$1:$O$37","'6.강수량'!$A$1:$C$1"}</definedName>
    <definedName name="무" localSheetId="8" hidden="1">{"'6.강수량'!$A$1:$O$37","'6.강수량'!$A$1:$C$1"}</definedName>
    <definedName name="무" hidden="1">{"'6.강수량'!$A$1:$O$37","'6.강수량'!$A$1:$C$1"}</definedName>
    <definedName name="분류">[4]원본!$D$1:$D$445</definedName>
    <definedName name="소방대상물현황" localSheetId="2">{"Book1"}</definedName>
    <definedName name="소방대상물현황" localSheetId="4">{"Book1"}</definedName>
    <definedName name="소방대상물현황" localSheetId="3">{"Book1"}</definedName>
    <definedName name="소방대상물현황" localSheetId="5">{"Book1"}</definedName>
    <definedName name="소방대상물현황" localSheetId="8">{"Book1"}</definedName>
    <definedName name="소방대상물현황">{"Book1"}</definedName>
    <definedName name="토" localSheetId="2" hidden="1">{"'6.강수량'!$A$1:$O$37","'6.강수량'!$A$1:$C$1"}</definedName>
    <definedName name="토" localSheetId="4" hidden="1">{"'6.강수량'!$A$1:$O$37","'6.강수량'!$A$1:$C$1"}</definedName>
    <definedName name="토" localSheetId="3" hidden="1">{"'6.강수량'!$A$1:$O$37","'6.강수량'!$A$1:$C$1"}</definedName>
    <definedName name="토" localSheetId="5" hidden="1">{"'6.강수량'!$A$1:$O$37","'6.강수량'!$A$1:$C$1"}</definedName>
    <definedName name="토" localSheetId="8" hidden="1">{"'6.강수량'!$A$1:$O$37","'6.강수량'!$A$1:$C$1"}</definedName>
    <definedName name="토" hidden="1">{"'6.강수량'!$A$1:$O$37","'6.강수량'!$A$1:$C$1"}</definedName>
    <definedName name="판매량">[4]원본!$F$1:$F$445</definedName>
    <definedName name="합체">[4]원본!$C$1:$C$445</definedName>
  </definedNames>
  <calcPr calcId="152511"/>
</workbook>
</file>

<file path=xl/calcChain.xml><?xml version="1.0" encoding="utf-8"?>
<calcChain xmlns="http://schemas.openxmlformats.org/spreadsheetml/2006/main">
  <c r="X32" i="24" l="1"/>
  <c r="I92" i="21" l="1"/>
  <c r="B16" i="23" l="1"/>
  <c r="C16" i="23"/>
  <c r="D16" i="23"/>
  <c r="E16" i="23"/>
  <c r="F16" i="23"/>
  <c r="G16" i="23"/>
  <c r="H16" i="23"/>
  <c r="B25" i="21" l="1"/>
  <c r="I202" i="21" l="1"/>
  <c r="I201" i="21"/>
  <c r="I200" i="21"/>
  <c r="I199" i="21"/>
  <c r="I198" i="21"/>
  <c r="I197" i="21"/>
  <c r="I195" i="21"/>
  <c r="I193" i="21"/>
  <c r="I192" i="21"/>
  <c r="I191" i="21"/>
  <c r="I190" i="21"/>
  <c r="I189" i="21"/>
  <c r="I188" i="21"/>
  <c r="I187" i="21"/>
  <c r="I186" i="21"/>
  <c r="I183" i="21"/>
  <c r="I182" i="21"/>
  <c r="I181" i="21"/>
  <c r="I180" i="21"/>
  <c r="I179" i="21"/>
  <c r="I178" i="21"/>
  <c r="I177" i="21"/>
  <c r="I176" i="21"/>
  <c r="I175" i="21"/>
  <c r="I174" i="21"/>
  <c r="I173" i="21"/>
  <c r="I172" i="21"/>
  <c r="I159" i="21"/>
  <c r="I158" i="21"/>
  <c r="I157" i="21"/>
  <c r="I156" i="21"/>
  <c r="I155" i="21"/>
  <c r="I154" i="21"/>
  <c r="I153" i="21"/>
  <c r="I152" i="21"/>
  <c r="I151" i="21"/>
  <c r="I150" i="21"/>
  <c r="I149" i="21"/>
  <c r="I148" i="21"/>
  <c r="I147" i="21"/>
  <c r="I146" i="21"/>
  <c r="I145" i="21"/>
  <c r="I144" i="21"/>
  <c r="I143" i="21"/>
  <c r="I142" i="21"/>
  <c r="I141" i="21"/>
  <c r="I140" i="21"/>
  <c r="I139" i="21"/>
  <c r="I137" i="21"/>
  <c r="I136" i="21"/>
  <c r="I135" i="21"/>
  <c r="I134" i="21"/>
  <c r="I133" i="21"/>
  <c r="I132" i="21"/>
  <c r="I131" i="21"/>
  <c r="I130" i="21"/>
  <c r="I129" i="21"/>
  <c r="I128" i="21"/>
  <c r="I127" i="21"/>
  <c r="I126" i="21"/>
  <c r="I125" i="21"/>
  <c r="I124" i="21"/>
  <c r="I123" i="21"/>
  <c r="I122" i="21"/>
  <c r="L120" i="21"/>
  <c r="K120" i="21"/>
  <c r="J120" i="21"/>
  <c r="H120" i="21"/>
  <c r="G120" i="21"/>
  <c r="F120" i="21"/>
  <c r="E120" i="21"/>
  <c r="D120" i="21"/>
  <c r="B120" i="21"/>
  <c r="I108" i="21"/>
  <c r="I106" i="21"/>
  <c r="I105" i="21"/>
  <c r="I104" i="21"/>
  <c r="I103" i="21"/>
  <c r="I100" i="21"/>
  <c r="I98" i="21"/>
  <c r="I97" i="21"/>
  <c r="I96" i="21"/>
  <c r="I93" i="21"/>
  <c r="I91" i="21"/>
  <c r="I90" i="21"/>
  <c r="I89" i="21"/>
  <c r="I87" i="21"/>
  <c r="I86" i="21"/>
  <c r="I85" i="21"/>
  <c r="I84" i="21"/>
  <c r="I82" i="21"/>
  <c r="I81" i="21"/>
  <c r="I80" i="21"/>
  <c r="I79" i="21"/>
  <c r="I78" i="21"/>
  <c r="I76" i="21"/>
  <c r="I75" i="21"/>
  <c r="I73" i="21"/>
  <c r="I71" i="21"/>
  <c r="I69" i="21"/>
  <c r="I67" i="21"/>
  <c r="I66" i="21"/>
  <c r="I64" i="21"/>
  <c r="I49" i="21"/>
  <c r="I48" i="21"/>
  <c r="I47" i="21"/>
  <c r="I46" i="21"/>
  <c r="I45" i="21"/>
  <c r="I44" i="21"/>
  <c r="I43" i="21"/>
  <c r="I42" i="21"/>
  <c r="I41" i="21"/>
  <c r="I39" i="21"/>
  <c r="I38" i="21"/>
  <c r="I37" i="21"/>
  <c r="I36" i="21"/>
  <c r="I34" i="21"/>
  <c r="I32" i="21"/>
  <c r="I31" i="21"/>
  <c r="I27" i="21"/>
  <c r="L25" i="21"/>
  <c r="K25" i="21"/>
  <c r="J25" i="21"/>
  <c r="H25" i="21"/>
  <c r="G25" i="21"/>
  <c r="F25" i="21"/>
  <c r="E25" i="21"/>
  <c r="D25" i="21"/>
  <c r="I22" i="21"/>
  <c r="I21" i="21"/>
  <c r="I20" i="21"/>
  <c r="L16" i="21"/>
  <c r="K16" i="21"/>
  <c r="J16" i="21"/>
  <c r="H16" i="21"/>
  <c r="I16" i="21" s="1"/>
  <c r="G16" i="21"/>
  <c r="F16" i="21"/>
  <c r="E16" i="21"/>
  <c r="D16" i="21"/>
  <c r="B16" i="21"/>
  <c r="B14" i="21"/>
  <c r="G14" i="21" l="1"/>
  <c r="I120" i="21"/>
  <c r="L14" i="21"/>
  <c r="K14" i="21"/>
  <c r="E14" i="21"/>
  <c r="J14" i="21"/>
  <c r="F14" i="21"/>
  <c r="I25" i="21"/>
  <c r="H14" i="21"/>
  <c r="D14" i="21"/>
  <c r="N28" i="10"/>
  <c r="K28" i="10"/>
  <c r="N27" i="10"/>
  <c r="K27" i="10"/>
  <c r="N26" i="10"/>
  <c r="K26" i="10"/>
  <c r="N25" i="10"/>
  <c r="K25" i="10"/>
  <c r="N24" i="10"/>
  <c r="K24" i="10"/>
  <c r="N23" i="10"/>
  <c r="K23" i="10"/>
  <c r="N22" i="10"/>
  <c r="K22" i="10"/>
  <c r="N21" i="10"/>
  <c r="K21" i="10"/>
  <c r="N20" i="10"/>
  <c r="K20" i="10"/>
  <c r="N19" i="10"/>
  <c r="K19" i="10"/>
  <c r="N18" i="10"/>
  <c r="K18" i="10"/>
  <c r="N17" i="10"/>
  <c r="K17" i="10"/>
  <c r="I14" i="21" l="1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16" i="13"/>
  <c r="B17" i="12"/>
  <c r="B18" i="12"/>
  <c r="B19" i="12"/>
  <c r="B20" i="12"/>
  <c r="B21" i="12"/>
  <c r="B22" i="12"/>
  <c r="B23" i="12"/>
  <c r="B24" i="12"/>
  <c r="B25" i="12"/>
  <c r="B26" i="12"/>
  <c r="B27" i="12"/>
  <c r="B16" i="12"/>
  <c r="B13" i="12"/>
  <c r="B11" i="12"/>
  <c r="B12" i="12"/>
  <c r="B10" i="12"/>
  <c r="E18" i="10"/>
  <c r="E19" i="10"/>
  <c r="E20" i="10"/>
  <c r="E21" i="10"/>
  <c r="E22" i="10"/>
  <c r="E23" i="10"/>
  <c r="E24" i="10"/>
  <c r="E25" i="10"/>
  <c r="E26" i="10"/>
  <c r="E27" i="10"/>
  <c r="E28" i="10"/>
  <c r="E17" i="10"/>
  <c r="B18" i="10"/>
  <c r="B19" i="10"/>
  <c r="B20" i="10"/>
  <c r="B21" i="10"/>
  <c r="B22" i="10"/>
  <c r="B23" i="10"/>
  <c r="B24" i="10"/>
  <c r="B25" i="10"/>
  <c r="B26" i="10"/>
  <c r="B27" i="10"/>
  <c r="B28" i="10"/>
  <c r="B15" i="10" s="1"/>
  <c r="B17" i="10"/>
  <c r="P15" i="10"/>
  <c r="O15" i="10"/>
  <c r="N15" i="10"/>
  <c r="D15" i="10"/>
  <c r="C15" i="10"/>
  <c r="B14" i="14" l="1"/>
  <c r="E13" i="19" l="1"/>
  <c r="B15" i="19"/>
  <c r="C16" i="7" l="1"/>
  <c r="N38" i="7"/>
  <c r="N37" i="7"/>
  <c r="N36" i="7"/>
  <c r="N35" i="7"/>
  <c r="N34" i="7"/>
  <c r="N33" i="7"/>
  <c r="N32" i="7"/>
  <c r="N31" i="7"/>
  <c r="N30" i="7"/>
  <c r="N29" i="7"/>
  <c r="N28" i="7"/>
  <c r="N27" i="7"/>
  <c r="N26" i="7"/>
  <c r="N25" i="7"/>
  <c r="N24" i="7"/>
  <c r="N23" i="7"/>
  <c r="N22" i="7"/>
  <c r="N21" i="7"/>
  <c r="N20" i="7"/>
  <c r="N19" i="7"/>
  <c r="N18" i="7"/>
  <c r="N17" i="7"/>
  <c r="N16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H38" i="7"/>
  <c r="H37" i="7"/>
  <c r="H36" i="7"/>
  <c r="H35" i="7"/>
  <c r="H34" i="7"/>
  <c r="H33" i="7"/>
  <c r="H32" i="7"/>
  <c r="H31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16" i="7"/>
  <c r="F15" i="10"/>
  <c r="E15" i="10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C17" i="7"/>
  <c r="C18" i="7"/>
  <c r="B18" i="7" s="1"/>
  <c r="C19" i="7"/>
  <c r="B19" i="7" s="1"/>
  <c r="C20" i="7"/>
  <c r="C21" i="7"/>
  <c r="C22" i="7"/>
  <c r="B22" i="7" s="1"/>
  <c r="C23" i="7"/>
  <c r="B23" i="7" s="1"/>
  <c r="C24" i="7"/>
  <c r="C25" i="7"/>
  <c r="B25" i="7" s="1"/>
  <c r="C26" i="7"/>
  <c r="B26" i="7" s="1"/>
  <c r="C27" i="7"/>
  <c r="B27" i="7" s="1"/>
  <c r="C28" i="7"/>
  <c r="C29" i="7"/>
  <c r="B29" i="7" s="1"/>
  <c r="C30" i="7"/>
  <c r="B30" i="7" s="1"/>
  <c r="C31" i="7"/>
  <c r="B31" i="7" s="1"/>
  <c r="C32" i="7"/>
  <c r="C33" i="7"/>
  <c r="B33" i="7" s="1"/>
  <c r="C34" i="7"/>
  <c r="B34" i="7" s="1"/>
  <c r="C35" i="7"/>
  <c r="B35" i="7" s="1"/>
  <c r="C36" i="7"/>
  <c r="C37" i="7"/>
  <c r="B37" i="7" s="1"/>
  <c r="C38" i="7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16" i="19"/>
  <c r="C24" i="11"/>
  <c r="C25" i="11"/>
  <c r="C26" i="11"/>
  <c r="C27" i="11"/>
  <c r="C23" i="11"/>
  <c r="C22" i="11"/>
  <c r="C21" i="11"/>
  <c r="C20" i="11"/>
  <c r="C19" i="11"/>
  <c r="C18" i="11"/>
  <c r="C17" i="11"/>
  <c r="C16" i="11"/>
  <c r="F14" i="13"/>
  <c r="E14" i="13"/>
  <c r="D14" i="13"/>
  <c r="H14" i="12"/>
  <c r="F14" i="12"/>
  <c r="E14" i="12"/>
  <c r="D14" i="12"/>
  <c r="C14" i="12"/>
  <c r="F14" i="11"/>
  <c r="E14" i="11"/>
  <c r="D14" i="11"/>
  <c r="B14" i="11"/>
  <c r="I13" i="19"/>
  <c r="H13" i="19"/>
  <c r="G13" i="19"/>
  <c r="F13" i="19"/>
  <c r="D13" i="19"/>
  <c r="C13" i="19"/>
  <c r="Q13" i="19"/>
  <c r="P13" i="19"/>
  <c r="O13" i="19"/>
  <c r="N13" i="19"/>
  <c r="M13" i="19"/>
  <c r="L13" i="19"/>
  <c r="K13" i="19"/>
  <c r="J13" i="19"/>
  <c r="G14" i="12"/>
  <c r="K15" i="10"/>
  <c r="M15" i="10"/>
  <c r="L15" i="10"/>
  <c r="J15" i="10"/>
  <c r="I15" i="10"/>
  <c r="H15" i="10"/>
  <c r="G15" i="10"/>
  <c r="F14" i="7"/>
  <c r="G14" i="7"/>
  <c r="I14" i="7"/>
  <c r="J14" i="7"/>
  <c r="L14" i="7"/>
  <c r="M14" i="7"/>
  <c r="O14" i="7"/>
  <c r="P14" i="7"/>
  <c r="B21" i="7" l="1"/>
  <c r="B17" i="7"/>
  <c r="B38" i="7"/>
  <c r="B36" i="7"/>
  <c r="B32" i="7"/>
  <c r="B28" i="7"/>
  <c r="B24" i="7"/>
  <c r="B20" i="7"/>
  <c r="B16" i="7"/>
  <c r="E14" i="7"/>
  <c r="K14" i="7"/>
  <c r="N14" i="7"/>
  <c r="H14" i="7"/>
  <c r="D14" i="7"/>
  <c r="C14" i="7"/>
  <c r="C14" i="11"/>
  <c r="C14" i="13"/>
  <c r="B14" i="12"/>
  <c r="B13" i="19"/>
  <c r="B14" i="7" l="1"/>
</calcChain>
</file>

<file path=xl/sharedStrings.xml><?xml version="1.0" encoding="utf-8"?>
<sst xmlns="http://schemas.openxmlformats.org/spreadsheetml/2006/main" count="1869" uniqueCount="800">
  <si>
    <t>단위 : M/T</t>
  </si>
  <si>
    <t>Jan.</t>
  </si>
  <si>
    <t>Feb.</t>
  </si>
  <si>
    <t>3월</t>
  </si>
  <si>
    <t>Mar.</t>
  </si>
  <si>
    <t>4월</t>
  </si>
  <si>
    <t>Apr.</t>
  </si>
  <si>
    <t>5월</t>
  </si>
  <si>
    <t>May.</t>
  </si>
  <si>
    <t>6월</t>
  </si>
  <si>
    <t>Jun.</t>
  </si>
  <si>
    <t>7월</t>
  </si>
  <si>
    <t>Jul.</t>
  </si>
  <si>
    <t>8월</t>
  </si>
  <si>
    <t>Aug.</t>
  </si>
  <si>
    <t>9월</t>
  </si>
  <si>
    <t>Sep.</t>
  </si>
  <si>
    <t>10월</t>
  </si>
  <si>
    <t>Oct.</t>
  </si>
  <si>
    <t>11월</t>
  </si>
  <si>
    <t>Nov.</t>
  </si>
  <si>
    <t>Dec.</t>
  </si>
  <si>
    <t>생산종류별 By type of product</t>
  </si>
  <si>
    <t>3.6㎏</t>
  </si>
  <si>
    <t>1월 Jan.</t>
  </si>
  <si>
    <t>2월 Feb.</t>
  </si>
  <si>
    <t>3월 Mar.</t>
  </si>
  <si>
    <t>4월 Apr.</t>
  </si>
  <si>
    <t>5월 May.</t>
  </si>
  <si>
    <t>6월 Jun.</t>
  </si>
  <si>
    <t>7월 Jul.</t>
  </si>
  <si>
    <t>8월 Aug.</t>
  </si>
  <si>
    <t>9월 Sep.</t>
  </si>
  <si>
    <t>10월 Oct.</t>
  </si>
  <si>
    <t>11월 Nov.</t>
  </si>
  <si>
    <t>12월 Dec.</t>
  </si>
  <si>
    <t>합 계
Total</t>
  </si>
  <si>
    <t>등 유
Kerosene</t>
  </si>
  <si>
    <t>경 유
Diesel</t>
  </si>
  <si>
    <t xml:space="preserve">기 타
Others </t>
  </si>
  <si>
    <t>에너지 사용량 현황   Energy Consumption</t>
  </si>
  <si>
    <t>30,000 이상</t>
  </si>
  <si>
    <t>10. 에너지 관리대상 현황</t>
    <phoneticPr fontId="40" type="noConversion"/>
  </si>
  <si>
    <t>10. Energy Control</t>
    <phoneticPr fontId="40" type="noConversion"/>
  </si>
  <si>
    <t>관리대상
Subject to control</t>
    <phoneticPr fontId="40" type="noConversion"/>
  </si>
  <si>
    <t>2,000~5,000 미만</t>
    <phoneticPr fontId="40" type="noConversion"/>
  </si>
  <si>
    <t>5,000~30,000 미만</t>
    <phoneticPr fontId="40" type="noConversion"/>
  </si>
  <si>
    <t>포항시</t>
    <phoneticPr fontId="40" type="noConversion"/>
  </si>
  <si>
    <t>1. 광업 및 제조업</t>
    <phoneticPr fontId="40" type="noConversion"/>
  </si>
  <si>
    <t>2. 사업체규모별(중분류별) 광업 및 제조업</t>
    <phoneticPr fontId="40" type="noConversion"/>
  </si>
  <si>
    <t>3. 제조업 중분류별 사업체수 및 종사자수</t>
    <phoneticPr fontId="40" type="noConversion"/>
  </si>
  <si>
    <t>4. 광종별 광구수</t>
    <phoneticPr fontId="40" type="noConversion"/>
  </si>
  <si>
    <t>5. 광산물 생산</t>
    <phoneticPr fontId="40" type="noConversion"/>
  </si>
  <si>
    <t>6. 산업 및 농공단지</t>
    <phoneticPr fontId="40" type="noConversion"/>
  </si>
  <si>
    <t>7. 민수용탄 수급</t>
    <phoneticPr fontId="40" type="noConversion"/>
  </si>
  <si>
    <t>8. 연탄생산</t>
    <phoneticPr fontId="40" type="noConversion"/>
  </si>
  <si>
    <t>9. 석유류 소비량</t>
    <phoneticPr fontId="40" type="noConversion"/>
  </si>
  <si>
    <t>10. 에너지 관리대상 현황</t>
    <phoneticPr fontId="40" type="noConversion"/>
  </si>
  <si>
    <t>단위 : 개, 명, 백만원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</si>
  <si>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</si>
  <si>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</si>
  <si>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</si>
  <si>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</si>
  <si>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</si>
  <si>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</si>
  <si>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</si>
  <si>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</si>
  <si>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x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</si>
  <si>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</si>
  <si>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</si>
  <si>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</si>
  <si>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</si>
  <si>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</si>
  <si>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</si>
  <si>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</si>
  <si>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</si>
  <si>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</si>
  <si>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</si>
  <si>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</si>
  <si>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</si>
  <si>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</si>
  <si>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</si>
  <si>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</si>
  <si>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</si>
  <si>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</si>
  <si>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</si>
  <si>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</si>
  <si>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</si>
  <si>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</si>
  <si>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</si>
  <si>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</si>
  <si>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</si>
  <si>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</si>
  <si>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</si>
  <si>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</si>
  <si>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</si>
  <si>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</si>
  <si>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</si>
  <si>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</si>
  <si>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</si>
  <si>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</si>
  <si>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</si>
  <si>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</si>
  <si>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</si>
  <si>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합계(광업+제조업)
Total(Mining+Manufacturing)</t>
    <phoneticPr fontId="40" type="noConversion"/>
  </si>
  <si>
    <t>연별 및
시군별</t>
    <phoneticPr fontId="40" type="noConversion"/>
  </si>
  <si>
    <t>제조업
Manufacturing</t>
    <phoneticPr fontId="40" type="noConversion"/>
  </si>
  <si>
    <t>Year &amp; Si, Gun</t>
    <phoneticPr fontId="40" type="noConversion"/>
  </si>
  <si>
    <t>완제품.반제품.재공품 재고액
Value of inventories</t>
    <phoneticPr fontId="40" type="noConversion"/>
  </si>
  <si>
    <t>부가가치
Census value added</t>
    <phoneticPr fontId="40" type="noConversion"/>
  </si>
  <si>
    <t>유형고정자산연말잔액
(건설중인 자산 제외)
Amount of tangible
fixed assets
(at year-end)</t>
    <phoneticPr fontId="40" type="noConversion"/>
  </si>
  <si>
    <t>10 ~ 19인</t>
  </si>
  <si>
    <t>20 ~ 49인</t>
  </si>
  <si>
    <t>50 ~ 99인</t>
  </si>
  <si>
    <t>100 ~ 199인</t>
  </si>
  <si>
    <t>200 ~ 299인</t>
  </si>
  <si>
    <t>300 ~ 499인</t>
  </si>
  <si>
    <t>사업체수
Number of
 establishments</t>
    <phoneticPr fontId="40" type="noConversion"/>
  </si>
  <si>
    <t>출하액
Value of
shipments</t>
    <phoneticPr fontId="40" type="noConversion"/>
  </si>
  <si>
    <t>주요생산비
Major production
 costs</t>
    <phoneticPr fontId="40" type="noConversion"/>
  </si>
  <si>
    <t>부가가치
Census value
added</t>
    <phoneticPr fontId="40" type="noConversion"/>
  </si>
  <si>
    <t xml:space="preserve"> </t>
    <phoneticPr fontId="40" type="noConversion"/>
  </si>
  <si>
    <t>광업</t>
  </si>
  <si>
    <t>Mining of Non-metallic Minerals, Except Fuel</t>
  </si>
  <si>
    <t>Manufacture of Tobacco Products</t>
  </si>
  <si>
    <t>펄프, 종이 및 종이제품 제조업</t>
  </si>
  <si>
    <t>Manufacture of Pulp, Paper and Paper Products</t>
  </si>
  <si>
    <t>인쇄 및 기록매체 복제업</t>
  </si>
  <si>
    <t>의료용 물질 및 의약품 제조업</t>
  </si>
  <si>
    <t>Manufacture of Pharmaceuticals, Medicinal Chemicals and Botanical Products</t>
  </si>
  <si>
    <t>고무제품 및 플라스틱제품 제조업</t>
  </si>
  <si>
    <t>Manufacture of Rubber and Plastic Products</t>
  </si>
  <si>
    <t>비금속 광물제품 제조업</t>
  </si>
  <si>
    <t>Manufacture of Other Non-metallic Mineral Products</t>
  </si>
  <si>
    <t>Manufacture of Fabricated Metal Products, Except Machinery and Furniture</t>
  </si>
  <si>
    <t>Manufacture of Medical, Precision and Optical Instruments, Watches and Clocks</t>
  </si>
  <si>
    <t>Manufacture of Other Machinery and Equipment</t>
  </si>
  <si>
    <t>Manufacture of Motor Vehicles, Trailers and Semitrailers</t>
  </si>
  <si>
    <t>Manufacture of Other Transport Equipment</t>
  </si>
  <si>
    <t>Other manufacturing</t>
  </si>
  <si>
    <t>단위 : 개소, 명</t>
  </si>
  <si>
    <t>Unit : each, person</t>
  </si>
  <si>
    <t>단위 : 개소</t>
  </si>
  <si>
    <t>Year &amp;</t>
  </si>
  <si>
    <t>Si, Gun</t>
  </si>
  <si>
    <t>포항시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</si>
  <si>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</si>
  <si>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</si>
  <si>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</si>
  <si>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</si>
  <si>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</si>
  <si>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</si>
  <si>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</si>
  <si>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</si>
  <si>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</si>
  <si>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</si>
  <si>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</si>
  <si>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</si>
  <si>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</si>
  <si>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</si>
  <si>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</si>
  <si>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</si>
  <si>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</si>
  <si>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</si>
  <si>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</si>
  <si>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</si>
  <si>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</si>
  <si>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</si>
  <si>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</si>
  <si>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4. 광종별 광구수</t>
    <phoneticPr fontId="40" type="noConversion"/>
  </si>
  <si>
    <t>4. Number of Mines by Kind</t>
    <phoneticPr fontId="40" type="noConversion"/>
  </si>
  <si>
    <t>Unit : each</t>
    <phoneticPr fontId="40" type="noConversion"/>
  </si>
  <si>
    <t>합계
Total</t>
    <phoneticPr fontId="40" type="noConversion"/>
  </si>
  <si>
    <t>금 속 광
Metal mine</t>
    <phoneticPr fontId="40" type="noConversion"/>
  </si>
  <si>
    <t>비금속광
Non-metal mine</t>
    <phoneticPr fontId="40" type="noConversion"/>
  </si>
  <si>
    <t>석 탄 광
Coal mine</t>
    <phoneticPr fontId="40" type="noConversion"/>
  </si>
  <si>
    <t>기 타 광
Other mines</t>
    <phoneticPr fontId="40" type="noConversion"/>
  </si>
  <si>
    <t>연별 및</t>
    <phoneticPr fontId="40" type="noConversion"/>
  </si>
  <si>
    <t>시군별</t>
    <phoneticPr fontId="40" type="noConversion"/>
  </si>
  <si>
    <t>가 행
Active</t>
    <phoneticPr fontId="40" type="noConversion"/>
  </si>
  <si>
    <t>미 가 행
Inactive</t>
    <phoneticPr fontId="40" type="noConversion"/>
  </si>
  <si>
    <t>자료 : 신성장산업과</t>
    <phoneticPr fontId="40" type="noConversion"/>
  </si>
  <si>
    <t xml:space="preserve"> </t>
    <phoneticPr fontId="40" type="noConversion"/>
  </si>
  <si>
    <t>주 : 가행은 연중 1월 이상 광물생산보고서(생산이 없는 경우도 포함)를 제출한 경우</t>
    <phoneticPr fontId="40" type="noConversion"/>
  </si>
  <si>
    <t>석회석
Limestone</t>
  </si>
  <si>
    <t>Pohang</t>
  </si>
  <si>
    <t>5. Mineral Production</t>
    <phoneticPr fontId="40" type="noConversion"/>
  </si>
  <si>
    <t>단위 : M/T</t>
    <phoneticPr fontId="40" type="noConversion"/>
  </si>
  <si>
    <t>Unit : M/T</t>
    <phoneticPr fontId="40" type="noConversion"/>
  </si>
  <si>
    <t>연
Lead</t>
    <phoneticPr fontId="40" type="noConversion"/>
  </si>
  <si>
    <t>아연
Zinc</t>
    <phoneticPr fontId="40" type="noConversion"/>
  </si>
  <si>
    <t>불석
Fluorine Stone</t>
    <phoneticPr fontId="40" type="noConversion"/>
  </si>
  <si>
    <t xml:space="preserve">규석
Silica </t>
    <phoneticPr fontId="40" type="noConversion"/>
  </si>
  <si>
    <t xml:space="preserve">규사
Silica Sand </t>
    <phoneticPr fontId="40" type="noConversion"/>
  </si>
  <si>
    <t>고 령 토
Kaoline</t>
    <phoneticPr fontId="40" type="noConversion"/>
  </si>
  <si>
    <t>흑연
Graphite</t>
    <phoneticPr fontId="40" type="noConversion"/>
  </si>
  <si>
    <t>운모
Mica</t>
    <phoneticPr fontId="40" type="noConversion"/>
  </si>
  <si>
    <t>장석
Felspar</t>
    <phoneticPr fontId="40" type="noConversion"/>
  </si>
  <si>
    <t>석탄
Coal</t>
    <phoneticPr fontId="40" type="noConversion"/>
  </si>
  <si>
    <t>기타
Others</t>
    <phoneticPr fontId="40" type="noConversion"/>
  </si>
  <si>
    <t>Year &amp;
Si, Gun</t>
    <phoneticPr fontId="40" type="noConversion"/>
  </si>
  <si>
    <t>합계
Total</t>
    <phoneticPr fontId="18" type="noConversion"/>
  </si>
  <si>
    <t>…</t>
    <phoneticPr fontId="18" type="noConversion"/>
  </si>
  <si>
    <t>사업체수
Number of establishments</t>
    <phoneticPr fontId="40" type="noConversion"/>
  </si>
  <si>
    <t>주요생산비
Major production costs</t>
    <phoneticPr fontId="40" type="noConversion"/>
  </si>
  <si>
    <t>연초
At beginning of year</t>
    <phoneticPr fontId="40" type="noConversion"/>
  </si>
  <si>
    <t>연말
At end of year</t>
    <phoneticPr fontId="40" type="noConversion"/>
  </si>
  <si>
    <t>…</t>
  </si>
  <si>
    <t>7. 민수용탄 수급</t>
    <phoneticPr fontId="40" type="noConversion"/>
  </si>
  <si>
    <t>7. Demand and Supply of Coals for Residential and Commercial Uses</t>
    <phoneticPr fontId="40" type="noConversion"/>
  </si>
  <si>
    <t xml:space="preserve"> </t>
    <phoneticPr fontId="40" type="noConversion"/>
  </si>
  <si>
    <t>Unit : M/T</t>
    <phoneticPr fontId="40" type="noConversion"/>
  </si>
  <si>
    <t xml:space="preserve">8. 연탄생산 </t>
    <phoneticPr fontId="40" type="noConversion"/>
  </si>
  <si>
    <t>단위 : 개</t>
    <phoneticPr fontId="40" type="noConversion"/>
  </si>
  <si>
    <t>Unit : number</t>
    <phoneticPr fontId="40" type="noConversion"/>
  </si>
  <si>
    <t>공장수
Number of 
factories</t>
    <phoneticPr fontId="40" type="noConversion"/>
  </si>
  <si>
    <t>4.8㎏</t>
    <phoneticPr fontId="40" type="noConversion"/>
  </si>
  <si>
    <t>7.5㎏</t>
    <phoneticPr fontId="40" type="noConversion"/>
  </si>
  <si>
    <t>9. 석유류 소비량</t>
    <phoneticPr fontId="40" type="noConversion"/>
  </si>
  <si>
    <t>9. Petroleum Consumption</t>
    <phoneticPr fontId="40" type="noConversion"/>
  </si>
  <si>
    <t>단위 : kl</t>
    <phoneticPr fontId="40" type="noConversion"/>
  </si>
  <si>
    <t>휘발유
Gasoline</t>
    <phoneticPr fontId="40" type="noConversion"/>
  </si>
  <si>
    <t xml:space="preserve">벙커C유
Bunker-C </t>
    <phoneticPr fontId="40" type="noConversion"/>
  </si>
  <si>
    <t>액화석유가스LPG</t>
    <phoneticPr fontId="40" type="noConversion"/>
  </si>
  <si>
    <t>Year &amp;
 Si, Gun</t>
    <phoneticPr fontId="40" type="noConversion"/>
  </si>
  <si>
    <t>사업체수
Number of establi-shments</t>
    <phoneticPr fontId="40" type="noConversion"/>
  </si>
  <si>
    <t xml:space="preserve"> </t>
  </si>
  <si>
    <t>10 ~ 19person</t>
  </si>
  <si>
    <t>20 ~ 49person</t>
  </si>
  <si>
    <t>50 ~ 99person</t>
  </si>
  <si>
    <t>100 ~ 199person</t>
  </si>
  <si>
    <t>200 ~ 299person</t>
  </si>
  <si>
    <t>300 ~ 499person</t>
  </si>
  <si>
    <t>500인 이상</t>
  </si>
  <si>
    <t>over 500 person</t>
  </si>
  <si>
    <t>Source : Statistics Korea「Report on Mining and Manufacturing Survey」</t>
  </si>
  <si>
    <t>주 : 2008년 자료부터 조사대상 변경(종사자수 5인 이상 → 10인 이상)</t>
  </si>
  <si>
    <t>2. 사업체규모별(중분류별) 광업 및 제조업(계속)</t>
  </si>
  <si>
    <t>2. Mining and Manufacturing by Division of Industry(Cont'd)</t>
  </si>
  <si>
    <t>Unit : each, person, million won</t>
  </si>
  <si>
    <t>사업체수
Number of establish
ments</t>
  </si>
  <si>
    <t>출하액
Value of
shipments</t>
  </si>
  <si>
    <t>주요생산비
Major production
 costs</t>
  </si>
  <si>
    <t>부가가치
Census value
added</t>
  </si>
  <si>
    <t>유형고정자산
연 말 잔 액
Amount of tangible
 fixed assets
(at year-end)</t>
  </si>
  <si>
    <t>Division of 
industry size of workers</t>
  </si>
  <si>
    <t>광업 + 제조업</t>
  </si>
  <si>
    <t>Mining &amp; Quarrying + Manufacturing</t>
  </si>
  <si>
    <t>Mining &amp; Quarrying</t>
  </si>
  <si>
    <t>금속광업</t>
  </si>
  <si>
    <t>비금속광물광업; 연료용제외</t>
  </si>
  <si>
    <t>제조업</t>
  </si>
  <si>
    <t>Manufacturing</t>
  </si>
  <si>
    <t>식료품 제조업</t>
  </si>
  <si>
    <t>Manufacture of Food Products</t>
  </si>
  <si>
    <t>음료 제조업</t>
  </si>
  <si>
    <t>Manufacture of  Beverages</t>
  </si>
  <si>
    <t>담배 제조업</t>
  </si>
  <si>
    <t>섬유제품 제조업; 의복제외</t>
  </si>
  <si>
    <t>Manufacture of Textiles, Except Apparel</t>
  </si>
  <si>
    <t>의복, 의복액세서리 및 모피제품</t>
  </si>
  <si>
    <t>Manufacture of wearing apparel, Clothing Accessories and Fur Articles</t>
  </si>
  <si>
    <t>가죽, 가방 및 신발 제조업</t>
  </si>
  <si>
    <t>Tanning and Dressing of Leather , Manufacture of Luggage and Footwear</t>
  </si>
  <si>
    <t>목재 및 나무제품 제조업;가구제외</t>
  </si>
  <si>
    <t xml:space="preserve">Manufacture of Wood Products of Wood and Cork ; Except Furniture </t>
  </si>
  <si>
    <t>Printing and Reproduction of Recorded Media</t>
  </si>
  <si>
    <t>코크스, 연탄 및 석유정제품 제조업</t>
  </si>
  <si>
    <t>Manufacture of Coke, hard-coal and lignite fuel briquettes and Refined Petroleum Products</t>
  </si>
  <si>
    <t>화학물질 및 화학제품 제조업;의약품 제외</t>
  </si>
  <si>
    <t>Manufacture of chemicals and chemical products except pharmaceuticals, medicinal chemicals</t>
  </si>
  <si>
    <t>1차 금속 제조업</t>
  </si>
  <si>
    <t>Manufacture of Basic Metal Products</t>
  </si>
  <si>
    <t>금속가공제품 제조업;기계 및 가구 제외</t>
  </si>
  <si>
    <t>전자부품, 컴퓨터, 영상, 음향 및 통신장비</t>
  </si>
  <si>
    <t>Manufacture of Electronic Components, Computer, Radio, Television and Communication Equipment and Apparatuses</t>
  </si>
  <si>
    <t>의료, 정밀, 광학기기 및 시계 제조업</t>
  </si>
  <si>
    <t>전기장비 제조업</t>
  </si>
  <si>
    <t>Manufacture of electrical equipment</t>
  </si>
  <si>
    <t>기타 기계 및 장비 제조업</t>
  </si>
  <si>
    <t>자동차 및 트레일러 제조업</t>
  </si>
  <si>
    <t>기타 운송장비 제조업</t>
  </si>
  <si>
    <t>가구 제조업</t>
  </si>
  <si>
    <t>Manufacture of Furniture</t>
  </si>
  <si>
    <t>기타 제품 제조업</t>
  </si>
  <si>
    <t>3. 제조업 중분류별 사업체수 및 종사자수</t>
  </si>
  <si>
    <t>3. Number of Establishments and Workers
by Division of Industry</t>
  </si>
  <si>
    <t>3. 제조업 중분류별 사업체수 및 종사자수(계속)</t>
  </si>
  <si>
    <t>3. Number of Establishments and Workers
by Division of Industry(cont'd)</t>
  </si>
  <si>
    <t>연별 및
시군별</t>
  </si>
  <si>
    <t>합계
Total</t>
  </si>
  <si>
    <t>식료품 제조업
Food Products</t>
  </si>
  <si>
    <t>음료 제조업
Manufacture of  Beverages</t>
  </si>
  <si>
    <t>담배제조업
Tobacco Products</t>
  </si>
  <si>
    <t>섬유제품 제조업; 의복제외
Textiles, Except Apparel</t>
  </si>
  <si>
    <t>의복, 의복액세서리 및
 모피제품 제조업
wearing apparel, Clothing Accessories and Fur Articles</t>
  </si>
  <si>
    <t>Year &amp;
Si, Gun</t>
  </si>
  <si>
    <t>가죽, 가방 및 신발 제조업
Tanning and Dressing of Leather, Luggage and Footwear</t>
  </si>
  <si>
    <t xml:space="preserve"> 목재 및 나무제품
제조업; 가구제외
Wood Products of Wood and Cork; Except Furniture </t>
  </si>
  <si>
    <t>펄프, 종이 및
종이제품 제조업
Pulp, Paper and Paper Products</t>
  </si>
  <si>
    <t>인쇄 및 기록매체 복제업
Printing and Reproduction of Recorded Media</t>
  </si>
  <si>
    <t>코크스, 연탄 및 석유정제품 제조업
Coke, hard-coal and lignite fuel briquettes and Refined Petroleum Products</t>
  </si>
  <si>
    <t>의료용 물질 및 의약품 제조업
Pharmaceuticals, Medicinal Chemicals and Botanical Products</t>
  </si>
  <si>
    <t>고무제품 및
플라스틱제품 제조업
 Rubber and Plastic Products</t>
  </si>
  <si>
    <t>비금속 광물제품 제조업
Other Non-metallic Mineral Products</t>
  </si>
  <si>
    <t>1차 금속 제조업
Basic Metal Products</t>
  </si>
  <si>
    <t>금속가공제품 제조업;
기계 및 가구 제외
Fabricated Metal Products, Except Machinery and Furniture</t>
  </si>
  <si>
    <t>전기장비 제조업
electrical equipment</t>
  </si>
  <si>
    <t>기타 기계 및 장비 제조업
Other Machinery and Equipment</t>
  </si>
  <si>
    <t>자동차 및 트레일러
제조업
Motor Vehicles, Trailers and Semitrailers</t>
  </si>
  <si>
    <t>기타 운송장비 제조업
Other Transport Equipment</t>
  </si>
  <si>
    <t>가구 제조업
furniture</t>
  </si>
  <si>
    <t xml:space="preserve"> 기타 제품 제조업
Other manufacturing</t>
  </si>
  <si>
    <t>종사자수
Workers</t>
  </si>
  <si>
    <t>Source : Statistics Korea</t>
  </si>
  <si>
    <t>주 : 2008년 자료부터 조사대상 변경(종사자수 5인 이상 → 10인 이상)</t>
    <phoneticPr fontId="40" type="noConversion"/>
  </si>
  <si>
    <t xml:space="preserve"> Bonghwa</t>
    <phoneticPr fontId="40" type="noConversion"/>
  </si>
  <si>
    <t>Unit : each, person, million won</t>
    <phoneticPr fontId="40" type="noConversion"/>
  </si>
  <si>
    <t>2. Mining and Manufacturing by Division of Industry</t>
    <phoneticPr fontId="40" type="noConversion"/>
  </si>
  <si>
    <t>자료 : 신성장산업과</t>
    <phoneticPr fontId="40" type="noConversion"/>
  </si>
  <si>
    <t>전월(년)말 저탄량
Amount of reserved colas as of 
the end of the previous month(year)</t>
    <phoneticPr fontId="40" type="noConversion"/>
  </si>
  <si>
    <t>반입량 (수송량)
Amount of coal traffic(transported)</t>
    <phoneticPr fontId="40" type="noConversion"/>
  </si>
  <si>
    <t>소 비 량
Amount of coal consumed</t>
    <phoneticPr fontId="40" type="noConversion"/>
  </si>
  <si>
    <t>저 탄 량
Amount of coal currently reserved</t>
    <phoneticPr fontId="40" type="noConversion"/>
  </si>
  <si>
    <t>Year &amp; Month</t>
    <phoneticPr fontId="40" type="noConversion"/>
  </si>
  <si>
    <t>국내탄
Domestic</t>
    <phoneticPr fontId="40" type="noConversion"/>
  </si>
  <si>
    <t>수입탄
Imported</t>
    <phoneticPr fontId="40" type="noConversion"/>
  </si>
  <si>
    <t>철 도
Railway</t>
    <phoneticPr fontId="40" type="noConversion"/>
  </si>
  <si>
    <t>해 상
Sealift</t>
    <phoneticPr fontId="40" type="noConversion"/>
  </si>
  <si>
    <t>도 로
Public road</t>
    <phoneticPr fontId="40" type="noConversion"/>
  </si>
  <si>
    <t>연별 및 
월별
Year &amp; Month</t>
    <phoneticPr fontId="40" type="noConversion"/>
  </si>
  <si>
    <t>2012</t>
  </si>
  <si>
    <t>1월</t>
  </si>
  <si>
    <t>2월</t>
  </si>
  <si>
    <t>12월</t>
  </si>
  <si>
    <t>1월  Jan.</t>
  </si>
  <si>
    <t>2월  Feb.</t>
  </si>
  <si>
    <t>3월  Mar.</t>
  </si>
  <si>
    <t>4월  Apr.</t>
  </si>
  <si>
    <t>5월  May.</t>
  </si>
  <si>
    <t>6월  Jun.</t>
  </si>
  <si>
    <t>7월  Jul.</t>
  </si>
  <si>
    <t>8월  Aug.</t>
  </si>
  <si>
    <t>9월  Sep.</t>
  </si>
  <si>
    <t>10월  Oct.</t>
  </si>
  <si>
    <t>11월  Nov.</t>
  </si>
  <si>
    <t>12월  Dec.</t>
  </si>
  <si>
    <t>주 : 1) 2008년 자료부터 서식변경(단위 : 천배럴 → 단위 : kl)</t>
  </si>
  <si>
    <t xml:space="preserve">         기타에는 경질중유, 중유, 제트유 등 포함</t>
  </si>
  <si>
    <t xml:space="preserve">      2) 2010년 자료부터 "합계"에 LPG제외</t>
  </si>
  <si>
    <t>6. 산업 및 농공단지</t>
  </si>
  <si>
    <t>6. Industrial and Agricultural Complex</t>
  </si>
  <si>
    <t>단위 : 개</t>
  </si>
  <si>
    <t>Unit : place</t>
  </si>
  <si>
    <t>연별 및 시군별
국가, 지방, 농공</t>
  </si>
  <si>
    <t>단지수
Number of  Complexes</t>
  </si>
  <si>
    <t>단지명
Name of  Complexes</t>
  </si>
  <si>
    <t xml:space="preserve">총 면 적
(1000㎡)
Total area </t>
  </si>
  <si>
    <t>입주업체수</t>
  </si>
  <si>
    <t>종업원수(명)
Number of
employees</t>
  </si>
  <si>
    <t>생산액
(억원)
Gross output</t>
  </si>
  <si>
    <t>수출액
(천불)
Exports</t>
  </si>
  <si>
    <t>Year &amp; Industrial Complex</t>
  </si>
  <si>
    <t>Number of establishments housed  in the complexes</t>
  </si>
  <si>
    <t>분양면적
Rented area</t>
  </si>
  <si>
    <t>가동률(%)
Operation ratio</t>
  </si>
  <si>
    <t xml:space="preserve">국가단지 </t>
  </si>
  <si>
    <t xml:space="preserve">   포항시  </t>
  </si>
  <si>
    <t>포항국가산업단지</t>
  </si>
  <si>
    <t>포항블루벨리</t>
  </si>
  <si>
    <t xml:space="preserve">   경주시  </t>
  </si>
  <si>
    <t>월성전원단지</t>
  </si>
  <si>
    <t xml:space="preserve">   구미시  </t>
  </si>
  <si>
    <t>구미국가산업단지(1단지)</t>
  </si>
  <si>
    <t>구미국가산업단지(2-4단지)</t>
  </si>
  <si>
    <t>구미하이테크밸리</t>
  </si>
  <si>
    <t>일반단지</t>
  </si>
  <si>
    <t xml:space="preserve">    포항시  </t>
  </si>
  <si>
    <t xml:space="preserve">   경주시 </t>
  </si>
  <si>
    <t>자료 : 도시계획과</t>
  </si>
  <si>
    <t>6. 산업 및 농공단지(계속)</t>
  </si>
  <si>
    <t>6. Industrial and Agricultural Complex(Cont'd)</t>
  </si>
  <si>
    <t xml:space="preserve">  영천시 </t>
  </si>
  <si>
    <t xml:space="preserve">상주시 </t>
  </si>
  <si>
    <t xml:space="preserve">경산시 </t>
  </si>
  <si>
    <t>농공단지</t>
  </si>
  <si>
    <t>Agr. &amp; Ind. Complex</t>
  </si>
  <si>
    <t xml:space="preserve">포항시 </t>
  </si>
  <si>
    <t xml:space="preserve">경주시 </t>
  </si>
  <si>
    <t xml:space="preserve">김천시 </t>
  </si>
  <si>
    <t xml:space="preserve">안동시 </t>
  </si>
  <si>
    <t xml:space="preserve">구미시 </t>
  </si>
  <si>
    <t xml:space="preserve">영주시 </t>
  </si>
  <si>
    <t xml:space="preserve">영천시 </t>
  </si>
  <si>
    <t xml:space="preserve">문경시 </t>
  </si>
  <si>
    <t xml:space="preserve">군위군 </t>
  </si>
  <si>
    <t xml:space="preserve">의성군 </t>
  </si>
  <si>
    <t xml:space="preserve">청송군 </t>
  </si>
  <si>
    <t xml:space="preserve">영양군 </t>
  </si>
  <si>
    <t xml:space="preserve">영덕군 </t>
  </si>
  <si>
    <t xml:space="preserve">청도군 </t>
  </si>
  <si>
    <t xml:space="preserve">고령군 </t>
  </si>
  <si>
    <t xml:space="preserve">성주군 </t>
  </si>
  <si>
    <t xml:space="preserve">칠곡군 </t>
  </si>
  <si>
    <t xml:space="preserve">예천군 </t>
  </si>
  <si>
    <t xml:space="preserve">봉화군 </t>
  </si>
  <si>
    <t xml:space="preserve">울진군 </t>
  </si>
  <si>
    <t xml:space="preserve">울릉군 </t>
  </si>
  <si>
    <t>급여액
(퇴직금제외)
Wages and salaries</t>
    <phoneticPr fontId="40" type="noConversion"/>
  </si>
  <si>
    <t>2013</t>
  </si>
  <si>
    <t>바이오에너지      Bio Energy</t>
    <phoneticPr fontId="18" type="noConversion"/>
  </si>
  <si>
    <t>폐기물에너지      Waste Energy</t>
    <phoneticPr fontId="18" type="noConversion"/>
  </si>
  <si>
    <t>…</t>
    <phoneticPr fontId="18" type="noConversion"/>
  </si>
  <si>
    <t>…</t>
    <phoneticPr fontId="18" type="noConversion"/>
  </si>
  <si>
    <t>바이오에너지      Bio Energy</t>
    <phoneticPr fontId="18" type="noConversion"/>
  </si>
  <si>
    <t>연별
Year</t>
    <phoneticPr fontId="40" type="noConversion"/>
  </si>
  <si>
    <t>연별</t>
    <phoneticPr fontId="40" type="noConversion"/>
  </si>
  <si>
    <t>Year</t>
    <phoneticPr fontId="18" type="noConversion"/>
  </si>
  <si>
    <t>11. 신재생에너지 지역별 설비 용량</t>
    <phoneticPr fontId="40" type="noConversion"/>
  </si>
  <si>
    <t>11. 신재생에너지 지역별 설비 용량</t>
    <phoneticPr fontId="40" type="noConversion"/>
  </si>
  <si>
    <t>11. Facility of New &amp; Renewable Energy by Region</t>
    <phoneticPr fontId="40" type="noConversion"/>
  </si>
  <si>
    <t>11. Facility of New &amp; Renewable Energy by Region</t>
    <phoneticPr fontId="40" type="noConversion"/>
  </si>
  <si>
    <t>단위 : 개별</t>
    <phoneticPr fontId="18" type="noConversion"/>
  </si>
  <si>
    <t>11. 신재생에너지 지역별 설비용량</t>
    <phoneticPr fontId="40" type="noConversion"/>
  </si>
  <si>
    <t xml:space="preserve">     274 464</t>
  </si>
  <si>
    <t xml:space="preserve">     183 140</t>
  </si>
  <si>
    <t xml:space="preserve">      91 551</t>
  </si>
  <si>
    <t>2013</t>
    <phoneticPr fontId="40" type="noConversion"/>
  </si>
  <si>
    <t xml:space="preserve">     2014년 자료부터 "생산액" 항목 삭제</t>
    <phoneticPr fontId="40" type="noConversion"/>
  </si>
  <si>
    <t>바이오디젤
Bio 
Diesel
(㎘)</t>
    <phoneticPr fontId="18" type="noConversion"/>
  </si>
  <si>
    <r>
      <t>종사자수</t>
    </r>
    <r>
      <rPr>
        <sz val="7"/>
        <color theme="1"/>
        <rFont val="돋움"/>
        <family val="3"/>
        <charset val="129"/>
      </rPr>
      <t xml:space="preserve">
</t>
    </r>
    <r>
      <rPr>
        <sz val="8"/>
        <color theme="1"/>
        <rFont val="돋움"/>
        <family val="3"/>
        <charset val="129"/>
      </rPr>
      <t>Number of workers</t>
    </r>
    <r>
      <rPr>
        <sz val="7.5"/>
        <color theme="1"/>
        <rFont val="돋움"/>
        <family val="3"/>
        <charset val="129"/>
      </rPr>
      <t>(monthly average)</t>
    </r>
    <phoneticPr fontId="40" type="noConversion"/>
  </si>
  <si>
    <r>
      <t>완제품.반제품.재공품 재고액</t>
    </r>
    <r>
      <rPr>
        <sz val="8"/>
        <color theme="1"/>
        <rFont val="돋움"/>
        <family val="3"/>
        <charset val="129"/>
      </rPr>
      <t xml:space="preserve">
Value of inventories</t>
    </r>
    <phoneticPr fontId="40" type="noConversion"/>
  </si>
  <si>
    <r>
      <t xml:space="preserve">연초
</t>
    </r>
    <r>
      <rPr>
        <sz val="8"/>
        <color theme="1"/>
        <rFont val="돋움"/>
        <family val="3"/>
        <charset val="129"/>
      </rPr>
      <t>At beginning 
of year</t>
    </r>
    <phoneticPr fontId="40" type="noConversion"/>
  </si>
  <si>
    <r>
      <t xml:space="preserve">연말
</t>
    </r>
    <r>
      <rPr>
        <sz val="8"/>
        <color theme="1"/>
        <rFont val="돋움"/>
        <family val="3"/>
        <charset val="129"/>
      </rPr>
      <t>At end of year</t>
    </r>
    <phoneticPr fontId="40" type="noConversion"/>
  </si>
  <si>
    <r>
      <t xml:space="preserve">규조토
</t>
    </r>
    <r>
      <rPr>
        <sz val="8"/>
        <color theme="1"/>
        <rFont val="돋움"/>
        <family val="3"/>
        <charset val="129"/>
      </rPr>
      <t>Diatoma-ceousearch</t>
    </r>
    <phoneticPr fontId="40" type="noConversion"/>
  </si>
  <si>
    <r>
      <t xml:space="preserve">납석
</t>
    </r>
    <r>
      <rPr>
        <sz val="8"/>
        <color theme="1"/>
        <rFont val="돋움"/>
        <family val="3"/>
        <charset val="129"/>
      </rPr>
      <t>Aglmatolite</t>
    </r>
    <phoneticPr fontId="40" type="noConversion"/>
  </si>
  <si>
    <r>
      <t xml:space="preserve">사문석
</t>
    </r>
    <r>
      <rPr>
        <sz val="8.5"/>
        <color theme="1"/>
        <rFont val="돋움"/>
        <family val="3"/>
        <charset val="129"/>
      </rPr>
      <t>Serpentine</t>
    </r>
    <phoneticPr fontId="40" type="noConversion"/>
  </si>
  <si>
    <r>
      <t xml:space="preserve">화학물질 및 화학제품 제조업;
의약품 제외
</t>
    </r>
    <r>
      <rPr>
        <sz val="8"/>
        <color theme="1"/>
        <rFont val="돋움"/>
        <family val="3"/>
        <charset val="129"/>
      </rPr>
      <t>chemicals and chemical products except pharmaceuticals, medicinal chemicals</t>
    </r>
  </si>
  <si>
    <r>
      <t>전자부품, 컴퓨터, 영상, 음향
 및 통신장비 제조업</t>
    </r>
    <r>
      <rPr>
        <sz val="7.5"/>
        <color theme="1"/>
        <rFont val="돋움"/>
        <family val="3"/>
        <charset val="129"/>
      </rPr>
      <t xml:space="preserve">
Electronic Components, Computer, Radio, Television and Communication Equipment and Apparatuses</t>
    </r>
  </si>
  <si>
    <r>
      <t xml:space="preserve">의료, 정밀, 광학기기 및
시계 제조업
</t>
    </r>
    <r>
      <rPr>
        <sz val="7"/>
        <color theme="1"/>
        <rFont val="돋움"/>
        <family val="3"/>
        <charset val="129"/>
      </rPr>
      <t>Medical, Precision and Optical Instruments, Watches and Clocks</t>
    </r>
  </si>
  <si>
    <r>
      <t xml:space="preserve">사업체수
</t>
    </r>
    <r>
      <rPr>
        <sz val="7"/>
        <color theme="1"/>
        <rFont val="돋움"/>
        <family val="3"/>
        <charset val="129"/>
      </rPr>
      <t>Establishments</t>
    </r>
  </si>
  <si>
    <r>
      <t xml:space="preserve">유형고정자산
연말잔액
</t>
    </r>
    <r>
      <rPr>
        <sz val="5.5"/>
        <color theme="1"/>
        <rFont val="돋움"/>
        <family val="3"/>
        <charset val="129"/>
      </rPr>
      <t>(건설중인 자산 제외)</t>
    </r>
    <r>
      <rPr>
        <sz val="6"/>
        <color theme="1"/>
        <rFont val="돋움"/>
        <family val="3"/>
        <charset val="129"/>
      </rPr>
      <t xml:space="preserve">
Amount of tangible
fixed assets
(at year-end)</t>
    </r>
    <phoneticPr fontId="40" type="noConversion"/>
  </si>
  <si>
    <r>
      <t>유형고정자산
연말잔액</t>
    </r>
    <r>
      <rPr>
        <sz val="6"/>
        <color theme="1"/>
        <rFont val="돋움"/>
        <family val="3"/>
        <charset val="129"/>
      </rPr>
      <t xml:space="preserve">
</t>
    </r>
    <r>
      <rPr>
        <sz val="7"/>
        <color theme="1"/>
        <rFont val="돋움"/>
        <family val="3"/>
        <charset val="129"/>
      </rPr>
      <t>(건설중인 자산 제외)
Amount of tangible
fixed assets
(at year-end)</t>
    </r>
    <phoneticPr fontId="40" type="noConversion"/>
  </si>
  <si>
    <t>폐목재
Solid Bio
(천증기톤
1,000
steamTon)</t>
    <phoneticPr fontId="18" type="noConversion"/>
  </si>
  <si>
    <t>광  업
Mining</t>
    <phoneticPr fontId="40" type="noConversion"/>
  </si>
  <si>
    <t>Unit : kl</t>
    <phoneticPr fontId="40" type="noConversion"/>
  </si>
  <si>
    <t>Unit : each</t>
    <phoneticPr fontId="18" type="noConversion"/>
  </si>
  <si>
    <t>Unit : each</t>
    <phoneticPr fontId="18" type="noConversion"/>
  </si>
  <si>
    <t>2014</t>
  </si>
  <si>
    <t>2015</t>
  </si>
  <si>
    <t xml:space="preserve"> 주 : 단위 TOE(Tonnage of Oil Equivalent)는 각종 에너지의 열량을 석유 1톤당 열량값인 107Kcal로 환산한 것임.</t>
    <phoneticPr fontId="40" type="noConversion"/>
  </si>
  <si>
    <t xml:space="preserve">주 : 1) LFG(Land Fill Gas)       </t>
    <phoneticPr fontId="18" type="noConversion"/>
  </si>
  <si>
    <t xml:space="preserve">     2) RDF(Refuse Derived Fuel)/RPF(Refuse Plastic Fuel)/TDF(Tire Derived Fuel)</t>
    <phoneticPr fontId="18" type="noConversion"/>
  </si>
  <si>
    <t xml:space="preserve">     3) 2013년 자료부터 명칭변경(신재생에너지보급량→신재생어너지 지역별 설비 용량), 항목 추가,삭제</t>
    <phoneticPr fontId="18" type="noConversion"/>
  </si>
  <si>
    <t xml:space="preserve">     4) 2014년 자료부터 항목 통합("바이오가스", "매립지가스") 및 항목 추가("흑액", "하수슬러지고형연료")</t>
    <phoneticPr fontId="18" type="noConversion"/>
  </si>
  <si>
    <t xml:space="preserve">     5) 2014년 자료부터 단위 변경</t>
    <phoneticPr fontId="18" type="noConversion"/>
  </si>
  <si>
    <t>주 : [X] 표시는 분류별 수치가 3개이하의 사업체로 집계된 경우 해당사업체의 비밀보호를 위해 수치대신 [X]로 표시.</t>
    <phoneticPr fontId="40" type="noConversion"/>
  </si>
  <si>
    <t>바이오가스
Bio Gas
(증기톤)</t>
    <phoneticPr fontId="18" type="noConversion"/>
  </si>
  <si>
    <t>매립지가스  
LFG
(증기톤)</t>
    <phoneticPr fontId="18" type="noConversion"/>
  </si>
  <si>
    <t>우드칩
Wood 
Chip
(증기톤)</t>
    <phoneticPr fontId="18" type="noConversion"/>
  </si>
  <si>
    <t>성형탄
Wood Briquette
(톤)</t>
    <phoneticPr fontId="18" type="noConversion"/>
  </si>
  <si>
    <t>임산연료
Fire 
Wood
(톤)</t>
    <phoneticPr fontId="18" type="noConversion"/>
  </si>
  <si>
    <t>목재팰릿
Wood 
Pellet
(증기톤)</t>
    <phoneticPr fontId="18" type="noConversion"/>
  </si>
  <si>
    <t>흑액
(증기톤)</t>
    <phoneticPr fontId="18" type="noConversion"/>
  </si>
  <si>
    <t>하수
슬러지
고형연료
(증기톤)</t>
    <phoneticPr fontId="18" type="noConversion"/>
  </si>
  <si>
    <t>대형도시
쓰레기
Municipal Solid Wastes
(Ton)</t>
    <phoneticPr fontId="18" type="noConversion"/>
  </si>
  <si>
    <t>시멘트킬른
보조연료
Cement Kiln Fuel
(Ton)</t>
    <phoneticPr fontId="18" type="noConversion"/>
  </si>
  <si>
    <t>SRF
(증기톤)</t>
    <phoneticPr fontId="18" type="noConversion"/>
  </si>
  <si>
    <t>정제
연료유
Refinery Fuel Oil
(㎘)</t>
    <phoneticPr fontId="18" type="noConversion"/>
  </si>
  <si>
    <t>연료
전지
Fuel Cell
(kW)</t>
    <phoneticPr fontId="18" type="noConversion"/>
  </si>
  <si>
    <t>수력
Hydro
(kW)</t>
    <phoneticPr fontId="18" type="noConversion"/>
  </si>
  <si>
    <t>풍력
Wind
(kW)</t>
    <phoneticPr fontId="18" type="noConversion"/>
  </si>
  <si>
    <t>해양
에너지
Ocean
(kW)</t>
    <phoneticPr fontId="18" type="noConversion"/>
  </si>
  <si>
    <t>폐가스
Waste
Gas
(증기톤)</t>
    <phoneticPr fontId="18" type="noConversion"/>
  </si>
  <si>
    <t>산업폐기물
Industrial Wastes
(증기톤)</t>
    <phoneticPr fontId="18" type="noConversion"/>
  </si>
  <si>
    <t>생활폐기물
Living Wastes
(증기톤)</t>
    <phoneticPr fontId="18" type="noConversion"/>
  </si>
  <si>
    <t>314</t>
    <phoneticPr fontId="40" type="noConversion"/>
  </si>
  <si>
    <t>320 / Ⅶ. 광업, 제조업 및 에너지</t>
    <phoneticPr fontId="40" type="noConversion"/>
  </si>
  <si>
    <t>322 / Ⅶ. 광업, 제조업 및 에너지</t>
    <phoneticPr fontId="40" type="noConversion"/>
  </si>
  <si>
    <t>Ⅶ. Mining, Manufacturing &amp; Energy / 323</t>
    <phoneticPr fontId="40" type="noConversion"/>
  </si>
  <si>
    <t>330 / Ⅶ. 광업, 제조업 및 에너지</t>
    <phoneticPr fontId="44" type="noConversion"/>
  </si>
  <si>
    <t>332 / Ⅶ. 광업, 제조업 및 에너지</t>
    <phoneticPr fontId="40" type="noConversion"/>
  </si>
  <si>
    <t>Ⅶ. Mining, Manufacturing &amp; Energy / 333</t>
    <phoneticPr fontId="40" type="noConversion"/>
  </si>
  <si>
    <t>334  / Ⅶ. 광업, 제조업 및 에너지</t>
    <phoneticPr fontId="40" type="noConversion"/>
  </si>
  <si>
    <t>Ⅶ. Mining, Manufacturing &amp; Energy / 335</t>
    <phoneticPr fontId="40" type="noConversion"/>
  </si>
  <si>
    <t>344 / Ⅶ. 광업, 제조업 및 에너지</t>
    <phoneticPr fontId="40" type="noConversion"/>
  </si>
  <si>
    <t>Ⅶ. Mining, Manufacturing &amp; Energy / 345</t>
    <phoneticPr fontId="40" type="noConversion"/>
  </si>
  <si>
    <t>346 / Ⅶ. 광업, 제조업 및 에너지</t>
    <phoneticPr fontId="40" type="noConversion"/>
  </si>
  <si>
    <t>Ⅶ. Mining, Manufacturing &amp; Energy / 347</t>
    <phoneticPr fontId="40" type="noConversion"/>
  </si>
  <si>
    <t>348 / Ⅶ. 광업, 제조업 및 에너지</t>
    <phoneticPr fontId="40" type="noConversion"/>
  </si>
  <si>
    <t>Ⅶ. Mining, Manufacturing &amp; Energy / 349</t>
    <phoneticPr fontId="18" type="noConversion"/>
  </si>
  <si>
    <t>350 / Ⅶ. 광업, 제조업 및 에너지</t>
    <phoneticPr fontId="40" type="noConversion"/>
  </si>
  <si>
    <t>Ⅶ. Mining, Manufacturing &amp; Energy / 351</t>
    <phoneticPr fontId="18" type="noConversion"/>
  </si>
  <si>
    <t>8. Briquet Production</t>
    <phoneticPr fontId="40" type="noConversion"/>
  </si>
  <si>
    <r>
      <t xml:space="preserve">지열
에너지
</t>
    </r>
    <r>
      <rPr>
        <sz val="7.5"/>
        <color theme="1"/>
        <rFont val="돋움"/>
        <family val="3"/>
        <charset val="129"/>
      </rPr>
      <t>Geothermal</t>
    </r>
    <r>
      <rPr>
        <sz val="9"/>
        <color theme="1"/>
        <rFont val="돋움"/>
        <family val="3"/>
        <charset val="129"/>
      </rPr>
      <t xml:space="preserve">
(kW)</t>
    </r>
    <phoneticPr fontId="18" type="noConversion"/>
  </si>
  <si>
    <t>Ⅶ. Mining, Manufacturing &amp; Energy / 331</t>
    <phoneticPr fontId="44" type="noConversion"/>
  </si>
  <si>
    <t>Source : New Growth Industry Division</t>
    <phoneticPr fontId="40" type="noConversion"/>
  </si>
  <si>
    <t>2016</t>
  </si>
  <si>
    <t>2016</t>
    <phoneticPr fontId="40" type="noConversion"/>
  </si>
  <si>
    <t>단위 : 개</t>
    <phoneticPr fontId="40" type="noConversion"/>
  </si>
  <si>
    <t>Unit :number</t>
    <phoneticPr fontId="40" type="noConversion"/>
  </si>
  <si>
    <t>주 : "에너지 사용량 현황"은 에너지 사용량별 관리대상수 로 작성하였음.</t>
    <phoneticPr fontId="40" type="noConversion"/>
  </si>
  <si>
    <t>336 / Ⅶ. 광업, 제조업 및 에너지</t>
    <phoneticPr fontId="18" type="noConversion"/>
  </si>
  <si>
    <t>Ⅶ. Mining, Manufacturing &amp; Energy / 337</t>
    <phoneticPr fontId="18" type="noConversion"/>
  </si>
  <si>
    <t>분양대상면적   Rented area</t>
    <phoneticPr fontId="18" type="noConversion"/>
  </si>
  <si>
    <t xml:space="preserve">
Number of establishments housed  in the complexes</t>
    <phoneticPr fontId="18" type="noConversion"/>
  </si>
  <si>
    <t>입주업체수</t>
    <phoneticPr fontId="18" type="noConversion"/>
  </si>
  <si>
    <r>
      <t xml:space="preserve">가동업체
</t>
    </r>
    <r>
      <rPr>
        <sz val="7"/>
        <color theme="1"/>
        <rFont val="돋움"/>
        <family val="3"/>
        <charset val="129"/>
      </rPr>
      <t>Number of operating establishments</t>
    </r>
    <phoneticPr fontId="18" type="noConversion"/>
  </si>
  <si>
    <t>National  Industrial Complex</t>
    <phoneticPr fontId="18" type="noConversion"/>
  </si>
  <si>
    <t>General Industrial Complex</t>
    <phoneticPr fontId="18" type="noConversion"/>
  </si>
  <si>
    <t>자료 : 도시계획과</t>
    <phoneticPr fontId="18" type="noConversion"/>
  </si>
  <si>
    <t>Source : Urban Planning Division</t>
    <phoneticPr fontId="40" type="noConversion"/>
  </si>
  <si>
    <t>338 / Ⅶ. 광업, 제조업 및 에너지</t>
    <phoneticPr fontId="18" type="noConversion"/>
  </si>
  <si>
    <t>Ⅶ. Mining, Manufacturing &amp; Energy / 339</t>
    <phoneticPr fontId="18" type="noConversion"/>
  </si>
  <si>
    <t>분양대상면적  Rented area</t>
    <phoneticPr fontId="18" type="noConversion"/>
  </si>
  <si>
    <t xml:space="preserve"> </t>
    <phoneticPr fontId="18" type="noConversion"/>
  </si>
  <si>
    <t>김천시</t>
    <phoneticPr fontId="18" type="noConversion"/>
  </si>
  <si>
    <t>안동시</t>
    <phoneticPr fontId="18" type="noConversion"/>
  </si>
  <si>
    <t>영주시</t>
    <phoneticPr fontId="18" type="noConversion"/>
  </si>
  <si>
    <t xml:space="preserve"> 상주시 </t>
    <phoneticPr fontId="18" type="noConversion"/>
  </si>
  <si>
    <t xml:space="preserve">  경산시 </t>
    <phoneticPr fontId="18" type="noConversion"/>
  </si>
  <si>
    <t>고령군</t>
    <phoneticPr fontId="18" type="noConversion"/>
  </si>
  <si>
    <t>성주군</t>
    <phoneticPr fontId="18" type="noConversion"/>
  </si>
  <si>
    <t>칠곡군</t>
    <phoneticPr fontId="18" type="noConversion"/>
  </si>
  <si>
    <t xml:space="preserve">  봉화군</t>
    <phoneticPr fontId="18" type="noConversion"/>
  </si>
  <si>
    <t>340 / Ⅶ. 광업, 제조업 및 에너지</t>
    <phoneticPr fontId="18" type="noConversion"/>
  </si>
  <si>
    <t>Ⅶ. Mining, Manufacturing &amp; Energy / 341</t>
    <phoneticPr fontId="18" type="noConversion"/>
  </si>
  <si>
    <t>입주업체수</t>
    <phoneticPr fontId="18" type="noConversion"/>
  </si>
  <si>
    <t>문경시</t>
    <phoneticPr fontId="18" type="noConversion"/>
  </si>
  <si>
    <t>MunGyeong</t>
    <phoneticPr fontId="18" type="noConversion"/>
  </si>
  <si>
    <t>342 / Ⅶ. 광업, 제조업 및 에너지</t>
    <phoneticPr fontId="18" type="noConversion"/>
  </si>
  <si>
    <t>Ⅶ. Mining, Manufacturing &amp; Energy / 343</t>
    <phoneticPr fontId="18" type="noConversion"/>
  </si>
  <si>
    <t>자료 : 도시계획과</t>
    <phoneticPr fontId="40" type="noConversion"/>
  </si>
  <si>
    <t>-</t>
    <phoneticPr fontId="18" type="noConversion"/>
  </si>
  <si>
    <t>자료 : 에너지산업과 (한국에너지공단 신재생에너지센터)</t>
    <phoneticPr fontId="18" type="noConversion"/>
  </si>
  <si>
    <t>Source : Korea Energy Agency(New·Renewable Energy Center)</t>
    <phoneticPr fontId="40" type="noConversion"/>
  </si>
  <si>
    <t>태양열
Solar Photovol
taic
(㎡)</t>
    <phoneticPr fontId="18" type="noConversion"/>
  </si>
  <si>
    <t>태양광
 Solar Thermal
(㎾)</t>
    <phoneticPr fontId="18" type="noConversion"/>
  </si>
  <si>
    <t>Ⅶ. Mining, Manufacturing &amp; Energy / 315</t>
    <phoneticPr fontId="40" type="noConversion"/>
  </si>
  <si>
    <t>316 / Ⅶ. 광업, 제조업 및 에너지</t>
    <phoneticPr fontId="40" type="noConversion"/>
  </si>
  <si>
    <t>Ⅶ. Mining, Manufacturing &amp; Energy / 317</t>
    <phoneticPr fontId="40" type="noConversion"/>
  </si>
  <si>
    <t>318 / Ⅶ. 광업, 제조업 및 에너지</t>
    <phoneticPr fontId="40" type="noConversion"/>
  </si>
  <si>
    <t>Ⅶ. Mining, Manufacturing &amp; Energy / 319</t>
    <phoneticPr fontId="40" type="noConversion"/>
  </si>
  <si>
    <t xml:space="preserve">1. 광업 및 제조업 </t>
    <phoneticPr fontId="40" type="noConversion"/>
  </si>
  <si>
    <t>1. 광업 및 제조업(계속)</t>
    <phoneticPr fontId="40" type="noConversion"/>
  </si>
  <si>
    <t xml:space="preserve"> 1. Mining and manufacturing(Cont'd) </t>
    <phoneticPr fontId="40" type="noConversion"/>
  </si>
  <si>
    <t xml:space="preserve"> 1. Mining and manufacturing </t>
    <phoneticPr fontId="40" type="noConversion"/>
  </si>
  <si>
    <t>단위 : 개, 명, 백만원</t>
    <phoneticPr fontId="40" type="noConversion"/>
  </si>
  <si>
    <t>단위 : 개, 명, 백만원</t>
    <phoneticPr fontId="40" type="noConversion"/>
  </si>
  <si>
    <t xml:space="preserve"> Unit : each, person, million won</t>
    <phoneticPr fontId="40" type="noConversion"/>
  </si>
  <si>
    <t xml:space="preserve"> Unit : each, person, million won</t>
    <phoneticPr fontId="40" type="noConversion"/>
  </si>
  <si>
    <t>연별 및 시군별
Year &amp; Si, Gun</t>
    <phoneticPr fontId="40" type="noConversion"/>
  </si>
  <si>
    <t>연별 및 시군별</t>
    <phoneticPr fontId="40" type="noConversion"/>
  </si>
  <si>
    <t>종사자수
Number of workers(monthly average)</t>
    <phoneticPr fontId="40" type="noConversion"/>
  </si>
  <si>
    <t>출하액
Value of shipments</t>
    <phoneticPr fontId="40" type="noConversion"/>
  </si>
  <si>
    <t>종사자수
Number of workers
(monthly average)</t>
    <phoneticPr fontId="40" type="noConversion"/>
  </si>
  <si>
    <t>포항시</t>
    <phoneticPr fontId="40" type="noConversion"/>
  </si>
  <si>
    <t>Pohang</t>
    <phoneticPr fontId="40" type="noConversion"/>
  </si>
  <si>
    <t>X</t>
  </si>
  <si>
    <t xml:space="preserve"> Gyeongju</t>
    <phoneticPr fontId="40" type="noConversion"/>
  </si>
  <si>
    <t xml:space="preserve"> Gimcheon</t>
    <phoneticPr fontId="40" type="noConversion"/>
  </si>
  <si>
    <t xml:space="preserve"> Andong</t>
    <phoneticPr fontId="40" type="noConversion"/>
  </si>
  <si>
    <t xml:space="preserve"> Gumi</t>
    <phoneticPr fontId="40" type="noConversion"/>
  </si>
  <si>
    <t xml:space="preserve"> Yeongju</t>
    <phoneticPr fontId="40" type="noConversion"/>
  </si>
  <si>
    <t xml:space="preserve"> Yeongcheon</t>
    <phoneticPr fontId="40" type="noConversion"/>
  </si>
  <si>
    <t xml:space="preserve"> Sangju</t>
    <phoneticPr fontId="40" type="noConversion"/>
  </si>
  <si>
    <t xml:space="preserve"> Mungyeong</t>
    <phoneticPr fontId="40" type="noConversion"/>
  </si>
  <si>
    <t xml:space="preserve"> Gyeongsan</t>
    <phoneticPr fontId="40" type="noConversion"/>
  </si>
  <si>
    <t xml:space="preserve"> Gunwi</t>
    <phoneticPr fontId="40" type="noConversion"/>
  </si>
  <si>
    <t xml:space="preserve"> Uiseong</t>
    <phoneticPr fontId="40" type="noConversion"/>
  </si>
  <si>
    <t xml:space="preserve"> Cheongsong</t>
    <phoneticPr fontId="40" type="noConversion"/>
  </si>
  <si>
    <t xml:space="preserve"> Yeongyang</t>
    <phoneticPr fontId="40" type="noConversion"/>
  </si>
  <si>
    <t xml:space="preserve"> Yeongdeok</t>
    <phoneticPr fontId="40" type="noConversion"/>
  </si>
  <si>
    <t xml:space="preserve"> Cheongdo</t>
    <phoneticPr fontId="40" type="noConversion"/>
  </si>
  <si>
    <t xml:space="preserve"> Goryeong</t>
    <phoneticPr fontId="40" type="noConversion"/>
  </si>
  <si>
    <t xml:space="preserve"> Seongju</t>
    <phoneticPr fontId="40" type="noConversion"/>
  </si>
  <si>
    <t xml:space="preserve"> Chilgok</t>
    <phoneticPr fontId="40" type="noConversion"/>
  </si>
  <si>
    <t xml:space="preserve"> Yecheon</t>
    <phoneticPr fontId="40" type="noConversion"/>
  </si>
  <si>
    <t xml:space="preserve"> Uljin</t>
    <phoneticPr fontId="40" type="noConversion"/>
  </si>
  <si>
    <t xml:space="preserve"> Ulleung</t>
    <phoneticPr fontId="40" type="noConversion"/>
  </si>
  <si>
    <t>자료 : 통계청,「광업제조업조사」*2010, 2015년 자료는 경제총조사 자료임.</t>
    <phoneticPr fontId="40" type="noConversion"/>
  </si>
  <si>
    <t>자료 : 통계청,「광업제조업조사」*2010, 2015년 자료는 경제총조사 자료임.</t>
    <phoneticPr fontId="40" type="noConversion"/>
  </si>
  <si>
    <t xml:space="preserve"> Source : Statistics Korea</t>
    <phoneticPr fontId="40" type="noConversion"/>
  </si>
  <si>
    <t>주 : 2008년 자료부터 조사대상 변경(종사자수 5인 이상 → 10인 이상)</t>
    <phoneticPr fontId="40" type="noConversion"/>
  </si>
  <si>
    <t>주 : 2008년 자료부터 조사대상 변경(종사자수 5인 이상 → 10인 이상)</t>
    <phoneticPr fontId="40" type="noConversion"/>
  </si>
  <si>
    <t xml:space="preserve"> 「Report on Mining and Manufacturing Survey」</t>
    <phoneticPr fontId="40" type="noConversion"/>
  </si>
  <si>
    <t xml:space="preserve">「Report on Mining and Manufacturing Survey」 </t>
    <phoneticPr fontId="40" type="noConversion"/>
  </si>
  <si>
    <t xml:space="preserve">     2014년 자료부터 "생산액" 항목 삭제</t>
    <phoneticPr fontId="40" type="noConversion"/>
  </si>
  <si>
    <t>주 : [X] 표시는 분류별 수치가 3개이하의 사업체로 집계된 경우 해당사업체의 비밀보호를 위해 수치대신 [X]로 표시.</t>
    <phoneticPr fontId="40" type="noConversion"/>
  </si>
  <si>
    <t>Year and Division 
of industry size of workers</t>
    <phoneticPr fontId="40" type="noConversion"/>
  </si>
  <si>
    <t>종사자수
Number of 
workers
(monthly average)</t>
    <phoneticPr fontId="40" type="noConversion"/>
  </si>
  <si>
    <t>2. 사업체규모별(중분류별) 광업 및 제조업</t>
    <phoneticPr fontId="40" type="noConversion"/>
  </si>
  <si>
    <t>Ⅶ. Mining, Manufacturing &amp; Energy / 321</t>
    <phoneticPr fontId="40" type="noConversion"/>
  </si>
  <si>
    <t>324 / Ⅶ. 광업, 제조업 및 에너지</t>
    <phoneticPr fontId="44" type="noConversion"/>
  </si>
  <si>
    <t>Ⅶ. Mining, Manufacturing &amp; Energy / 325</t>
    <phoneticPr fontId="44" type="noConversion"/>
  </si>
  <si>
    <t>326 / Ⅶ. 광업, 제조업 및 에너지</t>
    <phoneticPr fontId="44" type="noConversion"/>
  </si>
  <si>
    <t>Ⅶ. Mining, Manufacturing &amp; Energy / 327</t>
    <phoneticPr fontId="44" type="noConversion"/>
  </si>
  <si>
    <t>328 / Ⅶ. 광업, 제조업 및 에너지</t>
    <phoneticPr fontId="44" type="noConversion"/>
  </si>
  <si>
    <t>Ⅶ. Mining, Manufacturing &amp; Energy / 329</t>
    <phoneticPr fontId="44" type="noConversion"/>
  </si>
  <si>
    <t xml:space="preserve">         126</t>
  </si>
  <si>
    <t xml:space="preserve">          52</t>
  </si>
  <si>
    <t xml:space="preserve">       1 407</t>
  </si>
  <si>
    <t>-</t>
  </si>
  <si>
    <t xml:space="preserve">           1</t>
  </si>
  <si>
    <t xml:space="preserve">      42 522</t>
  </si>
  <si>
    <t xml:space="preserve">       3 194</t>
  </si>
  <si>
    <t xml:space="preserve">           4</t>
  </si>
  <si>
    <t xml:space="preserve">           2</t>
  </si>
  <si>
    <t xml:space="preserve">       1 549</t>
  </si>
  <si>
    <t xml:space="preserve">           8</t>
  </si>
  <si>
    <t>자료 : 통계청,「광업제조업조사」*2010, 2015년 자료는 경제총조사 자료임.</t>
    <phoneticPr fontId="40" type="noConversion"/>
  </si>
  <si>
    <t>주 : [X] 표시는 분류별 수치가 3개이하의 사업체로 집계된 경우 해당사업체의 비밀보호를 위해 수치대신 [X]로 표시.</t>
    <phoneticPr fontId="40" type="noConversion"/>
  </si>
  <si>
    <t>연별 및 
월별
Year &amp; Month</t>
    <phoneticPr fontId="40" type="noConversion"/>
  </si>
  <si>
    <t>종사자수
Number of workers
(monthly average)</t>
    <phoneticPr fontId="40" type="noConversion"/>
  </si>
  <si>
    <t>급여액
(퇴직금제외)
Wages and salaries</t>
    <phoneticPr fontId="40" type="noConversion"/>
  </si>
  <si>
    <t xml:space="preserve">         914</t>
  </si>
  <si>
    <t xml:space="preserve">         843</t>
  </si>
  <si>
    <t xml:space="preserve">         340</t>
  </si>
  <si>
    <t xml:space="preserve">          20</t>
  </si>
  <si>
    <t xml:space="preserve">         982</t>
  </si>
  <si>
    <t xml:space="preserve">         477</t>
  </si>
  <si>
    <t xml:space="preserve">          26</t>
  </si>
  <si>
    <t xml:space="preserve">         782</t>
  </si>
  <si>
    <t xml:space="preserve">          63</t>
  </si>
  <si>
    <t xml:space="preserve">         124</t>
  </si>
  <si>
    <t xml:space="preserve">           9</t>
  </si>
  <si>
    <t xml:space="preserve">         210</t>
  </si>
  <si>
    <t xml:space="preserve">          19</t>
  </si>
  <si>
    <t xml:space="preserve">         382</t>
  </si>
  <si>
    <t xml:space="preserve">         241</t>
  </si>
  <si>
    <t xml:space="preserve">          17</t>
  </si>
  <si>
    <t xml:space="preserve">         585</t>
  </si>
  <si>
    <t xml:space="preserve">         499</t>
  </si>
  <si>
    <t xml:space="preserve">         318</t>
  </si>
  <si>
    <t xml:space="preserve">         364</t>
  </si>
  <si>
    <t xml:space="preserve">         688</t>
  </si>
  <si>
    <t xml:space="preserve">         287</t>
  </si>
  <si>
    <t xml:space="preserve">          78</t>
  </si>
  <si>
    <t xml:space="preserve">         236</t>
  </si>
  <si>
    <t xml:space="preserve">         626</t>
  </si>
  <si>
    <t xml:space="preserve">         644</t>
  </si>
  <si>
    <t xml:space="preserve">          76</t>
  </si>
  <si>
    <t xml:space="preserve">          29</t>
  </si>
  <si>
    <t xml:space="preserve">         672</t>
  </si>
  <si>
    <t xml:space="preserve">         697</t>
  </si>
  <si>
    <t xml:space="preserve">     2014년 자료부터 "생산액" 항목 삭제</t>
    <phoneticPr fontId="40" type="noConversion"/>
  </si>
  <si>
    <t>주 : [X] 표시는 분류별 수치가 3개이하의 사업체로 집계된 경우 해당사업체의 비밀보호를 위해 수치대신 [X]로 표시.</t>
    <phoneticPr fontId="40" type="noConversion"/>
  </si>
  <si>
    <t>광명일반산업단지</t>
  </si>
  <si>
    <t>그린일반산업단지</t>
  </si>
  <si>
    <t>구룡포일반산업단지</t>
  </si>
  <si>
    <t>신흥일반산업단지</t>
  </si>
  <si>
    <t>영일만일반산업단지</t>
  </si>
  <si>
    <t>영일만2일반산업단지</t>
  </si>
  <si>
    <t>영일만3일반산업단지</t>
  </si>
  <si>
    <t>영일만4일반산업단지</t>
  </si>
  <si>
    <t>명계3일반산업단지</t>
  </si>
  <si>
    <t>포항4일반산업단지</t>
  </si>
  <si>
    <t>강동일반산업단지</t>
  </si>
  <si>
    <t>건천제1일반산업단지</t>
  </si>
  <si>
    <t>건천제2일반산업단지</t>
  </si>
  <si>
    <t>명계2일반산업단지</t>
  </si>
  <si>
    <t>모화일반산업단지</t>
  </si>
  <si>
    <t>문산일반산업단지</t>
  </si>
  <si>
    <t>문산2일반산업단지</t>
  </si>
  <si>
    <t>석계일반산업단지</t>
  </si>
  <si>
    <t>석계2일반산업단지</t>
  </si>
  <si>
    <t>외동일반산업단지</t>
  </si>
  <si>
    <t>외동2일반산업단지</t>
  </si>
  <si>
    <t>천북일반산업단지</t>
  </si>
  <si>
    <t>화산일반산업단지</t>
  </si>
  <si>
    <t>검단일반산업단지</t>
  </si>
  <si>
    <t>양남일반산업단지</t>
  </si>
  <si>
    <t>건천4일반산업단지</t>
  </si>
  <si>
    <t>석계4일반산업단지</t>
  </si>
  <si>
    <t>건천3일반산업단지</t>
  </si>
  <si>
    <t>건천용명일반산업단지</t>
  </si>
  <si>
    <t>구어2일반산업단지</t>
  </si>
  <si>
    <t>나아일반산업단지</t>
  </si>
  <si>
    <t>녹동일반산업단지</t>
  </si>
  <si>
    <t>서동일반산업단지</t>
  </si>
  <si>
    <t>제내2일반산업단지</t>
  </si>
  <si>
    <t>제내5일반산업단지</t>
  </si>
  <si>
    <t>천북2일반산업단지</t>
  </si>
  <si>
    <t>제내일반산업단지</t>
  </si>
  <si>
    <t>김천1일반산업단지</t>
  </si>
  <si>
    <t>경북바이오일반산업단지</t>
  </si>
  <si>
    <t>경북바이오2차일반산업단지</t>
  </si>
  <si>
    <t>가흥일반산업단지</t>
  </si>
  <si>
    <t>두전일반산업단지</t>
  </si>
  <si>
    <t>영주일반산업단지</t>
  </si>
  <si>
    <t>갈산일반산업단지</t>
  </si>
  <si>
    <t>고경일반산업단지</t>
  </si>
  <si>
    <t>영천첨단부품소재(대구경북경제자유구역)</t>
  </si>
  <si>
    <t>상주청리일반산업단지</t>
  </si>
  <si>
    <t>상주한방일반산업단지</t>
  </si>
  <si>
    <t>신기일반산업단지</t>
  </si>
  <si>
    <t>봉룡일반산업단지</t>
  </si>
  <si>
    <t>신기제2일반산업단지</t>
  </si>
  <si>
    <t>경산1일반산업단지</t>
  </si>
  <si>
    <t>경산2일반산업단지</t>
  </si>
  <si>
    <t>경산3일반산업단지(구:진량2)</t>
  </si>
  <si>
    <t>경산4일반산업단지</t>
  </si>
  <si>
    <t>견산1-1일반산업단지(구.진량3)</t>
  </si>
  <si>
    <t>군위군</t>
    <phoneticPr fontId="18" type="noConversion"/>
  </si>
  <si>
    <t xml:space="preserve"> </t>
    <phoneticPr fontId="18" type="noConversion"/>
  </si>
  <si>
    <t>군위일반산업단지</t>
  </si>
  <si>
    <t>개진일반산업단지</t>
  </si>
  <si>
    <t>고령일반산업단지(구:다산)</t>
  </si>
  <si>
    <t>고령2일반산업단지(구:다산2)</t>
  </si>
  <si>
    <t>동고령일반산업단지(구:박곡)</t>
  </si>
  <si>
    <t>성산일반산업단지</t>
  </si>
  <si>
    <t>열뫼일반산업단지</t>
  </si>
  <si>
    <t>월성일반산업단지</t>
  </si>
  <si>
    <t>성주일반산업단지</t>
  </si>
  <si>
    <t>월항일반산업단지</t>
  </si>
  <si>
    <t>성주2일반산업단지</t>
  </si>
  <si>
    <t>왜관일반산업단지</t>
  </si>
  <si>
    <t>왜관3일반산업단지</t>
  </si>
  <si>
    <t>연화일반산업단지</t>
  </si>
  <si>
    <t>석포일반산업단지</t>
  </si>
  <si>
    <t>청하농공단지</t>
  </si>
  <si>
    <t>건천농공단지</t>
  </si>
  <si>
    <t>내남농공단지</t>
  </si>
  <si>
    <t>서면농공단지</t>
  </si>
  <si>
    <t>안강농공단지</t>
  </si>
  <si>
    <t>외동농공단지</t>
  </si>
  <si>
    <t>감문농공단지</t>
  </si>
  <si>
    <t>대광농공단지</t>
  </si>
  <si>
    <t>아포농공단지</t>
  </si>
  <si>
    <t>지례농공단지</t>
  </si>
  <si>
    <t>남선농공단지</t>
  </si>
  <si>
    <t>남후농공단지</t>
  </si>
  <si>
    <t>풍산농공단지</t>
  </si>
  <si>
    <t>고아농공단지</t>
  </si>
  <si>
    <t>산동농공단지</t>
  </si>
  <si>
    <t>해평농공단지</t>
  </si>
  <si>
    <t>고아제2농공단지</t>
  </si>
  <si>
    <t>문수농공단지</t>
  </si>
  <si>
    <t>반구전문농공단지</t>
  </si>
  <si>
    <t>봉현농공단지</t>
  </si>
  <si>
    <t>장수농공단지</t>
  </si>
  <si>
    <t>적서농공단지</t>
  </si>
  <si>
    <t>휴천농공단지</t>
  </si>
  <si>
    <t>고경농공단지</t>
  </si>
  <si>
    <t>도남농공단지</t>
  </si>
  <si>
    <t>본촌농공단지</t>
  </si>
  <si>
    <t>북안농공단지</t>
  </si>
  <si>
    <t>화산농공단지</t>
  </si>
  <si>
    <t>공성농공단지</t>
  </si>
  <si>
    <t>외답농공단지</t>
  </si>
  <si>
    <t>함창농공단지</t>
  </si>
  <si>
    <t>함창제2농공단지</t>
  </si>
  <si>
    <t>화동농공단지</t>
  </si>
  <si>
    <t>화서농공단지</t>
  </si>
  <si>
    <t>화서제2농공단지</t>
  </si>
  <si>
    <t>가은농공단지</t>
  </si>
  <si>
    <t>가은제2농공단지</t>
  </si>
  <si>
    <t>마성농공단지</t>
  </si>
  <si>
    <t>산양농공단지</t>
  </si>
  <si>
    <t>산양2농공단지</t>
  </si>
  <si>
    <t>영순농공단지</t>
  </si>
  <si>
    <t>영순제2농공단지</t>
  </si>
  <si>
    <t>군위농공단지</t>
  </si>
  <si>
    <t>효령농공단지</t>
  </si>
  <si>
    <t>다인농공단지</t>
  </si>
  <si>
    <t>단밀농공단지</t>
  </si>
  <si>
    <t>봉양농공단지</t>
  </si>
  <si>
    <t>의성농공단지</t>
  </si>
  <si>
    <t>남영양농공단지</t>
  </si>
  <si>
    <t>영덕농공단지</t>
  </si>
  <si>
    <t>영덕로하스특화농공단지</t>
  </si>
  <si>
    <t>영덕제2농공단지</t>
  </si>
  <si>
    <t>청도농공단지</t>
  </si>
  <si>
    <t>풍각농공단지</t>
  </si>
  <si>
    <t>개진농공단지</t>
  </si>
  <si>
    <t>쌍림농공단지</t>
  </si>
  <si>
    <t>선남농공단지</t>
  </si>
  <si>
    <t>성주농공단지</t>
  </si>
  <si>
    <t>월항농공단지</t>
  </si>
  <si>
    <t>기산농공단지</t>
  </si>
  <si>
    <t>칠곡농기계특화농공단지</t>
  </si>
  <si>
    <t>예천농공단지</t>
  </si>
  <si>
    <t>예천제2농공단지</t>
  </si>
  <si>
    <t>봉화농공단지</t>
  </si>
  <si>
    <t>봉화제2농공단지</t>
  </si>
  <si>
    <t>유곡농공단지</t>
  </si>
  <si>
    <t>울진농공단지</t>
  </si>
  <si>
    <t>평해농공단지</t>
  </si>
  <si>
    <t>죽변해양바이오농공단지</t>
  </si>
  <si>
    <t>자료 : 에너지산업과</t>
    <phoneticPr fontId="40" type="noConversion"/>
  </si>
  <si>
    <t>Source : Energy Industry Division</t>
    <phoneticPr fontId="40" type="noConversion"/>
  </si>
  <si>
    <t>Source :  Energy Industry Division</t>
    <phoneticPr fontId="40" type="noConversion"/>
  </si>
  <si>
    <t>자료 : 에너지산업과, 2007년 자료부터 수록</t>
    <phoneticPr fontId="40" type="noConversion"/>
  </si>
  <si>
    <t>-</t>
    <phoneticPr fontId="18" type="noConversion"/>
  </si>
  <si>
    <t>산업용 기계 및 장비 수리업</t>
    <phoneticPr fontId="18" type="noConversion"/>
  </si>
  <si>
    <t>Maintenance and repair services of industrial machinery and equipment</t>
    <phoneticPr fontId="18" type="noConversion"/>
  </si>
  <si>
    <t xml:space="preserve"> 산업용기계 및 장비 수리업
Maintenance and repair services of industrial machinery and equipment
</t>
    <phoneticPr fontId="18" type="noConversion"/>
  </si>
  <si>
    <t>-</t>
    <phoneticPr fontId="18" type="noConversion"/>
  </si>
  <si>
    <t>sk머티리얼즈일반산업단지</t>
    <phoneticPr fontId="18" type="noConversion"/>
  </si>
  <si>
    <r>
      <t xml:space="preserve">사업체수
</t>
    </r>
    <r>
      <rPr>
        <sz val="7"/>
        <rFont val="돋움"/>
        <family val="3"/>
        <charset val="129"/>
      </rPr>
      <t>Establishments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</si>
</sst>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#,##0_ "/>
    <numFmt numFmtId="180" formatCode="0_);[Red]\(0\)"/>
    <numFmt numFmtId="181" formatCode="_-* #,##0.0_-;\-* #,##0.0_-;_-* &quot;-&quot;?_-;_-@_-"/>
    <numFmt numFmtId="182" formatCode="&quot;₩&quot;#,##0;&quot;₩&quot;&quot;₩&quot;\-#,##0"/>
    <numFmt numFmtId="183" formatCode="_ * #,##0.00_ ;_ * \-#,##0.00_ ;_ * &quot;-&quot;_ ;_ @_ "/>
    <numFmt numFmtId="184" formatCode="&quot;₩&quot;#,##0.00;&quot;₩&quot;\-#,##0.00"/>
    <numFmt numFmtId="185" formatCode="_-[$€-2]* #,##0.00_-;\-[$€-2]* #,##0.00_-;_-[$€-2]* &quot;-&quot;??_-"/>
    <numFmt numFmtId="186" formatCode="&quot;₩&quot;#,##0;[Red]&quot;₩&quot;&quot;₩&quot;\-#,##0"/>
    <numFmt numFmtId="18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2" formatCode="#,##0;\-#,##0;&quot;-&quot;;@"/>
    <numFmt numFmtId="193" formatCode="#,##0_-;\-#,##0_-;&quot;-&quot;_-;@_-"/>
    <numFmt numFmtId="194" formatCode="#,##0\ ;\-#,##0\ ;&quot;-&quot;\ ;@\ "/>
  </numFmts>
  <fonts count="111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굴림체"/>
      <family val="3"/>
      <charset val="129"/>
    </font>
    <font>
      <b/>
      <sz val="16"/>
      <name val="바탕체"/>
      <family val="1"/>
      <charset val="129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Calibri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Calibri"/>
      <family val="2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Calibri"/>
      <family val="2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Calibri"/>
      <family val="2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Calibri"/>
      <family val="2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Calibri"/>
      <family val="2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Calibri"/>
      <family val="2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Calibri"/>
      <family val="2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Calibri"/>
      <family val="2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Calibri"/>
      <family val="2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Calibri"/>
      <family val="2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Cambria"/>
      <family val="1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Calibri"/>
      <family val="2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Calibri"/>
      <family val="2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Calibri"/>
      <family val="2"/>
    </font>
    <font>
      <sz val="9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7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sz val="8.5"/>
      <color theme="1"/>
      <name val="돋움"/>
      <family val="3"/>
      <charset val="129"/>
    </font>
    <font>
      <sz val="6"/>
      <color theme="1"/>
      <name val="돋움"/>
      <family val="3"/>
      <charset val="129"/>
    </font>
    <font>
      <sz val="5.5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바탕체"/>
      <family val="1"/>
      <charset val="129"/>
    </font>
    <font>
      <sz val="12"/>
      <color theme="1"/>
      <name val="바탕"/>
      <family val="1"/>
      <charset val="129"/>
    </font>
    <font>
      <sz val="8"/>
      <color theme="1"/>
      <name val="바탕체"/>
      <family val="1"/>
      <charset val="129"/>
    </font>
    <font>
      <b/>
      <sz val="8"/>
      <color theme="1"/>
      <name val="돋움"/>
      <family val="3"/>
      <charset val="129"/>
    </font>
    <font>
      <b/>
      <sz val="14.5"/>
      <color theme="1"/>
      <name val="굴림"/>
      <family val="3"/>
      <charset val="129"/>
    </font>
    <font>
      <sz val="9"/>
      <color theme="1"/>
      <name val="Arial Narrow"/>
      <family val="2"/>
    </font>
    <font>
      <sz val="9"/>
      <color theme="1"/>
      <name val="굴림체"/>
      <family val="3"/>
      <charset val="129"/>
    </font>
    <font>
      <sz val="9"/>
      <color theme="1"/>
      <name val="바탕체"/>
      <family val="1"/>
      <charset val="129"/>
    </font>
    <font>
      <sz val="9"/>
      <color theme="1"/>
      <name val="Times New Roman"/>
      <family val="1"/>
    </font>
    <font>
      <b/>
      <sz val="8.3000000000000007"/>
      <color theme="1"/>
      <name val="돋움"/>
      <family val="3"/>
      <charset val="129"/>
    </font>
    <font>
      <sz val="8.3000000000000007"/>
      <color theme="1"/>
      <name val="돋움"/>
      <family val="3"/>
      <charset val="129"/>
    </font>
    <font>
      <sz val="9"/>
      <color theme="1"/>
      <name val="돋움체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9"/>
      <color rgb="FFFF0000"/>
      <name val="돋움"/>
      <family val="3"/>
      <charset val="129"/>
    </font>
    <font>
      <sz val="8.3000000000000007"/>
      <color rgb="FFFF0000"/>
      <name val="돋움"/>
      <family val="3"/>
      <charset val="129"/>
    </font>
    <font>
      <sz val="9"/>
      <name val="바탕체"/>
      <family val="1"/>
      <charset val="129"/>
    </font>
    <font>
      <sz val="7"/>
      <name val="돋움"/>
      <family val="3"/>
      <charset val="129"/>
    </font>
    <font>
      <b/>
      <sz val="9"/>
      <name val="돋움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1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 style="medium">
        <color indexed="8"/>
      </top>
      <bottom/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auto="1"/>
      </right>
      <top/>
      <bottom/>
      <diagonal/>
    </border>
  </borders>
  <cellStyleXfs count="477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8" fillId="3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8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9" fillId="38" borderId="0" applyNumberFormat="0" applyBorder="0" applyAlignment="0" applyProtection="0">
      <alignment vertical="center"/>
    </xf>
    <xf numFmtId="0" fontId="48" fillId="3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9" fillId="43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7" fillId="0" borderId="0"/>
    <xf numFmtId="0" fontId="9" fillId="0" borderId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0" fontId="2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85" fontId="12" fillId="0" borderId="0" applyFont="0" applyFill="0" applyBorder="0" applyAlignment="0" applyProtection="0"/>
    <xf numFmtId="2" fontId="10" fillId="0" borderId="0" applyFont="0" applyFill="0" applyBorder="0" applyAlignment="0" applyProtection="0"/>
    <xf numFmtId="38" fontId="13" fillId="16" borderId="0" applyNumberFormat="0" applyBorder="0" applyAlignment="0" applyProtection="0"/>
    <xf numFmtId="0" fontId="14" fillId="0" borderId="0">
      <alignment horizontal="left"/>
    </xf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0" fontId="13" fillId="16" borderId="3" applyNumberFormat="0" applyBorder="0" applyAlignment="0" applyProtection="0"/>
    <xf numFmtId="0" fontId="17" fillId="0" borderId="4"/>
    <xf numFmtId="0" fontId="17" fillId="0" borderId="4"/>
    <xf numFmtId="0" fontId="12" fillId="0" borderId="0"/>
    <xf numFmtId="0" fontId="10" fillId="0" borderId="0"/>
    <xf numFmtId="10" fontId="10" fillId="0" borderId="0" applyFont="0" applyFill="0" applyBorder="0" applyAlignment="0" applyProtection="0"/>
    <xf numFmtId="0" fontId="17" fillId="0" borderId="0"/>
    <xf numFmtId="0" fontId="10" fillId="0" borderId="5" applyNumberFormat="0" applyFont="0" applyFill="0" applyAlignment="0" applyProtection="0"/>
    <xf numFmtId="0" fontId="18" fillId="0" borderId="6">
      <alignment horizontal="left"/>
    </xf>
    <xf numFmtId="0" fontId="18" fillId="0" borderId="6">
      <alignment horizontal="left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8" fillId="4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8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0" fontId="48" fillId="4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52" fillId="50" borderId="91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52" fillId="50" borderId="91" applyNumberFormat="0" applyAlignment="0" applyProtection="0">
      <alignment vertical="center"/>
    </xf>
    <xf numFmtId="0" fontId="53" fillId="50" borderId="91" applyNumberFormat="0" applyAlignment="0" applyProtection="0">
      <alignment vertical="center"/>
    </xf>
    <xf numFmtId="0" fontId="53" fillId="50" borderId="91" applyNumberFormat="0" applyAlignment="0" applyProtection="0">
      <alignment vertical="center"/>
    </xf>
    <xf numFmtId="0" fontId="52" fillId="50" borderId="91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189" fontId="12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54" fillId="51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54" fillId="51" borderId="0" applyNumberFormat="0" applyBorder="0" applyAlignment="0" applyProtection="0">
      <alignment vertical="center"/>
    </xf>
    <xf numFmtId="0" fontId="55" fillId="51" borderId="0" applyNumberFormat="0" applyBorder="0" applyAlignment="0" applyProtection="0">
      <alignment vertical="center"/>
    </xf>
    <xf numFmtId="0" fontId="55" fillId="51" borderId="0" applyNumberFormat="0" applyBorder="0" applyAlignment="0" applyProtection="0">
      <alignment vertical="center"/>
    </xf>
    <xf numFmtId="0" fontId="54" fillId="51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>
      <protection locked="0"/>
    </xf>
    <xf numFmtId="0" fontId="23" fillId="0" borderId="0">
      <protection locked="0"/>
    </xf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12" fillId="22" borderId="8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45" fillId="52" borderId="92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1" fillId="52" borderId="92" applyNumberFormat="0" applyFont="0" applyAlignment="0" applyProtection="0">
      <alignment vertical="center"/>
    </xf>
    <xf numFmtId="0" fontId="1" fillId="52" borderId="92" applyNumberFormat="0" applyFont="0" applyAlignment="0" applyProtection="0">
      <alignment vertical="center"/>
    </xf>
    <xf numFmtId="0" fontId="45" fillId="52" borderId="92" applyNumberFormat="0" applyFont="0" applyAlignment="0" applyProtection="0">
      <alignment vertical="center"/>
    </xf>
    <xf numFmtId="0" fontId="1" fillId="52" borderId="92" applyNumberFormat="0" applyFont="0" applyAlignment="0" applyProtection="0">
      <alignment vertical="center"/>
    </xf>
    <xf numFmtId="0" fontId="1" fillId="52" borderId="92" applyNumberFormat="0" applyFont="0" applyAlignment="0" applyProtection="0">
      <alignment vertical="center"/>
    </xf>
    <xf numFmtId="0" fontId="1" fillId="52" borderId="92" applyNumberFormat="0" applyFont="0" applyAlignment="0" applyProtection="0">
      <alignment vertical="center"/>
    </xf>
    <xf numFmtId="0" fontId="12" fillId="22" borderId="8" applyNumberFormat="0" applyFont="0" applyAlignment="0" applyProtection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60" fillId="54" borderId="93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60" fillId="54" borderId="93" applyNumberFormat="0" applyAlignment="0" applyProtection="0">
      <alignment vertical="center"/>
    </xf>
    <xf numFmtId="0" fontId="61" fillId="54" borderId="93" applyNumberFormat="0" applyAlignment="0" applyProtection="0">
      <alignment vertical="center"/>
    </xf>
    <xf numFmtId="0" fontId="61" fillId="54" borderId="93" applyNumberFormat="0" applyAlignment="0" applyProtection="0">
      <alignment vertical="center"/>
    </xf>
    <xf numFmtId="0" fontId="60" fillId="54" borderId="93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186" fontId="10" fillId="0" borderId="0">
      <alignment vertical="center"/>
    </xf>
    <xf numFmtId="176" fontId="12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62" fillId="0" borderId="94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62" fillId="0" borderId="94" applyNumberFormat="0" applyFill="0" applyAlignment="0" applyProtection="0">
      <alignment vertical="center"/>
    </xf>
    <xf numFmtId="0" fontId="63" fillId="0" borderId="94" applyNumberFormat="0" applyFill="0" applyAlignment="0" applyProtection="0">
      <alignment vertical="center"/>
    </xf>
    <xf numFmtId="0" fontId="63" fillId="0" borderId="94" applyNumberFormat="0" applyFill="0" applyAlignment="0" applyProtection="0">
      <alignment vertical="center"/>
    </xf>
    <xf numFmtId="0" fontId="62" fillId="0" borderId="94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64" fillId="0" borderId="95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64" fillId="0" borderId="95" applyNumberFormat="0" applyFill="0" applyAlignment="0" applyProtection="0">
      <alignment vertical="center"/>
    </xf>
    <xf numFmtId="0" fontId="65" fillId="0" borderId="95" applyNumberFormat="0" applyFill="0" applyAlignment="0" applyProtection="0">
      <alignment vertical="center"/>
    </xf>
    <xf numFmtId="0" fontId="65" fillId="0" borderId="95" applyNumberFormat="0" applyFill="0" applyAlignment="0" applyProtection="0">
      <alignment vertical="center"/>
    </xf>
    <xf numFmtId="0" fontId="64" fillId="0" borderId="95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66" fillId="55" borderId="91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66" fillId="55" borderId="91" applyNumberFormat="0" applyAlignment="0" applyProtection="0">
      <alignment vertical="center"/>
    </xf>
    <xf numFmtId="0" fontId="67" fillId="55" borderId="91" applyNumberFormat="0" applyAlignment="0" applyProtection="0">
      <alignment vertical="center"/>
    </xf>
    <xf numFmtId="0" fontId="67" fillId="55" borderId="91" applyNumberFormat="0" applyAlignment="0" applyProtection="0">
      <alignment vertical="center"/>
    </xf>
    <xf numFmtId="0" fontId="66" fillId="55" borderId="91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4" fontId="23" fillId="0" borderId="0">
      <protection locked="0"/>
    </xf>
    <xf numFmtId="190" fontId="12" fillId="0" borderId="0">
      <protection locked="0"/>
    </xf>
    <xf numFmtId="0" fontId="32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69" fillId="0" borderId="96" applyNumberFormat="0" applyFill="0" applyAlignment="0" applyProtection="0">
      <alignment vertical="center"/>
    </xf>
    <xf numFmtId="0" fontId="69" fillId="0" borderId="96" applyNumberFormat="0" applyFill="0" applyAlignment="0" applyProtection="0">
      <alignment vertical="center"/>
    </xf>
    <xf numFmtId="0" fontId="68" fillId="0" borderId="96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70" fillId="0" borderId="97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70" fillId="0" borderId="97" applyNumberFormat="0" applyFill="0" applyAlignment="0" applyProtection="0">
      <alignment vertical="center"/>
    </xf>
    <xf numFmtId="0" fontId="71" fillId="0" borderId="97" applyNumberFormat="0" applyFill="0" applyAlignment="0" applyProtection="0">
      <alignment vertical="center"/>
    </xf>
    <xf numFmtId="0" fontId="71" fillId="0" borderId="97" applyNumberFormat="0" applyFill="0" applyAlignment="0" applyProtection="0">
      <alignment vertical="center"/>
    </xf>
    <xf numFmtId="0" fontId="70" fillId="0" borderId="97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72" fillId="0" borderId="98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72" fillId="0" borderId="98" applyNumberFormat="0" applyFill="0" applyAlignment="0" applyProtection="0">
      <alignment vertical="center"/>
    </xf>
    <xf numFmtId="0" fontId="73" fillId="0" borderId="98" applyNumberFormat="0" applyFill="0" applyAlignment="0" applyProtection="0">
      <alignment vertical="center"/>
    </xf>
    <xf numFmtId="0" fontId="73" fillId="0" borderId="98" applyNumberFormat="0" applyFill="0" applyAlignment="0" applyProtection="0">
      <alignment vertical="center"/>
    </xf>
    <xf numFmtId="0" fontId="72" fillId="0" borderId="98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76" fillId="56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76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6" fillId="56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21" borderId="15" applyNumberFormat="0" applyAlignment="0" applyProtection="0">
      <alignment vertical="center"/>
    </xf>
    <xf numFmtId="0" fontId="38" fillId="21" borderId="15" applyNumberFormat="0" applyAlignment="0" applyProtection="0">
      <alignment vertical="center"/>
    </xf>
    <xf numFmtId="0" fontId="78" fillId="50" borderId="99" applyNumberFormat="0" applyAlignment="0" applyProtection="0">
      <alignment vertical="center"/>
    </xf>
    <xf numFmtId="0" fontId="38" fillId="21" borderId="15" applyNumberFormat="0" applyAlignment="0" applyProtection="0">
      <alignment vertical="center"/>
    </xf>
    <xf numFmtId="0" fontId="78" fillId="50" borderId="99" applyNumberFormat="0" applyAlignment="0" applyProtection="0">
      <alignment vertical="center"/>
    </xf>
    <xf numFmtId="0" fontId="79" fillId="50" borderId="99" applyNumberFormat="0" applyAlignment="0" applyProtection="0">
      <alignment vertical="center"/>
    </xf>
    <xf numFmtId="0" fontId="79" fillId="50" borderId="99" applyNumberFormat="0" applyAlignment="0" applyProtection="0">
      <alignment vertical="center"/>
    </xf>
    <xf numFmtId="0" fontId="78" fillId="50" borderId="99" applyNumberFormat="0" applyAlignment="0" applyProtection="0">
      <alignment vertical="center"/>
    </xf>
    <xf numFmtId="0" fontId="38" fillId="21" borderId="15" applyNumberFormat="0" applyAlignment="0" applyProtection="0">
      <alignment vertical="center"/>
    </xf>
    <xf numFmtId="41" fontId="1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Protection="0"/>
    <xf numFmtId="176" fontId="12" fillId="0" borderId="0" applyProtection="0"/>
    <xf numFmtId="0" fontId="12" fillId="0" borderId="0" applyFont="0" applyFill="0" applyBorder="0" applyAlignment="0" applyProtection="0"/>
    <xf numFmtId="0" fontId="39" fillId="0" borderId="0">
      <alignment vertical="center"/>
    </xf>
    <xf numFmtId="188" fontId="12" fillId="0" borderId="0"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11" fillId="0" borderId="0">
      <alignment vertical="center"/>
    </xf>
    <xf numFmtId="0" fontId="11" fillId="0" borderId="0"/>
    <xf numFmtId="0" fontId="4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47" fillId="0" borderId="0">
      <alignment vertical="center"/>
    </xf>
    <xf numFmtId="0" fontId="11" fillId="0" borderId="0"/>
    <xf numFmtId="0" fontId="11" fillId="0" borderId="0">
      <alignment vertical="center"/>
    </xf>
    <xf numFmtId="0" fontId="47" fillId="0" borderId="0">
      <alignment vertical="center"/>
    </xf>
    <xf numFmtId="0" fontId="11" fillId="0" borderId="0">
      <alignment vertical="center"/>
    </xf>
    <xf numFmtId="0" fontId="12" fillId="0" borderId="0"/>
    <xf numFmtId="0" fontId="80" fillId="0" borderId="0">
      <alignment vertical="center"/>
    </xf>
    <xf numFmtId="0" fontId="12" fillId="0" borderId="0"/>
    <xf numFmtId="0" fontId="10" fillId="0" borderId="0"/>
    <xf numFmtId="0" fontId="47" fillId="0" borderId="0">
      <alignment vertical="center"/>
    </xf>
    <xf numFmtId="0" fontId="12" fillId="0" borderId="0"/>
    <xf numFmtId="0" fontId="12" fillId="0" borderId="0"/>
    <xf numFmtId="0" fontId="43" fillId="0" borderId="0"/>
    <xf numFmtId="0" fontId="23" fillId="0" borderId="5">
      <protection locked="0"/>
    </xf>
    <xf numFmtId="187" fontId="12" fillId="0" borderId="0">
      <protection locked="0"/>
    </xf>
    <xf numFmtId="191" fontId="12" fillId="0" borderId="0">
      <protection locked="0"/>
    </xf>
  </cellStyleXfs>
  <cellXfs count="754">
    <xf numFmtId="0" fontId="0" fillId="0" borderId="0" xfId="0"/>
    <xf numFmtId="49" fontId="41" fillId="16" borderId="0" xfId="0" applyNumberFormat="1" applyFont="1" applyFill="1" applyBorder="1" applyAlignment="1" applyProtection="1">
      <alignment horizontal="center" vertical="center"/>
      <protection hidden="1"/>
    </xf>
    <xf numFmtId="0" fontId="41" fillId="16" borderId="0" xfId="0" applyFont="1" applyFill="1" applyBorder="1" applyAlignment="1" applyProtection="1">
      <alignment horizontal="center" vertical="center"/>
      <protection hidden="1"/>
    </xf>
    <xf numFmtId="0" fontId="41" fillId="16" borderId="0" xfId="0" applyFont="1" applyFill="1" applyBorder="1" applyAlignment="1" applyProtection="1">
      <alignment horizontal="right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42" fillId="16" borderId="0" xfId="0" applyNumberFormat="1" applyFont="1" applyFill="1" applyBorder="1" applyAlignment="1" applyProtection="1">
      <alignment horizontal="left" vertical="center"/>
      <protection hidden="1"/>
    </xf>
    <xf numFmtId="49" fontId="42" fillId="16" borderId="0" xfId="0" applyNumberFormat="1" applyFont="1" applyFill="1" applyBorder="1" applyAlignment="1" applyProtection="1">
      <alignment horizontal="center" vertical="center"/>
      <protection hidden="1"/>
    </xf>
    <xf numFmtId="0" fontId="42" fillId="16" borderId="0" xfId="0" applyFont="1" applyFill="1" applyBorder="1" applyAlignment="1" applyProtection="1">
      <alignment horizontal="center" vertical="center"/>
      <protection hidden="1"/>
    </xf>
    <xf numFmtId="49" fontId="42" fillId="16" borderId="0" xfId="0" applyNumberFormat="1" applyFont="1" applyFill="1" applyBorder="1" applyAlignment="1" applyProtection="1">
      <alignment horizontal="right" vertical="center"/>
      <protection hidden="1"/>
    </xf>
    <xf numFmtId="41" fontId="81" fillId="57" borderId="0" xfId="0" applyNumberFormat="1" applyFont="1" applyFill="1" applyBorder="1" applyAlignment="1" applyProtection="1">
      <alignment vertical="center"/>
      <protection hidden="1"/>
    </xf>
    <xf numFmtId="41" fontId="81" fillId="57" borderId="100" xfId="0" applyNumberFormat="1" applyFont="1" applyFill="1" applyBorder="1" applyAlignment="1" applyProtection="1">
      <alignment vertical="center"/>
      <protection hidden="1"/>
    </xf>
    <xf numFmtId="0" fontId="81" fillId="16" borderId="0" xfId="0" applyFont="1" applyFill="1" applyAlignment="1" applyProtection="1">
      <alignment vertical="center"/>
      <protection hidden="1"/>
    </xf>
    <xf numFmtId="0" fontId="81" fillId="16" borderId="0" xfId="0" applyFont="1" applyFill="1" applyAlignment="1" applyProtection="1">
      <alignment horizontal="right" vertical="center"/>
      <protection hidden="1"/>
    </xf>
    <xf numFmtId="3" fontId="83" fillId="16" borderId="0" xfId="0" applyNumberFormat="1" applyFont="1" applyFill="1" applyAlignment="1" applyProtection="1">
      <alignment horizontal="center" vertical="center"/>
      <protection hidden="1"/>
    </xf>
    <xf numFmtId="0" fontId="81" fillId="16" borderId="0" xfId="0" applyFont="1" applyFill="1" applyBorder="1" applyAlignment="1" applyProtection="1">
      <alignment horizontal="center" vertical="center"/>
      <protection hidden="1"/>
    </xf>
    <xf numFmtId="0" fontId="85" fillId="16" borderId="0" xfId="0" applyFont="1" applyFill="1" applyAlignment="1" applyProtection="1">
      <alignment horizontal="center" vertical="center"/>
      <protection hidden="1"/>
    </xf>
    <xf numFmtId="0" fontId="81" fillId="16" borderId="0" xfId="0" applyFont="1" applyFill="1" applyBorder="1" applyAlignment="1" applyProtection="1">
      <alignment horizontal="left" vertical="center"/>
      <protection hidden="1"/>
    </xf>
    <xf numFmtId="0" fontId="83" fillId="16" borderId="0" xfId="0" applyFont="1" applyFill="1" applyBorder="1" applyAlignment="1" applyProtection="1">
      <alignment horizontal="left" vertical="center"/>
      <protection hidden="1"/>
    </xf>
    <xf numFmtId="0" fontId="81" fillId="16" borderId="0" xfId="0" applyFont="1" applyFill="1" applyBorder="1" applyAlignment="1" applyProtection="1">
      <alignment horizontal="right" vertical="center"/>
      <protection hidden="1"/>
    </xf>
    <xf numFmtId="178" fontId="83" fillId="16" borderId="0" xfId="0" applyNumberFormat="1" applyFont="1" applyFill="1" applyAlignment="1" applyProtection="1">
      <alignment horizontal="left" vertical="center"/>
      <protection hidden="1"/>
    </xf>
    <xf numFmtId="0" fontId="91" fillId="16" borderId="0" xfId="0" applyFont="1" applyFill="1" applyBorder="1" applyAlignment="1" applyProtection="1">
      <alignment horizontal="center" vertical="center"/>
      <protection hidden="1"/>
    </xf>
    <xf numFmtId="176" fontId="81" fillId="57" borderId="0" xfId="348" applyFont="1" applyFill="1" applyBorder="1" applyAlignment="1" applyProtection="1">
      <alignment horizontal="right" vertical="center"/>
      <protection hidden="1"/>
    </xf>
    <xf numFmtId="0" fontId="81" fillId="57" borderId="0" xfId="0" applyNumberFormat="1" applyFont="1" applyFill="1" applyBorder="1" applyAlignment="1" applyProtection="1">
      <alignment horizontal="center" vertical="center"/>
      <protection hidden="1"/>
    </xf>
    <xf numFmtId="176" fontId="91" fillId="57" borderId="18" xfId="348" quotePrefix="1" applyFont="1" applyFill="1" applyBorder="1" applyAlignment="1" applyProtection="1">
      <alignment horizontal="center" vertical="center"/>
      <protection hidden="1"/>
    </xf>
    <xf numFmtId="176" fontId="91" fillId="57" borderId="20" xfId="348" quotePrefix="1" applyFont="1" applyFill="1" applyBorder="1" applyAlignment="1" applyProtection="1">
      <alignment horizontal="center" vertical="center"/>
      <protection hidden="1"/>
    </xf>
    <xf numFmtId="0" fontId="81" fillId="57" borderId="0" xfId="445" applyNumberFormat="1" applyFont="1" applyFill="1" applyBorder="1" applyAlignment="1" applyProtection="1">
      <alignment horizontal="center" vertical="center"/>
      <protection hidden="1"/>
    </xf>
    <xf numFmtId="0" fontId="81" fillId="57" borderId="18" xfId="445" applyNumberFormat="1" applyFont="1" applyFill="1" applyBorder="1" applyAlignment="1" applyProtection="1">
      <alignment horizontal="center" vertical="center"/>
      <protection hidden="1"/>
    </xf>
    <xf numFmtId="176" fontId="81" fillId="57" borderId="0" xfId="348" applyFont="1" applyFill="1" applyAlignment="1" applyProtection="1">
      <alignment horizontal="right" vertical="center"/>
      <protection hidden="1"/>
    </xf>
    <xf numFmtId="176" fontId="81" fillId="57" borderId="18" xfId="348" applyFont="1" applyFill="1" applyBorder="1" applyAlignment="1" applyProtection="1">
      <alignment horizontal="center" vertical="center"/>
      <protection hidden="1"/>
    </xf>
    <xf numFmtId="0" fontId="81" fillId="57" borderId="20" xfId="445" quotePrefix="1" applyNumberFormat="1" applyFont="1" applyFill="1" applyBorder="1" applyAlignment="1" applyProtection="1">
      <alignment horizontal="center" vertical="center"/>
      <protection hidden="1"/>
    </xf>
    <xf numFmtId="0" fontId="81" fillId="57" borderId="20" xfId="445" applyNumberFormat="1" applyFont="1" applyFill="1" applyBorder="1" applyAlignment="1" applyProtection="1">
      <alignment horizontal="center" vertical="center"/>
      <protection hidden="1"/>
    </xf>
    <xf numFmtId="178" fontId="81" fillId="57" borderId="0" xfId="472" applyNumberFormat="1" applyFont="1" applyFill="1" applyBorder="1" applyAlignment="1" applyProtection="1">
      <alignment horizontal="center" vertical="center"/>
      <protection hidden="1"/>
    </xf>
    <xf numFmtId="0" fontId="81" fillId="57" borderId="18" xfId="472" applyFont="1" applyFill="1" applyBorder="1" applyAlignment="1" applyProtection="1">
      <alignment horizontal="left" vertical="center"/>
      <protection hidden="1"/>
    </xf>
    <xf numFmtId="0" fontId="81" fillId="57" borderId="20" xfId="472" applyFont="1" applyFill="1" applyBorder="1" applyAlignment="1" applyProtection="1">
      <alignment horizontal="left" vertical="center"/>
      <protection hidden="1"/>
    </xf>
    <xf numFmtId="0" fontId="83" fillId="16" borderId="0" xfId="0" applyFont="1" applyFill="1" applyBorder="1" applyAlignment="1" applyProtection="1">
      <alignment horizontal="left"/>
      <protection hidden="1"/>
    </xf>
    <xf numFmtId="0" fontId="81" fillId="57" borderId="25" xfId="472" applyFont="1" applyFill="1" applyBorder="1" applyAlignment="1" applyProtection="1">
      <alignment horizontal="left" vertical="center"/>
      <protection hidden="1"/>
    </xf>
    <xf numFmtId="0" fontId="81" fillId="57" borderId="23" xfId="472" applyFont="1" applyFill="1" applyBorder="1" applyAlignment="1" applyProtection="1">
      <alignment horizontal="left" vertical="center"/>
      <protection hidden="1"/>
    </xf>
    <xf numFmtId="0" fontId="81" fillId="16" borderId="0" xfId="0" applyNumberFormat="1" applyFont="1" applyFill="1" applyBorder="1" applyAlignment="1" applyProtection="1">
      <alignment horizontal="center" vertical="center"/>
      <protection hidden="1"/>
    </xf>
    <xf numFmtId="0" fontId="83" fillId="16" borderId="24" xfId="0" applyFont="1" applyFill="1" applyBorder="1" applyAlignment="1" applyProtection="1">
      <alignment horizontal="right"/>
      <protection hidden="1"/>
    </xf>
    <xf numFmtId="0" fontId="83" fillId="16" borderId="0" xfId="0" applyFont="1" applyFill="1" applyBorder="1" applyAlignment="1" applyProtection="1">
      <alignment horizontal="center" vertical="center"/>
      <protection hidden="1"/>
    </xf>
    <xf numFmtId="0" fontId="83" fillId="16" borderId="0" xfId="0" applyFont="1" applyFill="1" applyAlignment="1" applyProtection="1">
      <alignment horizontal="left"/>
      <protection hidden="1"/>
    </xf>
    <xf numFmtId="0" fontId="83" fillId="57" borderId="0" xfId="473" applyFont="1" applyFill="1" applyAlignment="1" applyProtection="1">
      <alignment horizontal="left"/>
      <protection hidden="1"/>
    </xf>
    <xf numFmtId="0" fontId="83" fillId="57" borderId="0" xfId="0" applyFont="1" applyFill="1" applyAlignment="1" applyProtection="1">
      <alignment horizontal="right"/>
      <protection hidden="1"/>
    </xf>
    <xf numFmtId="0" fontId="92" fillId="16" borderId="0" xfId="0" applyFont="1" applyFill="1" applyBorder="1" applyAlignment="1" applyProtection="1">
      <alignment horizontal="center" vertical="center"/>
      <protection hidden="1"/>
    </xf>
    <xf numFmtId="3" fontId="92" fillId="16" borderId="0" xfId="0" applyNumberFormat="1" applyFont="1" applyFill="1" applyAlignment="1" applyProtection="1">
      <alignment horizontal="center" vertical="center"/>
      <protection hidden="1"/>
    </xf>
    <xf numFmtId="0" fontId="93" fillId="16" borderId="0" xfId="0" applyFont="1" applyFill="1" applyAlignment="1" applyProtection="1">
      <alignment horizontal="center" vertical="center"/>
      <protection hidden="1"/>
    </xf>
    <xf numFmtId="0" fontId="92" fillId="16" borderId="0" xfId="0" applyFont="1" applyFill="1" applyAlignment="1" applyProtection="1">
      <alignment horizontal="center" vertical="center"/>
      <protection hidden="1"/>
    </xf>
    <xf numFmtId="0" fontId="85" fillId="57" borderId="0" xfId="0" applyFont="1" applyFill="1" applyAlignment="1" applyProtection="1">
      <alignment vertical="center"/>
      <protection hidden="1"/>
    </xf>
    <xf numFmtId="0" fontId="84" fillId="16" borderId="0" xfId="0" applyFont="1" applyFill="1" applyBorder="1" applyAlignment="1" applyProtection="1">
      <alignment horizontal="center" vertical="center"/>
      <protection hidden="1"/>
    </xf>
    <xf numFmtId="0" fontId="85" fillId="16" borderId="0" xfId="0" applyFont="1" applyFill="1" applyBorder="1" applyAlignment="1" applyProtection="1">
      <alignment horizontal="center" vertical="center"/>
      <protection hidden="1"/>
    </xf>
    <xf numFmtId="0" fontId="81" fillId="16" borderId="0" xfId="0" applyFont="1" applyFill="1" applyBorder="1" applyAlignment="1" applyProtection="1">
      <alignment horizontal="left" vertical="center" wrapText="1"/>
      <protection hidden="1"/>
    </xf>
    <xf numFmtId="176" fontId="81" fillId="16" borderId="0" xfId="447" applyFont="1" applyFill="1" applyBorder="1" applyAlignment="1" applyProtection="1">
      <alignment horizontal="right" vertical="center"/>
      <protection hidden="1"/>
    </xf>
    <xf numFmtId="41" fontId="81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81" fillId="16" borderId="0" xfId="0" applyNumberFormat="1" applyFont="1" applyFill="1" applyBorder="1" applyAlignment="1" applyProtection="1">
      <alignment horizontal="right" vertical="center"/>
      <protection hidden="1"/>
    </xf>
    <xf numFmtId="41" fontId="81" fillId="16" borderId="0" xfId="0" applyNumberFormat="1" applyFont="1" applyFill="1" applyAlignment="1" applyProtection="1">
      <alignment horizontal="right" vertical="center"/>
      <protection hidden="1"/>
    </xf>
    <xf numFmtId="41" fontId="81" fillId="16" borderId="20" xfId="0" quotePrefix="1" applyNumberFormat="1" applyFont="1" applyFill="1" applyBorder="1" applyAlignment="1" applyProtection="1">
      <alignment horizontal="center" vertical="center"/>
      <protection hidden="1"/>
    </xf>
    <xf numFmtId="41" fontId="91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95" fillId="16" borderId="0" xfId="0" applyNumberFormat="1" applyFont="1" applyFill="1" applyBorder="1" applyAlignment="1" applyProtection="1">
      <alignment horizontal="right" vertical="center"/>
      <protection hidden="1"/>
    </xf>
    <xf numFmtId="41" fontId="91" fillId="16" borderId="20" xfId="0" quotePrefix="1" applyNumberFormat="1" applyFont="1" applyFill="1" applyBorder="1" applyAlignment="1" applyProtection="1">
      <alignment horizontal="center" vertical="center"/>
      <protection hidden="1"/>
    </xf>
    <xf numFmtId="0" fontId="83" fillId="16" borderId="24" xfId="0" applyFont="1" applyFill="1" applyBorder="1" applyAlignment="1" applyProtection="1">
      <alignment horizontal="right" vertical="center"/>
      <protection hidden="1"/>
    </xf>
    <xf numFmtId="176" fontId="83" fillId="16" borderId="0" xfId="448" applyFont="1" applyFill="1" applyBorder="1" applyAlignment="1" applyProtection="1">
      <alignment horizontal="left" vertical="center"/>
      <protection hidden="1"/>
    </xf>
    <xf numFmtId="0" fontId="83" fillId="16" borderId="0" xfId="0" applyFont="1" applyFill="1" applyAlignment="1" applyProtection="1">
      <alignment horizontal="left" vertical="center"/>
      <protection hidden="1"/>
    </xf>
    <xf numFmtId="178" fontId="83" fillId="16" borderId="0" xfId="0" applyNumberFormat="1" applyFont="1" applyFill="1" applyBorder="1" applyAlignment="1" applyProtection="1">
      <alignment horizontal="left" vertical="center"/>
      <protection hidden="1"/>
    </xf>
    <xf numFmtId="0" fontId="81" fillId="16" borderId="0" xfId="0" applyFont="1" applyFill="1" applyAlignment="1" applyProtection="1">
      <alignment horizontal="center" vertical="center"/>
      <protection hidden="1"/>
    </xf>
    <xf numFmtId="176" fontId="81" fillId="16" borderId="0" xfId="448" applyFont="1" applyFill="1" applyBorder="1" applyAlignment="1" applyProtection="1">
      <alignment horizontal="center" vertical="center"/>
      <protection hidden="1"/>
    </xf>
    <xf numFmtId="41" fontId="91" fillId="16" borderId="0" xfId="0" applyNumberFormat="1" applyFont="1" applyFill="1" applyBorder="1" applyAlignment="1" applyProtection="1">
      <alignment horizontal="right" vertical="center"/>
      <protection hidden="1"/>
    </xf>
    <xf numFmtId="41" fontId="91" fillId="16" borderId="0" xfId="0" applyNumberFormat="1" applyFont="1" applyFill="1" applyAlignment="1" applyProtection="1">
      <alignment horizontal="right" vertical="center"/>
      <protection hidden="1"/>
    </xf>
    <xf numFmtId="0" fontId="81" fillId="16" borderId="18" xfId="0" applyFont="1" applyFill="1" applyBorder="1" applyAlignment="1" applyProtection="1">
      <alignment horizontal="center" vertical="center"/>
      <protection hidden="1"/>
    </xf>
    <xf numFmtId="178" fontId="81" fillId="16" borderId="0" xfId="0" applyNumberFormat="1" applyFont="1" applyFill="1" applyBorder="1" applyAlignment="1" applyProtection="1">
      <alignment horizontal="center" vertical="center"/>
      <protection hidden="1"/>
    </xf>
    <xf numFmtId="0" fontId="81" fillId="16" borderId="18" xfId="0" applyFont="1" applyFill="1" applyBorder="1" applyAlignment="1" applyProtection="1">
      <alignment horizontal="left" vertical="center"/>
      <protection hidden="1"/>
    </xf>
    <xf numFmtId="178" fontId="81" fillId="16" borderId="4" xfId="0" applyNumberFormat="1" applyFont="1" applyFill="1" applyBorder="1" applyAlignment="1" applyProtection="1">
      <alignment horizontal="center" vertical="center"/>
      <protection hidden="1"/>
    </xf>
    <xf numFmtId="0" fontId="81" fillId="16" borderId="25" xfId="0" applyFont="1" applyFill="1" applyBorder="1" applyAlignment="1" applyProtection="1">
      <alignment horizontal="left" vertical="center"/>
      <protection hidden="1"/>
    </xf>
    <xf numFmtId="0" fontId="83" fillId="16" borderId="0" xfId="0" applyFont="1" applyFill="1" applyBorder="1" applyAlignment="1" applyProtection="1">
      <alignment horizontal="center"/>
      <protection hidden="1"/>
    </xf>
    <xf numFmtId="0" fontId="83" fillId="16" borderId="0" xfId="0" applyFont="1" applyFill="1" applyAlignment="1" applyProtection="1">
      <alignment horizontal="right" vertical="center"/>
      <protection hidden="1"/>
    </xf>
    <xf numFmtId="178" fontId="81" fillId="16" borderId="0" xfId="0" applyNumberFormat="1" applyFont="1" applyFill="1" applyBorder="1" applyAlignment="1" applyProtection="1">
      <alignment horizontal="left" vertical="center"/>
      <protection hidden="1"/>
    </xf>
    <xf numFmtId="178" fontId="81" fillId="16" borderId="0" xfId="0" applyNumberFormat="1" applyFont="1" applyFill="1" applyBorder="1" applyAlignment="1" applyProtection="1">
      <alignment horizontal="right" vertical="center"/>
      <protection hidden="1"/>
    </xf>
    <xf numFmtId="0" fontId="81" fillId="16" borderId="18" xfId="0" quotePrefix="1" applyFont="1" applyFill="1" applyBorder="1" applyAlignment="1" applyProtection="1">
      <alignment horizontal="center" vertical="center"/>
      <protection hidden="1"/>
    </xf>
    <xf numFmtId="0" fontId="91" fillId="16" borderId="18" xfId="0" quotePrefix="1" applyNumberFormat="1" applyFont="1" applyFill="1" applyBorder="1" applyAlignment="1" applyProtection="1">
      <alignment horizontal="center" vertical="center"/>
      <protection hidden="1"/>
    </xf>
    <xf numFmtId="16" fontId="81" fillId="16" borderId="18" xfId="0" applyNumberFormat="1" applyFont="1" applyFill="1" applyBorder="1" applyAlignment="1" applyProtection="1">
      <alignment horizontal="center" vertical="center"/>
      <protection hidden="1"/>
    </xf>
    <xf numFmtId="0" fontId="81" fillId="16" borderId="25" xfId="0" applyFont="1" applyFill="1" applyBorder="1" applyAlignment="1" applyProtection="1">
      <alignment horizontal="center" vertical="center"/>
      <protection hidden="1"/>
    </xf>
    <xf numFmtId="178" fontId="83" fillId="16" borderId="0" xfId="0" applyNumberFormat="1" applyFont="1" applyFill="1" applyBorder="1" applyAlignment="1" applyProtection="1">
      <alignment horizontal="left"/>
      <protection hidden="1"/>
    </xf>
    <xf numFmtId="178" fontId="83" fillId="16" borderId="0" xfId="0" applyNumberFormat="1" applyFont="1" applyFill="1" applyAlignment="1" applyProtection="1">
      <alignment horizontal="left"/>
      <protection hidden="1"/>
    </xf>
    <xf numFmtId="0" fontId="83" fillId="16" borderId="0" xfId="0" applyFont="1" applyFill="1" applyAlignment="1" applyProtection="1">
      <alignment horizontal="center"/>
      <protection hidden="1"/>
    </xf>
    <xf numFmtId="0" fontId="81" fillId="16" borderId="0" xfId="0" applyFont="1" applyFill="1" applyAlignment="1" applyProtection="1">
      <alignment horizontal="left" vertical="center"/>
      <protection hidden="1"/>
    </xf>
    <xf numFmtId="41" fontId="91" fillId="16" borderId="0" xfId="0" applyNumberFormat="1" applyFont="1" applyFill="1" applyBorder="1" applyAlignment="1" applyProtection="1">
      <alignment horizontal="center" vertical="center"/>
      <protection hidden="1"/>
    </xf>
    <xf numFmtId="178" fontId="81" fillId="16" borderId="18" xfId="0" applyNumberFormat="1" applyFont="1" applyFill="1" applyBorder="1" applyAlignment="1" applyProtection="1">
      <alignment horizontal="center" vertical="center"/>
      <protection hidden="1"/>
    </xf>
    <xf numFmtId="41" fontId="81" fillId="16" borderId="0" xfId="0" applyNumberFormat="1" applyFont="1" applyFill="1" applyAlignment="1" applyProtection="1">
      <alignment horizontal="center" vertical="center"/>
      <protection hidden="1"/>
    </xf>
    <xf numFmtId="41" fontId="81" fillId="57" borderId="0" xfId="0" applyNumberFormat="1" applyFont="1" applyFill="1" applyBorder="1" applyAlignment="1" applyProtection="1">
      <alignment horizontal="center" vertical="center"/>
      <protection hidden="1"/>
    </xf>
    <xf numFmtId="41" fontId="81" fillId="57" borderId="4" xfId="0" applyNumberFormat="1" applyFont="1" applyFill="1" applyBorder="1" applyAlignment="1" applyProtection="1">
      <alignment horizontal="center" vertical="center"/>
      <protection hidden="1"/>
    </xf>
    <xf numFmtId="176" fontId="83" fillId="16" borderId="0" xfId="448" applyFont="1" applyFill="1" applyBorder="1" applyAlignment="1" applyProtection="1">
      <alignment horizontal="center" vertical="center"/>
      <protection hidden="1"/>
    </xf>
    <xf numFmtId="0" fontId="83" fillId="16" borderId="0" xfId="0" applyFont="1" applyFill="1" applyAlignment="1" applyProtection="1">
      <alignment horizontal="center" vertical="center"/>
      <protection hidden="1"/>
    </xf>
    <xf numFmtId="3" fontId="81" fillId="16" borderId="0" xfId="0" applyNumberFormat="1" applyFont="1" applyFill="1" applyAlignment="1" applyProtection="1">
      <alignment horizontal="center" vertical="center"/>
      <protection hidden="1"/>
    </xf>
    <xf numFmtId="0" fontId="81" fillId="16" borderId="24" xfId="0" applyFont="1" applyFill="1" applyBorder="1" applyAlignment="1" applyProtection="1">
      <alignment vertical="center" wrapText="1"/>
      <protection hidden="1"/>
    </xf>
    <xf numFmtId="0" fontId="81" fillId="16" borderId="0" xfId="0" applyFont="1" applyFill="1" applyBorder="1" applyAlignment="1" applyProtection="1">
      <alignment vertical="center" wrapText="1"/>
      <protection hidden="1"/>
    </xf>
    <xf numFmtId="41" fontId="81" fillId="16" borderId="20" xfId="0" applyNumberFormat="1" applyFont="1" applyFill="1" applyBorder="1" applyAlignment="1" applyProtection="1">
      <alignment horizontal="center" vertical="center"/>
      <protection hidden="1"/>
    </xf>
    <xf numFmtId="41" fontId="81" fillId="16" borderId="23" xfId="0" applyNumberFormat="1" applyFont="1" applyFill="1" applyBorder="1" applyAlignment="1" applyProtection="1">
      <alignment horizontal="center" vertical="center"/>
      <protection hidden="1"/>
    </xf>
    <xf numFmtId="0" fontId="81" fillId="57" borderId="0" xfId="0" applyFont="1" applyFill="1" applyAlignment="1" applyProtection="1">
      <alignment vertical="center"/>
      <protection hidden="1"/>
    </xf>
    <xf numFmtId="0" fontId="92" fillId="57" borderId="0" xfId="0" applyFont="1" applyFill="1" applyProtection="1">
      <protection hidden="1"/>
    </xf>
    <xf numFmtId="0" fontId="81" fillId="57" borderId="0" xfId="0" applyFont="1" applyFill="1" applyAlignment="1" applyProtection="1">
      <alignment horizontal="right" vertical="center"/>
      <protection hidden="1"/>
    </xf>
    <xf numFmtId="0" fontId="92" fillId="57" borderId="0" xfId="0" applyFont="1" applyFill="1" applyBorder="1" applyAlignment="1" applyProtection="1">
      <alignment horizontal="center" vertical="center"/>
      <protection hidden="1"/>
    </xf>
    <xf numFmtId="0" fontId="81" fillId="57" borderId="0" xfId="0" applyFont="1" applyFill="1" applyBorder="1" applyAlignment="1" applyProtection="1">
      <alignment horizontal="right" vertical="center"/>
      <protection hidden="1"/>
    </xf>
    <xf numFmtId="0" fontId="81" fillId="57" borderId="0" xfId="0" applyFont="1" applyFill="1" applyBorder="1" applyAlignment="1" applyProtection="1">
      <alignment horizontal="center" vertical="center"/>
      <protection hidden="1"/>
    </xf>
    <xf numFmtId="0" fontId="91" fillId="57" borderId="0" xfId="0" applyFont="1" applyFill="1" applyBorder="1" applyAlignment="1" applyProtection="1">
      <alignment horizontal="center" vertical="center"/>
      <protection hidden="1"/>
    </xf>
    <xf numFmtId="0" fontId="81" fillId="57" borderId="0" xfId="0" applyFont="1" applyFill="1" applyBorder="1" applyAlignment="1" applyProtection="1">
      <alignment horizontal="left" vertical="center"/>
      <protection hidden="1"/>
    </xf>
    <xf numFmtId="0" fontId="81" fillId="57" borderId="0" xfId="0" applyFont="1" applyFill="1" applyBorder="1" applyAlignment="1" applyProtection="1">
      <alignment vertical="center" wrapText="1"/>
      <protection hidden="1"/>
    </xf>
    <xf numFmtId="0" fontId="81" fillId="57" borderId="27" xfId="0" applyFont="1" applyFill="1" applyBorder="1" applyAlignment="1" applyProtection="1">
      <alignment vertical="center" wrapText="1"/>
      <protection hidden="1"/>
    </xf>
    <xf numFmtId="41" fontId="81" fillId="57" borderId="28" xfId="0" quotePrefix="1" applyNumberFormat="1" applyFont="1" applyFill="1" applyBorder="1" applyAlignment="1" applyProtection="1">
      <alignment horizontal="center" vertical="center"/>
      <protection hidden="1"/>
    </xf>
    <xf numFmtId="41" fontId="81" fillId="57" borderId="29" xfId="0" quotePrefix="1" applyNumberFormat="1" applyFont="1" applyFill="1" applyBorder="1" applyAlignment="1" applyProtection="1">
      <alignment horizontal="center" vertical="center"/>
      <protection hidden="1"/>
    </xf>
    <xf numFmtId="41" fontId="91" fillId="57" borderId="28" xfId="0" quotePrefix="1" applyNumberFormat="1" applyFont="1" applyFill="1" applyBorder="1" applyAlignment="1" applyProtection="1">
      <alignment horizontal="center" vertical="center"/>
      <protection hidden="1"/>
    </xf>
    <xf numFmtId="41" fontId="91" fillId="57" borderId="0" xfId="0" applyNumberFormat="1" applyFont="1" applyFill="1" applyBorder="1" applyAlignment="1" applyProtection="1">
      <alignment vertical="center"/>
      <protection hidden="1"/>
    </xf>
    <xf numFmtId="41" fontId="91" fillId="57" borderId="29" xfId="0" quotePrefix="1" applyNumberFormat="1" applyFont="1" applyFill="1" applyBorder="1" applyAlignment="1" applyProtection="1">
      <alignment horizontal="center" vertical="center"/>
      <protection hidden="1"/>
    </xf>
    <xf numFmtId="41" fontId="81" fillId="57" borderId="28" xfId="0" applyNumberFormat="1" applyFont="1" applyFill="1" applyBorder="1" applyAlignment="1" applyProtection="1">
      <alignment horizontal="center" vertical="center"/>
      <protection hidden="1"/>
    </xf>
    <xf numFmtId="181" fontId="81" fillId="57" borderId="0" xfId="0" applyNumberFormat="1" applyFont="1" applyFill="1" applyBorder="1" applyAlignment="1" applyProtection="1">
      <alignment vertical="center"/>
      <protection hidden="1"/>
    </xf>
    <xf numFmtId="41" fontId="81" fillId="57" borderId="29" xfId="0" applyNumberFormat="1" applyFont="1" applyFill="1" applyBorder="1" applyAlignment="1" applyProtection="1">
      <alignment horizontal="center" vertical="center"/>
      <protection hidden="1"/>
    </xf>
    <xf numFmtId="41" fontId="91" fillId="57" borderId="28" xfId="0" applyNumberFormat="1" applyFont="1" applyFill="1" applyBorder="1" applyAlignment="1" applyProtection="1">
      <alignment horizontal="center" vertical="center" wrapText="1"/>
      <protection hidden="1"/>
    </xf>
    <xf numFmtId="41" fontId="91" fillId="57" borderId="28" xfId="0" applyNumberFormat="1" applyFont="1" applyFill="1" applyBorder="1" applyAlignment="1" applyProtection="1">
      <alignment horizontal="center" vertical="center"/>
      <protection hidden="1"/>
    </xf>
    <xf numFmtId="41" fontId="91" fillId="57" borderId="29" xfId="0" applyNumberFormat="1" applyFont="1" applyFill="1" applyBorder="1" applyAlignment="1" applyProtection="1">
      <alignment horizontal="center" vertical="center" shrinkToFit="1"/>
      <protection hidden="1"/>
    </xf>
    <xf numFmtId="0" fontId="83" fillId="57" borderId="0" xfId="0" applyNumberFormat="1" applyFont="1" applyFill="1" applyBorder="1" applyAlignment="1" applyProtection="1">
      <alignment horizontal="center"/>
      <protection hidden="1"/>
    </xf>
    <xf numFmtId="0" fontId="85" fillId="57" borderId="0" xfId="0" applyFont="1" applyFill="1" applyBorder="1" applyAlignment="1" applyProtection="1">
      <alignment horizontal="center" vertical="center"/>
      <protection hidden="1"/>
    </xf>
    <xf numFmtId="41" fontId="81" fillId="57" borderId="29" xfId="448" applyNumberFormat="1" applyFont="1" applyFill="1" applyBorder="1" applyAlignment="1" applyProtection="1">
      <alignment horizontal="center" vertical="center"/>
      <protection hidden="1"/>
    </xf>
    <xf numFmtId="0" fontId="83" fillId="57" borderId="0" xfId="0" applyNumberFormat="1" applyFont="1" applyFill="1" applyBorder="1" applyAlignment="1" applyProtection="1">
      <alignment horizontal="left"/>
      <protection hidden="1"/>
    </xf>
    <xf numFmtId="0" fontId="83" fillId="57" borderId="0" xfId="0" applyNumberFormat="1" applyFont="1" applyFill="1" applyBorder="1" applyAlignment="1" applyProtection="1">
      <alignment horizontal="right"/>
      <protection hidden="1"/>
    </xf>
    <xf numFmtId="0" fontId="81" fillId="57" borderId="0" xfId="0" applyFont="1" applyFill="1" applyBorder="1" applyAlignment="1" applyProtection="1">
      <alignment vertical="center"/>
      <protection hidden="1"/>
    </xf>
    <xf numFmtId="0" fontId="83" fillId="57" borderId="0" xfId="0" applyFont="1" applyFill="1" applyBorder="1" applyAlignment="1" applyProtection="1">
      <alignment vertical="center"/>
      <protection hidden="1"/>
    </xf>
    <xf numFmtId="41" fontId="81" fillId="57" borderId="105" xfId="0" applyNumberFormat="1" applyFont="1" applyFill="1" applyBorder="1" applyAlignment="1" applyProtection="1">
      <alignment horizontal="center" vertical="center"/>
      <protection hidden="1"/>
    </xf>
    <xf numFmtId="41" fontId="91" fillId="57" borderId="28" xfId="0" applyNumberFormat="1" applyFont="1" applyFill="1" applyBorder="1" applyAlignment="1" applyProtection="1">
      <alignment horizontal="center" vertical="center" shrinkToFit="1"/>
      <protection hidden="1"/>
    </xf>
    <xf numFmtId="41" fontId="81" fillId="57" borderId="104" xfId="0" applyNumberFormat="1" applyFont="1" applyFill="1" applyBorder="1" applyAlignment="1" applyProtection="1">
      <alignment horizontal="center" vertical="center"/>
      <protection hidden="1"/>
    </xf>
    <xf numFmtId="41" fontId="81" fillId="57" borderId="100" xfId="0" applyNumberFormat="1" applyFont="1" applyFill="1" applyBorder="1" applyAlignment="1" applyProtection="1">
      <alignment vertical="center" shrinkToFit="1"/>
      <protection hidden="1"/>
    </xf>
    <xf numFmtId="41" fontId="81" fillId="57" borderId="101" xfId="0" applyNumberFormat="1" applyFont="1" applyFill="1" applyBorder="1" applyAlignment="1" applyProtection="1">
      <alignment vertical="center"/>
      <protection hidden="1"/>
    </xf>
    <xf numFmtId="41" fontId="81" fillId="57" borderId="102" xfId="0" applyNumberFormat="1" applyFont="1" applyFill="1" applyBorder="1" applyAlignment="1" applyProtection="1">
      <alignment vertical="center"/>
      <protection hidden="1"/>
    </xf>
    <xf numFmtId="0" fontId="83" fillId="57" borderId="103" xfId="0" applyNumberFormat="1" applyFont="1" applyFill="1" applyBorder="1" applyAlignment="1" applyProtection="1">
      <alignment horizontal="left"/>
      <protection hidden="1"/>
    </xf>
    <xf numFmtId="0" fontId="83" fillId="57" borderId="103" xfId="0" applyNumberFormat="1" applyFont="1" applyFill="1" applyBorder="1" applyAlignment="1" applyProtection="1">
      <alignment horizontal="center"/>
      <protection hidden="1"/>
    </xf>
    <xf numFmtId="0" fontId="83" fillId="57" borderId="103" xfId="0" applyNumberFormat="1" applyFont="1" applyFill="1" applyBorder="1" applyAlignment="1" applyProtection="1">
      <alignment horizontal="right"/>
      <protection hidden="1"/>
    </xf>
    <xf numFmtId="0" fontId="93" fillId="57" borderId="0" xfId="0" applyFont="1" applyFill="1" applyAlignment="1" applyProtection="1">
      <alignment horizontal="center" vertical="center"/>
      <protection hidden="1"/>
    </xf>
    <xf numFmtId="0" fontId="92" fillId="57" borderId="0" xfId="0" applyFont="1" applyFill="1" applyAlignment="1" applyProtection="1">
      <alignment horizontal="center" vertical="center"/>
      <protection hidden="1"/>
    </xf>
    <xf numFmtId="179" fontId="92" fillId="57" borderId="0" xfId="0" applyNumberFormat="1" applyFont="1" applyFill="1" applyBorder="1" applyAlignment="1" applyProtection="1">
      <alignment horizontal="right" vertical="center"/>
      <protection hidden="1"/>
    </xf>
    <xf numFmtId="0" fontId="93" fillId="0" borderId="0" xfId="0" applyFont="1" applyFill="1" applyAlignment="1" applyProtection="1">
      <alignment horizontal="center" vertical="center"/>
      <protection hidden="1"/>
    </xf>
    <xf numFmtId="41" fontId="81" fillId="16" borderId="20" xfId="445" quotePrefix="1" applyNumberFormat="1" applyFont="1" applyFill="1" applyBorder="1" applyAlignment="1" applyProtection="1">
      <alignment horizontal="center" vertical="center"/>
      <protection hidden="1"/>
    </xf>
    <xf numFmtId="41" fontId="81" fillId="16" borderId="18" xfId="0" applyNumberFormat="1" applyFont="1" applyFill="1" applyBorder="1" applyAlignment="1" applyProtection="1">
      <alignment horizontal="center" vertical="center"/>
      <protection hidden="1"/>
    </xf>
    <xf numFmtId="41" fontId="81" fillId="16" borderId="20" xfId="445" applyNumberFormat="1" applyFont="1" applyFill="1" applyBorder="1" applyAlignment="1" applyProtection="1">
      <alignment horizontal="center" vertical="center"/>
      <protection hidden="1"/>
    </xf>
    <xf numFmtId="41" fontId="81" fillId="16" borderId="20" xfId="0" applyNumberFormat="1" applyFont="1" applyFill="1" applyBorder="1" applyAlignment="1" applyProtection="1">
      <alignment horizontal="left" vertical="center"/>
      <protection hidden="1"/>
    </xf>
    <xf numFmtId="41" fontId="81" fillId="16" borderId="25" xfId="0" applyNumberFormat="1" applyFont="1" applyFill="1" applyBorder="1" applyAlignment="1" applyProtection="1">
      <alignment horizontal="center" vertical="center"/>
      <protection hidden="1"/>
    </xf>
    <xf numFmtId="41" fontId="81" fillId="16" borderId="4" xfId="0" quotePrefix="1" applyNumberFormat="1" applyFont="1" applyFill="1" applyBorder="1" applyAlignment="1" applyProtection="1">
      <alignment horizontal="right" vertical="center"/>
      <protection hidden="1"/>
    </xf>
    <xf numFmtId="41" fontId="81" fillId="16" borderId="23" xfId="0" applyNumberFormat="1" applyFont="1" applyFill="1" applyBorder="1" applyAlignment="1" applyProtection="1">
      <alignment horizontal="left" vertical="center"/>
      <protection hidden="1"/>
    </xf>
    <xf numFmtId="176" fontId="97" fillId="16" borderId="0" xfId="449" applyFont="1" applyFill="1" applyBorder="1" applyAlignment="1" applyProtection="1">
      <alignment horizontal="center" vertical="center"/>
      <protection hidden="1"/>
    </xf>
    <xf numFmtId="176" fontId="81" fillId="16" borderId="0" xfId="449" applyFont="1" applyFill="1" applyBorder="1" applyAlignment="1" applyProtection="1">
      <alignment horizontal="left" vertical="center"/>
      <protection hidden="1"/>
    </xf>
    <xf numFmtId="176" fontId="81" fillId="16" borderId="0" xfId="446" applyFont="1" applyFill="1" applyBorder="1" applyAlignment="1" applyProtection="1">
      <alignment horizontal="right" vertical="center"/>
      <protection hidden="1"/>
    </xf>
    <xf numFmtId="0" fontId="81" fillId="16" borderId="26" xfId="449" applyNumberFormat="1" applyFont="1" applyFill="1" applyBorder="1" applyAlignment="1" applyProtection="1">
      <alignment horizontal="center" vertical="center" wrapText="1"/>
      <protection hidden="1"/>
    </xf>
    <xf numFmtId="176" fontId="81" fillId="16" borderId="17" xfId="449" applyFont="1" applyFill="1" applyBorder="1" applyAlignment="1" applyProtection="1">
      <alignment horizontal="center" vertical="center"/>
      <protection hidden="1"/>
    </xf>
    <xf numFmtId="0" fontId="81" fillId="16" borderId="18" xfId="449" applyNumberFormat="1" applyFont="1" applyFill="1" applyBorder="1" applyAlignment="1" applyProtection="1">
      <alignment horizontal="center" vertical="center"/>
      <protection hidden="1"/>
    </xf>
    <xf numFmtId="0" fontId="81" fillId="16" borderId="20" xfId="444" applyNumberFormat="1" applyFont="1" applyFill="1" applyBorder="1" applyAlignment="1" applyProtection="1">
      <alignment horizontal="center" vertical="center"/>
      <protection hidden="1"/>
    </xf>
    <xf numFmtId="0" fontId="81" fillId="16" borderId="21" xfId="449" applyNumberFormat="1" applyFont="1" applyFill="1" applyBorder="1" applyAlignment="1" applyProtection="1">
      <alignment horizontal="center" vertical="center"/>
      <protection hidden="1"/>
    </xf>
    <xf numFmtId="176" fontId="81" fillId="16" borderId="22" xfId="444" applyFont="1" applyFill="1" applyBorder="1" applyAlignment="1" applyProtection="1">
      <alignment horizontal="center" vertical="center"/>
      <protection hidden="1"/>
    </xf>
    <xf numFmtId="41" fontId="81" fillId="16" borderId="0" xfId="0" quotePrefix="1" applyNumberFormat="1" applyFont="1" applyFill="1" applyAlignment="1" applyProtection="1">
      <alignment horizontal="right" vertical="center"/>
      <protection hidden="1"/>
    </xf>
    <xf numFmtId="41" fontId="91" fillId="16" borderId="0" xfId="0" quotePrefix="1" applyNumberFormat="1" applyFont="1" applyFill="1" applyAlignment="1" applyProtection="1">
      <alignment horizontal="right" vertical="center"/>
      <protection hidden="1"/>
    </xf>
    <xf numFmtId="0" fontId="83" fillId="16" borderId="24" xfId="0" applyFont="1" applyFill="1" applyBorder="1" applyAlignment="1" applyProtection="1">
      <alignment horizontal="left" vertical="center"/>
      <protection hidden="1"/>
    </xf>
    <xf numFmtId="176" fontId="83" fillId="16" borderId="0" xfId="449" applyFont="1" applyFill="1" applyBorder="1" applyAlignment="1" applyProtection="1">
      <alignment horizontal="left" vertical="center"/>
      <protection hidden="1"/>
    </xf>
    <xf numFmtId="0" fontId="83" fillId="16" borderId="0" xfId="0" applyNumberFormat="1" applyFont="1" applyFill="1" applyBorder="1" applyAlignment="1" applyProtection="1">
      <alignment horizontal="left" vertical="center"/>
      <protection hidden="1"/>
    </xf>
    <xf numFmtId="176" fontId="81" fillId="16" borderId="0" xfId="449" applyFont="1" applyFill="1" applyBorder="1" applyAlignment="1" applyProtection="1">
      <alignment horizontal="center" vertical="center"/>
      <protection hidden="1"/>
    </xf>
    <xf numFmtId="0" fontId="81" fillId="57" borderId="0" xfId="0" applyNumberFormat="1" applyFont="1" applyFill="1" applyBorder="1" applyAlignment="1" applyProtection="1">
      <alignment horizontal="left" vertical="center"/>
      <protection hidden="1"/>
    </xf>
    <xf numFmtId="0" fontId="81" fillId="57" borderId="0" xfId="0" applyNumberFormat="1" applyFont="1" applyFill="1" applyBorder="1" applyAlignment="1" applyProtection="1">
      <alignment horizontal="right" vertical="center"/>
      <protection hidden="1"/>
    </xf>
    <xf numFmtId="41" fontId="81" fillId="57" borderId="0" xfId="472" applyNumberFormat="1" applyFont="1" applyFill="1" applyBorder="1" applyAlignment="1" applyProtection="1">
      <alignment horizontal="right" vertical="center"/>
      <protection hidden="1"/>
    </xf>
    <xf numFmtId="41" fontId="81" fillId="57" borderId="20" xfId="445" quotePrefix="1" applyNumberFormat="1" applyFont="1" applyFill="1" applyBorder="1" applyAlignment="1" applyProtection="1">
      <alignment horizontal="center" vertical="center"/>
      <protection hidden="1"/>
    </xf>
    <xf numFmtId="41" fontId="91" fillId="57" borderId="20" xfId="445" quotePrefix="1" applyNumberFormat="1" applyFont="1" applyFill="1" applyBorder="1" applyAlignment="1" applyProtection="1">
      <alignment horizontal="center" vertical="center"/>
      <protection hidden="1"/>
    </xf>
    <xf numFmtId="0" fontId="91" fillId="57" borderId="20" xfId="445" quotePrefix="1" applyNumberFormat="1" applyFont="1" applyFill="1" applyBorder="1" applyAlignment="1" applyProtection="1">
      <alignment horizontal="center" vertical="center"/>
      <protection hidden="1"/>
    </xf>
    <xf numFmtId="178" fontId="81" fillId="57" borderId="18" xfId="472" applyNumberFormat="1" applyFont="1" applyFill="1" applyBorder="1" applyAlignment="1" applyProtection="1">
      <alignment horizontal="center" vertical="center"/>
      <protection hidden="1"/>
    </xf>
    <xf numFmtId="0" fontId="81" fillId="57" borderId="20" xfId="472" applyNumberFormat="1" applyFont="1" applyFill="1" applyBorder="1" applyAlignment="1" applyProtection="1">
      <alignment horizontal="left" vertical="center"/>
      <protection hidden="1"/>
    </xf>
    <xf numFmtId="178" fontId="81" fillId="57" borderId="25" xfId="472" applyNumberFormat="1" applyFont="1" applyFill="1" applyBorder="1" applyAlignment="1" applyProtection="1">
      <alignment horizontal="center" vertical="center"/>
      <protection hidden="1"/>
    </xf>
    <xf numFmtId="0" fontId="81" fillId="57" borderId="23" xfId="472" applyNumberFormat="1" applyFont="1" applyFill="1" applyBorder="1" applyAlignment="1" applyProtection="1">
      <alignment horizontal="left" vertical="center"/>
      <protection hidden="1"/>
    </xf>
    <xf numFmtId="0" fontId="83" fillId="57" borderId="0" xfId="472" applyNumberFormat="1" applyFont="1" applyFill="1" applyBorder="1" applyAlignment="1" applyProtection="1">
      <alignment horizontal="left" vertical="center"/>
      <protection hidden="1"/>
    </xf>
    <xf numFmtId="41" fontId="83" fillId="57" borderId="0" xfId="0" applyNumberFormat="1" applyFont="1" applyFill="1" applyBorder="1" applyAlignment="1" applyProtection="1">
      <alignment horizontal="left"/>
      <protection hidden="1"/>
    </xf>
    <xf numFmtId="41" fontId="83" fillId="57" borderId="0" xfId="0" applyNumberFormat="1" applyFont="1" applyFill="1" applyAlignment="1" applyProtection="1">
      <alignment horizontal="left"/>
      <protection hidden="1"/>
    </xf>
    <xf numFmtId="41" fontId="83" fillId="57" borderId="0" xfId="0" applyNumberFormat="1" applyFont="1" applyFill="1" applyAlignment="1" applyProtection="1">
      <alignment horizontal="right"/>
      <protection hidden="1"/>
    </xf>
    <xf numFmtId="41" fontId="83" fillId="57" borderId="0" xfId="472" applyNumberFormat="1" applyFont="1" applyFill="1" applyBorder="1" applyAlignment="1" applyProtection="1">
      <alignment horizontal="left" vertical="center"/>
      <protection hidden="1"/>
    </xf>
    <xf numFmtId="0" fontId="83" fillId="57" borderId="0" xfId="0" applyFont="1" applyFill="1" applyBorder="1" applyAlignment="1" applyProtection="1">
      <alignment horizontal="left"/>
      <protection hidden="1"/>
    </xf>
    <xf numFmtId="0" fontId="98" fillId="57" borderId="0" xfId="0" applyFont="1" applyFill="1" applyAlignment="1" applyProtection="1">
      <alignment horizontal="center" vertical="center"/>
      <protection hidden="1"/>
    </xf>
    <xf numFmtId="0" fontId="98" fillId="57" borderId="0" xfId="0" applyFont="1" applyFill="1" applyBorder="1" applyAlignment="1" applyProtection="1">
      <alignment horizontal="center" vertical="center"/>
      <protection hidden="1"/>
    </xf>
    <xf numFmtId="0" fontId="99" fillId="57" borderId="0" xfId="0" applyFont="1" applyFill="1" applyBorder="1" applyAlignment="1" applyProtection="1">
      <alignment horizontal="center" vertical="center"/>
      <protection hidden="1"/>
    </xf>
    <xf numFmtId="0" fontId="100" fillId="57" borderId="0" xfId="0" applyFont="1" applyFill="1" applyAlignment="1" applyProtection="1">
      <alignment horizontal="center" vertical="center"/>
      <protection hidden="1"/>
    </xf>
    <xf numFmtId="0" fontId="101" fillId="57" borderId="18" xfId="472" applyFont="1" applyFill="1" applyBorder="1" applyAlignment="1" applyProtection="1">
      <alignment horizontal="center" vertical="center" wrapText="1"/>
      <protection hidden="1"/>
    </xf>
    <xf numFmtId="176" fontId="91" fillId="57" borderId="20" xfId="449" applyFont="1" applyFill="1" applyBorder="1" applyAlignment="1" applyProtection="1">
      <alignment horizontal="center" vertical="center"/>
      <protection hidden="1"/>
    </xf>
    <xf numFmtId="176" fontId="91" fillId="57" borderId="20" xfId="449" applyFont="1" applyFill="1" applyBorder="1" applyAlignment="1" applyProtection="1">
      <alignment horizontal="center" vertical="center" shrinkToFit="1"/>
      <protection hidden="1"/>
    </xf>
    <xf numFmtId="1" fontId="101" fillId="57" borderId="18" xfId="472" applyNumberFormat="1" applyFont="1" applyFill="1" applyBorder="1" applyAlignment="1" applyProtection="1">
      <alignment horizontal="center" vertical="center"/>
      <protection hidden="1"/>
    </xf>
    <xf numFmtId="1" fontId="91" fillId="57" borderId="20" xfId="472" applyNumberFormat="1" applyFont="1" applyFill="1" applyBorder="1" applyAlignment="1" applyProtection="1">
      <alignment horizontal="center" vertical="center" shrinkToFit="1"/>
      <protection hidden="1"/>
    </xf>
    <xf numFmtId="1" fontId="102" fillId="57" borderId="18" xfId="472" applyNumberFormat="1" applyFont="1" applyFill="1" applyBorder="1" applyAlignment="1" applyProtection="1">
      <alignment horizontal="left" vertical="center"/>
      <protection hidden="1"/>
    </xf>
    <xf numFmtId="1" fontId="102" fillId="57" borderId="18" xfId="472" applyNumberFormat="1" applyFont="1" applyFill="1" applyBorder="1" applyAlignment="1" applyProtection="1">
      <alignment horizontal="left" vertical="center" wrapText="1"/>
      <protection hidden="1"/>
    </xf>
    <xf numFmtId="0" fontId="81" fillId="57" borderId="20" xfId="472" applyFont="1" applyFill="1" applyBorder="1" applyAlignment="1" applyProtection="1">
      <alignment vertical="center" shrinkToFit="1"/>
      <protection hidden="1"/>
    </xf>
    <xf numFmtId="1" fontId="81" fillId="57" borderId="20" xfId="472" applyNumberFormat="1" applyFont="1" applyFill="1" applyBorder="1" applyAlignment="1" applyProtection="1">
      <alignment horizontal="left" vertical="center" shrinkToFit="1"/>
      <protection hidden="1"/>
    </xf>
    <xf numFmtId="1" fontId="101" fillId="57" borderId="18" xfId="472" applyNumberFormat="1" applyFont="1" applyFill="1" applyBorder="1" applyAlignment="1" applyProtection="1">
      <alignment horizontal="center" vertical="center" wrapText="1"/>
      <protection hidden="1"/>
    </xf>
    <xf numFmtId="0" fontId="81" fillId="57" borderId="0" xfId="0" applyNumberFormat="1" applyFont="1" applyFill="1" applyBorder="1" applyAlignment="1" applyProtection="1">
      <alignment horizontal="left" vertical="center" wrapText="1"/>
      <protection hidden="1"/>
    </xf>
    <xf numFmtId="0" fontId="102" fillId="57" borderId="18" xfId="472" applyFont="1" applyFill="1" applyBorder="1" applyAlignment="1" applyProtection="1">
      <alignment vertical="center" shrinkToFit="1"/>
      <protection hidden="1"/>
    </xf>
    <xf numFmtId="0" fontId="81" fillId="57" borderId="0" xfId="0" applyFont="1" applyFill="1" applyBorder="1" applyAlignment="1" applyProtection="1">
      <alignment horizontal="left" vertical="center" wrapText="1"/>
      <protection hidden="1"/>
    </xf>
    <xf numFmtId="180" fontId="81" fillId="57" borderId="0" xfId="0" applyNumberFormat="1" applyFont="1" applyFill="1" applyBorder="1" applyAlignment="1" applyProtection="1">
      <alignment horizontal="left" vertical="center" wrapText="1"/>
      <protection hidden="1"/>
    </xf>
    <xf numFmtId="0" fontId="83" fillId="57" borderId="24" xfId="0" applyNumberFormat="1" applyFont="1" applyFill="1" applyBorder="1" applyAlignment="1" applyProtection="1">
      <alignment horizontal="left"/>
      <protection hidden="1"/>
    </xf>
    <xf numFmtId="0" fontId="83" fillId="57" borderId="24" xfId="0" applyNumberFormat="1" applyFont="1" applyFill="1" applyBorder="1" applyAlignment="1" applyProtection="1">
      <alignment horizontal="center"/>
      <protection hidden="1"/>
    </xf>
    <xf numFmtId="3" fontId="83" fillId="57" borderId="0" xfId="0" applyNumberFormat="1" applyFont="1" applyFill="1" applyBorder="1" applyAlignment="1" applyProtection="1">
      <alignment horizontal="center"/>
      <protection hidden="1"/>
    </xf>
    <xf numFmtId="3" fontId="83" fillId="57" borderId="0" xfId="0" applyNumberFormat="1" applyFont="1" applyFill="1" applyAlignment="1" applyProtection="1">
      <alignment horizontal="center"/>
      <protection hidden="1"/>
    </xf>
    <xf numFmtId="0" fontId="83" fillId="57" borderId="0" xfId="0" applyFont="1" applyFill="1" applyBorder="1" applyAlignment="1" applyProtection="1">
      <alignment horizontal="center"/>
      <protection hidden="1"/>
    </xf>
    <xf numFmtId="179" fontId="81" fillId="57" borderId="0" xfId="0" applyNumberFormat="1" applyFont="1" applyFill="1" applyAlignment="1" applyProtection="1">
      <alignment horizontal="center" vertical="center"/>
      <protection hidden="1"/>
    </xf>
    <xf numFmtId="179" fontId="83" fillId="57" borderId="0" xfId="0" applyNumberFormat="1" applyFont="1" applyFill="1" applyAlignment="1" applyProtection="1">
      <alignment horizontal="center" vertical="center"/>
      <protection hidden="1"/>
    </xf>
    <xf numFmtId="0" fontId="81" fillId="57" borderId="0" xfId="0" applyFont="1" applyFill="1" applyAlignment="1" applyProtection="1">
      <alignment horizontal="center" vertical="center"/>
      <protection hidden="1"/>
    </xf>
    <xf numFmtId="3" fontId="92" fillId="57" borderId="0" xfId="0" applyNumberFormat="1" applyFont="1" applyFill="1" applyBorder="1" applyAlignment="1" applyProtection="1">
      <alignment horizontal="center" vertical="center"/>
      <protection hidden="1"/>
    </xf>
    <xf numFmtId="3" fontId="92" fillId="57" borderId="0" xfId="0" applyNumberFormat="1" applyFont="1" applyFill="1" applyAlignment="1" applyProtection="1">
      <alignment horizontal="center" vertical="center"/>
      <protection hidden="1"/>
    </xf>
    <xf numFmtId="0" fontId="89" fillId="57" borderId="0" xfId="0" applyFont="1" applyFill="1" applyBorder="1" applyAlignment="1" applyProtection="1">
      <alignment horizontal="center" vertical="center" wrapText="1"/>
      <protection hidden="1"/>
    </xf>
    <xf numFmtId="0" fontId="81" fillId="16" borderId="18" xfId="348" quotePrefix="1" applyNumberFormat="1" applyFont="1" applyFill="1" applyBorder="1" applyAlignment="1" applyProtection="1">
      <alignment horizontal="center" vertical="center"/>
      <protection hidden="1"/>
    </xf>
    <xf numFmtId="176" fontId="81" fillId="16" borderId="0" xfId="472" applyNumberFormat="1" applyFont="1" applyFill="1" applyBorder="1" applyAlignment="1" applyProtection="1">
      <alignment horizontal="right" vertical="center"/>
      <protection hidden="1"/>
    </xf>
    <xf numFmtId="0" fontId="81" fillId="16" borderId="20" xfId="348" quotePrefix="1" applyNumberFormat="1" applyFont="1" applyFill="1" applyBorder="1" applyAlignment="1" applyProtection="1">
      <alignment horizontal="center" vertical="center"/>
      <protection hidden="1"/>
    </xf>
    <xf numFmtId="0" fontId="91" fillId="16" borderId="18" xfId="348" quotePrefix="1" applyNumberFormat="1" applyFont="1" applyFill="1" applyBorder="1" applyAlignment="1" applyProtection="1">
      <alignment horizontal="center" vertical="center"/>
      <protection hidden="1"/>
    </xf>
    <xf numFmtId="176" fontId="91" fillId="57" borderId="0" xfId="348" applyFont="1" applyFill="1" applyBorder="1" applyAlignment="1" applyProtection="1">
      <alignment horizontal="right" vertical="center"/>
      <protection hidden="1"/>
    </xf>
    <xf numFmtId="0" fontId="91" fillId="16" borderId="20" xfId="348" quotePrefix="1" applyNumberFormat="1" applyFont="1" applyFill="1" applyBorder="1" applyAlignment="1" applyProtection="1">
      <alignment horizontal="center" vertical="center"/>
      <protection hidden="1"/>
    </xf>
    <xf numFmtId="179" fontId="91" fillId="16" borderId="0" xfId="472" applyNumberFormat="1" applyFont="1" applyFill="1" applyBorder="1" applyAlignment="1" applyProtection="1">
      <alignment horizontal="right" vertical="center"/>
      <protection hidden="1"/>
    </xf>
    <xf numFmtId="179" fontId="91" fillId="16" borderId="18" xfId="472" applyNumberFormat="1" applyFont="1" applyFill="1" applyBorder="1" applyAlignment="1" applyProtection="1">
      <alignment horizontal="right" vertical="center"/>
      <protection hidden="1"/>
    </xf>
    <xf numFmtId="0" fontId="81" fillId="57" borderId="20" xfId="0" applyFont="1" applyFill="1" applyBorder="1" applyAlignment="1" applyProtection="1">
      <alignment horizontal="center" vertical="center"/>
      <protection hidden="1"/>
    </xf>
    <xf numFmtId="178" fontId="81" fillId="16" borderId="18" xfId="472" quotePrefix="1" applyNumberFormat="1" applyFont="1" applyFill="1" applyBorder="1" applyAlignment="1" applyProtection="1">
      <alignment horizontal="center" vertical="center"/>
      <protection hidden="1"/>
    </xf>
    <xf numFmtId="178" fontId="81" fillId="16" borderId="20" xfId="472" quotePrefix="1" applyNumberFormat="1" applyFont="1" applyFill="1" applyBorder="1" applyAlignment="1" applyProtection="1">
      <alignment horizontal="center" vertical="center"/>
      <protection hidden="1"/>
    </xf>
    <xf numFmtId="178" fontId="81" fillId="57" borderId="20" xfId="472" applyNumberFormat="1" applyFont="1" applyFill="1" applyBorder="1" applyAlignment="1" applyProtection="1">
      <alignment horizontal="center" vertical="center"/>
      <protection hidden="1"/>
    </xf>
    <xf numFmtId="178" fontId="81" fillId="57" borderId="23" xfId="472" applyNumberFormat="1" applyFont="1" applyFill="1" applyBorder="1" applyAlignment="1" applyProtection="1">
      <alignment horizontal="center" vertical="center"/>
      <protection hidden="1"/>
    </xf>
    <xf numFmtId="0" fontId="81" fillId="16" borderId="0" xfId="0" applyFont="1" applyFill="1" applyBorder="1" applyAlignment="1" applyProtection="1">
      <alignment horizontal="center"/>
      <protection hidden="1"/>
    </xf>
    <xf numFmtId="3" fontId="83" fillId="16" borderId="24" xfId="472" applyNumberFormat="1" applyFont="1" applyFill="1" applyBorder="1" applyAlignment="1" applyProtection="1">
      <alignment horizontal="left"/>
      <protection hidden="1"/>
    </xf>
    <xf numFmtId="176" fontId="83" fillId="16" borderId="24" xfId="332" applyFont="1" applyFill="1" applyBorder="1" applyAlignment="1" applyProtection="1">
      <alignment horizontal="right"/>
      <protection hidden="1"/>
    </xf>
    <xf numFmtId="0" fontId="83" fillId="16" borderId="24" xfId="472" applyNumberFormat="1" applyFont="1" applyFill="1" applyBorder="1" applyAlignment="1" applyProtection="1">
      <alignment horizontal="right"/>
      <protection hidden="1"/>
    </xf>
    <xf numFmtId="3" fontId="83" fillId="16" borderId="0" xfId="472" applyNumberFormat="1" applyFont="1" applyFill="1" applyBorder="1" applyAlignment="1" applyProtection="1">
      <alignment horizontal="left"/>
      <protection hidden="1"/>
    </xf>
    <xf numFmtId="3" fontId="83" fillId="16" borderId="0" xfId="0" applyNumberFormat="1" applyFont="1" applyFill="1" applyBorder="1" applyAlignment="1" applyProtection="1">
      <alignment horizontal="left"/>
      <protection hidden="1"/>
    </xf>
    <xf numFmtId="179" fontId="83" fillId="16" borderId="0" xfId="0" applyNumberFormat="1" applyFont="1" applyFill="1" applyAlignment="1" applyProtection="1">
      <alignment horizontal="right" vertical="center"/>
      <protection hidden="1"/>
    </xf>
    <xf numFmtId="49" fontId="81" fillId="57" borderId="28" xfId="0" applyNumberFormat="1" applyFont="1" applyFill="1" applyBorder="1" applyAlignment="1" applyProtection="1">
      <alignment horizontal="center" vertical="center"/>
      <protection hidden="1"/>
    </xf>
    <xf numFmtId="49" fontId="81" fillId="57" borderId="28" xfId="448" applyNumberFormat="1" applyFont="1" applyFill="1" applyBorder="1" applyAlignment="1" applyProtection="1">
      <alignment horizontal="center" vertical="center"/>
      <protection hidden="1"/>
    </xf>
    <xf numFmtId="0" fontId="92" fillId="57" borderId="0" xfId="0" applyFont="1" applyFill="1" applyAlignment="1" applyProtection="1">
      <alignment vertical="center"/>
      <protection hidden="1"/>
    </xf>
    <xf numFmtId="0" fontId="81" fillId="57" borderId="30" xfId="0" applyFont="1" applyFill="1" applyBorder="1" applyAlignment="1" applyProtection="1">
      <alignment horizontal="center" vertical="center"/>
      <protection hidden="1"/>
    </xf>
    <xf numFmtId="41" fontId="81" fillId="57" borderId="100" xfId="0" applyNumberFormat="1" applyFont="1" applyFill="1" applyBorder="1" applyAlignment="1" applyProtection="1">
      <alignment horizontal="center" vertical="center"/>
      <protection hidden="1"/>
    </xf>
    <xf numFmtId="192" fontId="81" fillId="16" borderId="0" xfId="0" applyNumberFormat="1" applyFont="1" applyFill="1" applyBorder="1" applyAlignment="1" applyProtection="1">
      <alignment horizontal="right" vertical="center"/>
      <protection hidden="1"/>
    </xf>
    <xf numFmtId="0" fontId="81" fillId="16" borderId="0" xfId="0" applyFont="1" applyFill="1" applyBorder="1" applyAlignment="1" applyProtection="1">
      <alignment horizontal="right" vertical="center" wrapText="1"/>
      <protection hidden="1"/>
    </xf>
    <xf numFmtId="0" fontId="83" fillId="16" borderId="0" xfId="0" applyFont="1" applyFill="1" applyBorder="1" applyAlignment="1" applyProtection="1">
      <alignment horizontal="right"/>
      <protection hidden="1"/>
    </xf>
    <xf numFmtId="176" fontId="91" fillId="57" borderId="0" xfId="348" applyFont="1" applyFill="1" applyAlignment="1" applyProtection="1">
      <alignment horizontal="right" vertical="center"/>
      <protection hidden="1"/>
    </xf>
    <xf numFmtId="176" fontId="91" fillId="57" borderId="0" xfId="348" applyFont="1" applyFill="1" applyAlignment="1" applyProtection="1">
      <alignment horizontal="right" vertical="center" shrinkToFit="1"/>
      <protection hidden="1"/>
    </xf>
    <xf numFmtId="176" fontId="81" fillId="57" borderId="0" xfId="332" applyFont="1" applyFill="1" applyBorder="1" applyAlignment="1" applyProtection="1">
      <alignment horizontal="center" vertical="center"/>
      <protection hidden="1"/>
    </xf>
    <xf numFmtId="176" fontId="81" fillId="57" borderId="0" xfId="332" applyFont="1" applyFill="1" applyBorder="1" applyAlignment="1" applyProtection="1">
      <alignment horizontal="center" vertical="center" wrapText="1"/>
      <protection hidden="1"/>
    </xf>
    <xf numFmtId="41" fontId="81" fillId="57" borderId="109" xfId="0" applyNumberFormat="1" applyFont="1" applyFill="1" applyBorder="1" applyAlignment="1" applyProtection="1">
      <alignment vertical="center"/>
      <protection hidden="1"/>
    </xf>
    <xf numFmtId="176" fontId="101" fillId="16" borderId="0" xfId="348" applyFont="1" applyFill="1" applyBorder="1" applyAlignment="1" applyProtection="1">
      <alignment horizontal="right" vertical="center"/>
      <protection hidden="1"/>
    </xf>
    <xf numFmtId="3" fontId="101" fillId="16" borderId="0" xfId="472" applyNumberFormat="1" applyFont="1" applyFill="1" applyBorder="1" applyAlignment="1" applyProtection="1">
      <alignment horizontal="center" vertical="center" wrapText="1"/>
      <protection hidden="1"/>
    </xf>
    <xf numFmtId="3" fontId="91" fillId="16" borderId="0" xfId="472" applyNumberFormat="1" applyFont="1" applyFill="1" applyBorder="1" applyAlignment="1" applyProtection="1">
      <alignment horizontal="center" vertical="center" wrapText="1"/>
      <protection hidden="1"/>
    </xf>
    <xf numFmtId="3" fontId="91" fillId="16" borderId="18" xfId="472" applyNumberFormat="1" applyFont="1" applyFill="1" applyBorder="1" applyAlignment="1" applyProtection="1">
      <alignment horizontal="center" vertical="center" wrapText="1"/>
      <protection hidden="1"/>
    </xf>
    <xf numFmtId="176" fontId="102" fillId="16" borderId="0" xfId="332" applyFont="1" applyFill="1" applyBorder="1" applyAlignment="1" applyProtection="1">
      <alignment horizontal="right" vertical="center"/>
      <protection hidden="1"/>
    </xf>
    <xf numFmtId="176" fontId="83" fillId="16" borderId="0" xfId="332" applyFont="1" applyFill="1" applyBorder="1" applyAlignment="1" applyProtection="1">
      <alignment horizontal="right" vertical="center"/>
      <protection hidden="1"/>
    </xf>
    <xf numFmtId="176" fontId="102" fillId="16" borderId="0" xfId="348" applyFont="1" applyFill="1" applyBorder="1" applyAlignment="1" applyProtection="1">
      <alignment horizontal="right" vertical="center"/>
      <protection hidden="1"/>
    </xf>
    <xf numFmtId="176" fontId="102" fillId="16" borderId="0" xfId="332" applyFont="1" applyFill="1" applyBorder="1" applyAlignment="1" applyProtection="1">
      <alignment vertical="center" shrinkToFit="1"/>
      <protection hidden="1"/>
    </xf>
    <xf numFmtId="176" fontId="83" fillId="16" borderId="0" xfId="332" applyFont="1" applyFill="1" applyBorder="1" applyAlignment="1" applyProtection="1">
      <alignment horizontal="right" vertical="center" shrinkToFit="1"/>
      <protection hidden="1"/>
    </xf>
    <xf numFmtId="176" fontId="102" fillId="16" borderId="0" xfId="348" applyFont="1" applyFill="1" applyBorder="1" applyAlignment="1" applyProtection="1">
      <alignment horizontal="right" vertical="center" shrinkToFit="1"/>
      <protection hidden="1"/>
    </xf>
    <xf numFmtId="179" fontId="102" fillId="16" borderId="0" xfId="472" applyNumberFormat="1" applyFont="1" applyFill="1" applyBorder="1" applyAlignment="1" applyProtection="1">
      <alignment horizontal="right" vertical="center"/>
      <protection hidden="1"/>
    </xf>
    <xf numFmtId="176" fontId="102" fillId="25" borderId="0" xfId="348" applyFont="1" applyFill="1" applyBorder="1" applyAlignment="1" applyProtection="1">
      <alignment horizontal="right" vertical="center" shrinkToFit="1"/>
      <protection hidden="1"/>
    </xf>
    <xf numFmtId="176" fontId="81" fillId="25" borderId="0" xfId="348" applyFont="1" applyFill="1" applyBorder="1" applyAlignment="1" applyProtection="1">
      <alignment horizontal="right" vertical="center" shrinkToFit="1"/>
      <protection hidden="1"/>
    </xf>
    <xf numFmtId="179" fontId="81" fillId="16" borderId="18" xfId="472" applyNumberFormat="1" applyFont="1" applyFill="1" applyBorder="1" applyAlignment="1" applyProtection="1">
      <alignment horizontal="right" vertical="center"/>
      <protection hidden="1"/>
    </xf>
    <xf numFmtId="176" fontId="102" fillId="16" borderId="0" xfId="348" applyFont="1" applyFill="1" applyBorder="1" applyAlignment="1" applyProtection="1">
      <alignment vertical="center" shrinkToFit="1"/>
      <protection hidden="1"/>
    </xf>
    <xf numFmtId="176" fontId="81" fillId="16" borderId="18" xfId="348" applyFont="1" applyFill="1" applyBorder="1" applyAlignment="1" applyProtection="1">
      <alignment horizontal="right" vertical="center"/>
      <protection hidden="1"/>
    </xf>
    <xf numFmtId="176" fontId="81" fillId="16" borderId="25" xfId="348" applyFont="1" applyFill="1" applyBorder="1" applyAlignment="1" applyProtection="1">
      <alignment horizontal="right" vertical="center"/>
      <protection hidden="1"/>
    </xf>
    <xf numFmtId="41" fontId="95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81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81" fillId="16" borderId="0" xfId="0" quotePrefix="1" applyNumberFormat="1" applyFont="1" applyFill="1" applyAlignment="1" applyProtection="1">
      <alignment horizontal="right" vertical="center"/>
      <protection locked="0" hidden="1"/>
    </xf>
    <xf numFmtId="41" fontId="81" fillId="16" borderId="0" xfId="0" applyNumberFormat="1" applyFont="1" applyFill="1" applyAlignment="1" applyProtection="1">
      <alignment horizontal="right" vertical="center"/>
      <protection locked="0" hidden="1"/>
    </xf>
    <xf numFmtId="41" fontId="81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178" fontId="81" fillId="57" borderId="0" xfId="332" applyNumberFormat="1" applyFont="1" applyFill="1" applyBorder="1" applyAlignment="1" applyProtection="1">
      <alignment horizontal="right" vertical="center"/>
      <protection hidden="1"/>
    </xf>
    <xf numFmtId="176" fontId="81" fillId="57" borderId="0" xfId="332" applyFont="1" applyFill="1" applyAlignment="1" applyProtection="1">
      <alignment horizontal="right" vertical="center"/>
      <protection hidden="1"/>
    </xf>
    <xf numFmtId="0" fontId="82" fillId="57" borderId="0" xfId="0" applyFont="1" applyFill="1" applyBorder="1" applyAlignment="1" applyProtection="1">
      <alignment horizontal="center" vertical="center"/>
      <protection hidden="1"/>
    </xf>
    <xf numFmtId="3" fontId="82" fillId="57" borderId="0" xfId="0" applyNumberFormat="1" applyFont="1" applyFill="1" applyAlignment="1" applyProtection="1">
      <alignment horizontal="center" vertical="center"/>
      <protection hidden="1"/>
    </xf>
    <xf numFmtId="0" fontId="82" fillId="57" borderId="0" xfId="0" applyFont="1" applyFill="1" applyBorder="1" applyAlignment="1" applyProtection="1">
      <alignment vertical="center"/>
      <protection hidden="1"/>
    </xf>
    <xf numFmtId="3" fontId="83" fillId="57" borderId="0" xfId="0" applyNumberFormat="1" applyFont="1" applyFill="1" applyAlignment="1" applyProtection="1">
      <alignment horizontal="center" vertical="center"/>
      <protection hidden="1"/>
    </xf>
    <xf numFmtId="178" fontId="81" fillId="57" borderId="0" xfId="0" applyNumberFormat="1" applyFont="1" applyFill="1" applyAlignment="1" applyProtection="1">
      <alignment horizontal="left" vertical="center"/>
      <protection hidden="1"/>
    </xf>
    <xf numFmtId="0" fontId="83" fillId="57" borderId="0" xfId="0" applyFont="1" applyFill="1" applyBorder="1" applyAlignment="1" applyProtection="1">
      <alignment horizontal="left" vertical="center"/>
      <protection hidden="1"/>
    </xf>
    <xf numFmtId="178" fontId="83" fillId="57" borderId="0" xfId="0" applyNumberFormat="1" applyFont="1" applyFill="1" applyAlignment="1" applyProtection="1">
      <alignment horizontal="left" vertical="center"/>
      <protection hidden="1"/>
    </xf>
    <xf numFmtId="0" fontId="91" fillId="57" borderId="0" xfId="445" applyNumberFormat="1" applyFont="1" applyFill="1" applyBorder="1" applyAlignment="1" applyProtection="1">
      <alignment horizontal="center" vertical="center"/>
      <protection hidden="1"/>
    </xf>
    <xf numFmtId="176" fontId="81" fillId="57" borderId="18" xfId="348" quotePrefix="1" applyFont="1" applyFill="1" applyBorder="1" applyAlignment="1" applyProtection="1">
      <alignment horizontal="center" vertical="center"/>
      <protection hidden="1"/>
    </xf>
    <xf numFmtId="176" fontId="81" fillId="57" borderId="20" xfId="445" quotePrefix="1" applyFont="1" applyFill="1" applyBorder="1" applyAlignment="1" applyProtection="1">
      <alignment horizontal="center" vertical="center"/>
      <protection hidden="1"/>
    </xf>
    <xf numFmtId="176" fontId="81" fillId="57" borderId="18" xfId="445" quotePrefix="1" applyFont="1" applyFill="1" applyBorder="1" applyAlignment="1" applyProtection="1">
      <alignment horizontal="center" vertical="center"/>
      <protection hidden="1"/>
    </xf>
    <xf numFmtId="176" fontId="81" fillId="57" borderId="0" xfId="348" applyNumberFormat="1" applyFont="1" applyFill="1" applyBorder="1" applyAlignment="1" applyProtection="1">
      <alignment horizontal="right" vertical="center"/>
      <protection hidden="1"/>
    </xf>
    <xf numFmtId="0" fontId="81" fillId="57" borderId="18" xfId="472" applyFont="1" applyFill="1" applyBorder="1" applyAlignment="1" applyProtection="1">
      <alignment horizontal="center" vertical="center"/>
      <protection hidden="1"/>
    </xf>
    <xf numFmtId="176" fontId="81" fillId="57" borderId="25" xfId="348" applyFont="1" applyFill="1" applyBorder="1" applyAlignment="1" applyProtection="1">
      <alignment horizontal="center" vertical="center"/>
      <protection hidden="1"/>
    </xf>
    <xf numFmtId="0" fontId="81" fillId="57" borderId="25" xfId="472" applyFont="1" applyFill="1" applyBorder="1" applyAlignment="1" applyProtection="1">
      <alignment horizontal="center" vertical="center"/>
      <protection hidden="1"/>
    </xf>
    <xf numFmtId="0" fontId="81" fillId="57" borderId="0" xfId="473" applyFont="1" applyFill="1" applyBorder="1" applyAlignment="1" applyProtection="1">
      <alignment horizontal="center" vertical="center"/>
      <protection hidden="1"/>
    </xf>
    <xf numFmtId="0" fontId="83" fillId="57" borderId="24" xfId="0" applyFont="1" applyFill="1" applyBorder="1" applyAlignment="1" applyProtection="1">
      <alignment horizontal="left"/>
      <protection hidden="1"/>
    </xf>
    <xf numFmtId="0" fontId="83" fillId="57" borderId="24" xfId="0" applyFont="1" applyFill="1" applyBorder="1" applyAlignment="1" applyProtection="1">
      <protection hidden="1"/>
    </xf>
    <xf numFmtId="0" fontId="83" fillId="57" borderId="24" xfId="0" applyFont="1" applyFill="1" applyBorder="1" applyAlignment="1" applyProtection="1">
      <alignment horizontal="right"/>
      <protection hidden="1"/>
    </xf>
    <xf numFmtId="0" fontId="83" fillId="57" borderId="0" xfId="0" applyFont="1" applyFill="1" applyBorder="1" applyAlignment="1" applyProtection="1">
      <alignment horizontal="center" vertical="center"/>
      <protection hidden="1"/>
    </xf>
    <xf numFmtId="0" fontId="83" fillId="57" borderId="0" xfId="473" applyFont="1" applyFill="1" applyAlignment="1" applyProtection="1">
      <alignment horizontal="left" vertical="center"/>
      <protection hidden="1"/>
    </xf>
    <xf numFmtId="0" fontId="83" fillId="57" borderId="0" xfId="472" applyFont="1" applyFill="1" applyBorder="1" applyAlignment="1" applyProtection="1">
      <alignment horizontal="left" vertical="center"/>
      <protection hidden="1"/>
    </xf>
    <xf numFmtId="0" fontId="83" fillId="57" borderId="0" xfId="472" applyFont="1" applyFill="1" applyAlignment="1" applyProtection="1">
      <alignment horizontal="left" vertical="center"/>
      <protection hidden="1"/>
    </xf>
    <xf numFmtId="0" fontId="83" fillId="57" borderId="0" xfId="472" applyFont="1" applyFill="1" applyBorder="1" applyAlignment="1" applyProtection="1">
      <alignment vertical="center"/>
      <protection hidden="1"/>
    </xf>
    <xf numFmtId="0" fontId="83" fillId="57" borderId="0" xfId="0" applyFont="1" applyFill="1" applyAlignment="1" applyProtection="1">
      <alignment horizontal="left"/>
      <protection hidden="1"/>
    </xf>
    <xf numFmtId="3" fontId="94" fillId="57" borderId="0" xfId="0" applyNumberFormat="1" applyFont="1" applyFill="1" applyAlignment="1" applyProtection="1">
      <alignment horizontal="center" vertical="center"/>
      <protection hidden="1"/>
    </xf>
    <xf numFmtId="0" fontId="93" fillId="57" borderId="0" xfId="0" applyFont="1" applyFill="1" applyBorder="1" applyAlignment="1" applyProtection="1">
      <alignment horizontal="center" vertical="center"/>
      <protection hidden="1"/>
    </xf>
    <xf numFmtId="176" fontId="91" fillId="57" borderId="0" xfId="332" applyFont="1" applyFill="1" applyAlignment="1" applyProtection="1">
      <alignment horizontal="right" vertical="center"/>
      <protection hidden="1"/>
    </xf>
    <xf numFmtId="176" fontId="81" fillId="57" borderId="0" xfId="332" applyFont="1" applyFill="1" applyBorder="1" applyAlignment="1" applyProtection="1">
      <alignment horizontal="right" vertical="center"/>
      <protection hidden="1"/>
    </xf>
    <xf numFmtId="176" fontId="81" fillId="57" borderId="0" xfId="348" applyFont="1" applyFill="1" applyBorder="1" applyAlignment="1" applyProtection="1">
      <alignment horizontal="center" vertical="center"/>
      <protection hidden="1"/>
    </xf>
    <xf numFmtId="41" fontId="81" fillId="16" borderId="0" xfId="0" applyNumberFormat="1" applyFont="1" applyFill="1" applyBorder="1" applyAlignment="1" applyProtection="1">
      <alignment horizontal="center" vertical="center"/>
      <protection locked="0" hidden="1"/>
    </xf>
    <xf numFmtId="0" fontId="83" fillId="57" borderId="24" xfId="472" applyFont="1" applyFill="1" applyBorder="1" applyAlignment="1" applyProtection="1">
      <alignment horizontal="left" vertical="center"/>
      <protection hidden="1"/>
    </xf>
    <xf numFmtId="192" fontId="95" fillId="16" borderId="0" xfId="0" applyNumberFormat="1" applyFont="1" applyFill="1" applyBorder="1" applyAlignment="1" applyProtection="1">
      <alignment horizontal="right" vertical="center"/>
      <protection locked="0" hidden="1"/>
    </xf>
    <xf numFmtId="0" fontId="83" fillId="57" borderId="24" xfId="472" applyFont="1" applyFill="1" applyBorder="1" applyAlignment="1" applyProtection="1">
      <alignment vertical="center"/>
      <protection hidden="1"/>
    </xf>
    <xf numFmtId="0" fontId="83" fillId="57" borderId="0" xfId="0" applyFont="1" applyFill="1" applyAlignment="1" applyProtection="1">
      <alignment vertical="center"/>
      <protection hidden="1"/>
    </xf>
    <xf numFmtId="0" fontId="81" fillId="57" borderId="0" xfId="0" applyFont="1" applyFill="1" applyBorder="1" applyAlignment="1" applyProtection="1">
      <alignment vertical="top"/>
      <protection hidden="1"/>
    </xf>
    <xf numFmtId="0" fontId="92" fillId="57" borderId="0" xfId="0" applyFont="1" applyFill="1" applyAlignment="1" applyProtection="1">
      <alignment vertical="top"/>
      <protection hidden="1"/>
    </xf>
    <xf numFmtId="0" fontId="81" fillId="57" borderId="0" xfId="0" applyFont="1" applyFill="1" applyBorder="1" applyAlignment="1" applyProtection="1">
      <alignment horizontal="right" vertical="top"/>
      <protection hidden="1"/>
    </xf>
    <xf numFmtId="0" fontId="92" fillId="57" borderId="0" xfId="0" applyFont="1" applyFill="1" applyBorder="1" applyAlignment="1" applyProtection="1">
      <alignment horizontal="center" vertical="top"/>
      <protection hidden="1"/>
    </xf>
    <xf numFmtId="0" fontId="81" fillId="57" borderId="0" xfId="0" applyFont="1" applyFill="1" applyBorder="1" applyAlignment="1" applyProtection="1">
      <alignment horizontal="center" vertical="top"/>
      <protection hidden="1"/>
    </xf>
    <xf numFmtId="3" fontId="81" fillId="57" borderId="0" xfId="0" applyNumberFormat="1" applyFont="1" applyFill="1" applyAlignment="1" applyProtection="1">
      <alignment horizontal="center" vertical="top"/>
      <protection hidden="1"/>
    </xf>
    <xf numFmtId="0" fontId="81" fillId="57" borderId="0" xfId="0" applyFont="1" applyFill="1" applyAlignment="1" applyProtection="1">
      <alignment horizontal="right" vertical="top"/>
      <protection hidden="1"/>
    </xf>
    <xf numFmtId="0" fontId="81" fillId="57" borderId="0" xfId="0" applyFont="1" applyFill="1" applyAlignment="1" applyProtection="1">
      <alignment vertical="top"/>
      <protection hidden="1"/>
    </xf>
    <xf numFmtId="0" fontId="81" fillId="16" borderId="0" xfId="0" applyFont="1" applyFill="1" applyAlignment="1" applyProtection="1">
      <alignment vertical="top"/>
      <protection hidden="1"/>
    </xf>
    <xf numFmtId="0" fontId="81" fillId="16" borderId="0" xfId="0" applyFont="1" applyFill="1" applyAlignment="1" applyProtection="1">
      <alignment horizontal="center" vertical="top"/>
      <protection hidden="1"/>
    </xf>
    <xf numFmtId="0" fontId="81" fillId="16" borderId="0" xfId="0" applyFont="1" applyFill="1" applyAlignment="1" applyProtection="1">
      <alignment horizontal="right" vertical="top"/>
      <protection hidden="1"/>
    </xf>
    <xf numFmtId="0" fontId="81" fillId="16" borderId="0" xfId="0" applyFont="1" applyFill="1" applyBorder="1" applyAlignment="1" applyProtection="1">
      <alignment horizontal="left" vertical="top"/>
      <protection hidden="1"/>
    </xf>
    <xf numFmtId="0" fontId="81" fillId="16" borderId="0" xfId="0" applyFont="1" applyFill="1" applyBorder="1" applyAlignment="1" applyProtection="1">
      <alignment horizontal="center" vertical="top"/>
      <protection hidden="1"/>
    </xf>
    <xf numFmtId="0" fontId="81" fillId="16" borderId="0" xfId="0" applyFont="1" applyFill="1" applyAlignment="1" applyProtection="1">
      <alignment horizontal="left" vertical="top"/>
      <protection hidden="1"/>
    </xf>
    <xf numFmtId="176" fontId="81" fillId="16" borderId="0" xfId="449" applyFont="1" applyFill="1" applyBorder="1" applyAlignment="1" applyProtection="1">
      <alignment horizontal="center" vertical="top"/>
      <protection hidden="1"/>
    </xf>
    <xf numFmtId="0" fontId="81" fillId="16" borderId="0" xfId="0" applyFont="1" applyFill="1" applyBorder="1" applyAlignment="1" applyProtection="1">
      <alignment horizontal="right" vertical="top"/>
      <protection hidden="1"/>
    </xf>
    <xf numFmtId="49" fontId="81" fillId="57" borderId="104" xfId="0" applyNumberFormat="1" applyFont="1" applyFill="1" applyBorder="1" applyAlignment="1" applyProtection="1">
      <alignment horizontal="center" vertical="center"/>
      <protection hidden="1"/>
    </xf>
    <xf numFmtId="49" fontId="81" fillId="57" borderId="0" xfId="0" applyNumberFormat="1" applyFont="1" applyFill="1" applyBorder="1" applyAlignment="1" applyProtection="1">
      <alignment horizontal="left"/>
      <protection hidden="1"/>
    </xf>
    <xf numFmtId="192" fontId="81" fillId="16" borderId="0" xfId="0" applyNumberFormat="1" applyFont="1" applyFill="1" applyAlignment="1" applyProtection="1">
      <alignment horizontal="right" vertical="center"/>
      <protection hidden="1"/>
    </xf>
    <xf numFmtId="192" fontId="81" fillId="16" borderId="0" xfId="0" applyNumberFormat="1" applyFont="1" applyFill="1" applyBorder="1" applyAlignment="1" applyProtection="1">
      <alignment horizontal="right" vertical="center"/>
      <protection locked="0" hidden="1"/>
    </xf>
    <xf numFmtId="192" fontId="95" fillId="16" borderId="0" xfId="0" applyNumberFormat="1" applyFont="1" applyFill="1" applyAlignment="1" applyProtection="1">
      <alignment horizontal="right" vertical="center"/>
      <protection locked="0" hidden="1"/>
    </xf>
    <xf numFmtId="194" fontId="81" fillId="16" borderId="0" xfId="0" applyNumberFormat="1" applyFont="1" applyFill="1" applyAlignment="1" applyProtection="1">
      <alignment horizontal="right" vertical="center"/>
      <protection hidden="1"/>
    </xf>
    <xf numFmtId="194" fontId="95" fillId="16" borderId="0" xfId="0" applyNumberFormat="1" applyFont="1" applyFill="1" applyAlignment="1" applyProtection="1">
      <alignment horizontal="right" vertical="center"/>
      <protection locked="0" hidden="1"/>
    </xf>
    <xf numFmtId="176" fontId="83" fillId="16" borderId="24" xfId="448" applyFont="1" applyFill="1" applyBorder="1" applyAlignment="1" applyProtection="1">
      <alignment horizontal="left"/>
      <protection hidden="1"/>
    </xf>
    <xf numFmtId="41" fontId="95" fillId="16" borderId="24" xfId="0" applyNumberFormat="1" applyFont="1" applyFill="1" applyBorder="1" applyAlignment="1" applyProtection="1">
      <alignment horizontal="right"/>
      <protection hidden="1"/>
    </xf>
    <xf numFmtId="0" fontId="91" fillId="16" borderId="0" xfId="0" applyFont="1" applyFill="1" applyBorder="1" applyAlignment="1" applyProtection="1">
      <alignment horizontal="center"/>
      <protection hidden="1"/>
    </xf>
    <xf numFmtId="0" fontId="83" fillId="16" borderId="0" xfId="0" applyFont="1" applyFill="1" applyBorder="1" applyAlignment="1" applyProtection="1">
      <alignment horizontal="left" wrapText="1"/>
      <protection hidden="1"/>
    </xf>
    <xf numFmtId="176" fontId="83" fillId="16" borderId="0" xfId="448" applyFont="1" applyFill="1" applyBorder="1" applyAlignment="1" applyProtection="1">
      <alignment horizontal="left"/>
      <protection hidden="1"/>
    </xf>
    <xf numFmtId="0" fontId="99" fillId="57" borderId="0" xfId="0" applyFont="1" applyFill="1" applyAlignment="1" applyProtection="1">
      <alignment vertical="top"/>
      <protection hidden="1"/>
    </xf>
    <xf numFmtId="0" fontId="99" fillId="57" borderId="0" xfId="0" applyFont="1" applyFill="1" applyBorder="1" applyAlignment="1" applyProtection="1">
      <alignment horizontal="center" vertical="top"/>
      <protection hidden="1"/>
    </xf>
    <xf numFmtId="0" fontId="81" fillId="16" borderId="16" xfId="0" applyFont="1" applyFill="1" applyBorder="1" applyAlignment="1" applyProtection="1">
      <alignment horizontal="center" vertical="center"/>
      <protection hidden="1"/>
    </xf>
    <xf numFmtId="0" fontId="81" fillId="16" borderId="19" xfId="0" applyFont="1" applyFill="1" applyBorder="1" applyAlignment="1" applyProtection="1">
      <alignment horizontal="center" vertical="center"/>
      <protection hidden="1"/>
    </xf>
    <xf numFmtId="0" fontId="85" fillId="57" borderId="0" xfId="0" applyFont="1" applyFill="1" applyAlignment="1" applyProtection="1">
      <alignment horizontal="center" vertical="center"/>
      <protection hidden="1"/>
    </xf>
    <xf numFmtId="41" fontId="81" fillId="16" borderId="0" xfId="0" applyNumberFormat="1" applyFont="1" applyFill="1" applyBorder="1" applyAlignment="1" applyProtection="1">
      <alignment horizontal="center" vertical="center"/>
      <protection hidden="1"/>
    </xf>
    <xf numFmtId="176" fontId="83" fillId="57" borderId="0" xfId="332" applyFont="1" applyFill="1" applyBorder="1" applyAlignment="1" applyProtection="1">
      <alignment horizontal="left"/>
      <protection hidden="1"/>
    </xf>
    <xf numFmtId="179" fontId="0" fillId="57" borderId="0" xfId="0" applyNumberFormat="1" applyFill="1" applyAlignment="1" applyProtection="1">
      <alignment vertical="center"/>
      <protection hidden="1"/>
    </xf>
    <xf numFmtId="192" fontId="95" fillId="16" borderId="0" xfId="0" applyNumberFormat="1" applyFont="1" applyFill="1" applyBorder="1" applyAlignment="1" applyProtection="1">
      <alignment horizontal="right" vertical="center"/>
      <protection hidden="1"/>
    </xf>
    <xf numFmtId="41" fontId="81" fillId="16" borderId="0" xfId="0" quotePrefix="1" applyNumberFormat="1" applyFont="1" applyFill="1" applyBorder="1" applyAlignment="1" applyProtection="1">
      <alignment horizontal="right" vertical="center"/>
      <protection hidden="1"/>
    </xf>
    <xf numFmtId="41" fontId="81" fillId="57" borderId="0" xfId="0" applyNumberFormat="1" applyFont="1" applyFill="1" applyBorder="1" applyAlignment="1" applyProtection="1">
      <alignment vertical="center"/>
      <protection locked="0" hidden="1"/>
    </xf>
    <xf numFmtId="41" fontId="81" fillId="57" borderId="100" xfId="0" applyNumberFormat="1" applyFont="1" applyFill="1" applyBorder="1" applyAlignment="1" applyProtection="1">
      <alignment vertical="center"/>
      <protection locked="0" hidden="1"/>
    </xf>
    <xf numFmtId="41" fontId="81" fillId="57" borderId="0" xfId="0" quotePrefix="1" applyNumberFormat="1" applyFont="1" applyFill="1" applyBorder="1" applyAlignment="1" applyProtection="1">
      <alignment vertical="center"/>
      <protection locked="0" hidden="1"/>
    </xf>
    <xf numFmtId="41" fontId="81" fillId="57" borderId="0" xfId="0" applyNumberFormat="1" applyFont="1" applyFill="1" applyBorder="1" applyAlignment="1" applyProtection="1">
      <alignment horizontal="right" vertical="center"/>
      <protection locked="0" hidden="1"/>
    </xf>
    <xf numFmtId="176" fontId="81" fillId="57" borderId="0" xfId="332" applyFont="1" applyFill="1" applyBorder="1" applyAlignment="1" applyProtection="1">
      <alignment horizontal="center" vertical="center"/>
      <protection locked="0" hidden="1"/>
    </xf>
    <xf numFmtId="176" fontId="81" fillId="57" borderId="0" xfId="332" applyFont="1" applyFill="1" applyBorder="1" applyAlignment="1" applyProtection="1">
      <alignment horizontal="center" vertical="center" wrapText="1"/>
      <protection locked="0" hidden="1"/>
    </xf>
    <xf numFmtId="176" fontId="81" fillId="57" borderId="100" xfId="332" applyFont="1" applyFill="1" applyBorder="1" applyAlignment="1" applyProtection="1">
      <alignment horizontal="center" vertical="center" wrapText="1"/>
      <protection locked="0" hidden="1"/>
    </xf>
    <xf numFmtId="41" fontId="91" fillId="57" borderId="0" xfId="0" applyNumberFormat="1" applyFont="1" applyFill="1" applyBorder="1" applyAlignment="1" applyProtection="1">
      <alignment vertical="center"/>
      <protection locked="0" hidden="1"/>
    </xf>
    <xf numFmtId="41" fontId="81" fillId="57" borderId="0" xfId="0" applyNumberFormat="1" applyFont="1" applyFill="1" applyBorder="1" applyAlignment="1" applyProtection="1">
      <alignment vertical="center" shrinkToFit="1"/>
      <protection locked="0" hidden="1"/>
    </xf>
    <xf numFmtId="41" fontId="81" fillId="57" borderId="0" xfId="0" applyNumberFormat="1" applyFont="1" applyFill="1" applyBorder="1" applyAlignment="1" applyProtection="1">
      <alignment vertical="center" wrapText="1"/>
      <protection locked="0" hidden="1"/>
    </xf>
    <xf numFmtId="41" fontId="81" fillId="16" borderId="23" xfId="0" applyNumberFormat="1" applyFont="1" applyFill="1" applyBorder="1" applyAlignment="1" applyProtection="1">
      <alignment horizontal="right" vertical="center"/>
      <protection hidden="1"/>
    </xf>
    <xf numFmtId="41" fontId="81" fillId="16" borderId="110" xfId="0" quotePrefix="1" applyNumberFormat="1" applyFont="1" applyFill="1" applyBorder="1" applyAlignment="1" applyProtection="1">
      <alignment horizontal="right" vertical="center"/>
      <protection locked="0" hidden="1"/>
    </xf>
    <xf numFmtId="0" fontId="84" fillId="57" borderId="0" xfId="0" applyFont="1" applyFill="1" applyAlignment="1" applyProtection="1">
      <alignment horizontal="center" vertical="center"/>
      <protection hidden="1"/>
    </xf>
    <xf numFmtId="0" fontId="84" fillId="57" borderId="0" xfId="0" applyFont="1" applyFill="1" applyBorder="1" applyAlignment="1" applyProtection="1">
      <alignment horizontal="center" vertical="center"/>
      <protection hidden="1"/>
    </xf>
    <xf numFmtId="0" fontId="81" fillId="57" borderId="0" xfId="0" applyFont="1" applyFill="1" applyBorder="1" applyAlignment="1" applyProtection="1">
      <alignment horizontal="center" vertical="center" wrapText="1"/>
      <protection hidden="1"/>
    </xf>
    <xf numFmtId="0" fontId="81" fillId="57" borderId="28" xfId="448" applyNumberFormat="1" applyFont="1" applyFill="1" applyBorder="1" applyAlignment="1" applyProtection="1">
      <alignment horizontal="center" vertical="center"/>
      <protection hidden="1"/>
    </xf>
    <xf numFmtId="0" fontId="81" fillId="57" borderId="30" xfId="0" applyFont="1" applyFill="1" applyBorder="1" applyAlignment="1" applyProtection="1">
      <alignment horizontal="center" vertical="center" wrapText="1"/>
      <protection hidden="1"/>
    </xf>
    <xf numFmtId="0" fontId="83" fillId="57" borderId="0" xfId="0" applyFont="1" applyFill="1" applyBorder="1" applyAlignment="1" applyProtection="1">
      <alignment horizontal="center" vertical="center" wrapText="1"/>
      <protection hidden="1"/>
    </xf>
    <xf numFmtId="0" fontId="81" fillId="57" borderId="29" xfId="448" applyNumberFormat="1" applyFont="1" applyFill="1" applyBorder="1" applyAlignment="1" applyProtection="1">
      <alignment horizontal="center" vertical="center"/>
      <protection hidden="1"/>
    </xf>
    <xf numFmtId="179" fontId="81" fillId="57" borderId="0" xfId="0" applyNumberFormat="1" applyFont="1" applyFill="1" applyBorder="1" applyAlignment="1" applyProtection="1">
      <alignment horizontal="center" vertical="center"/>
      <protection hidden="1"/>
    </xf>
    <xf numFmtId="41" fontId="81" fillId="16" borderId="110" xfId="0" applyNumberFormat="1" applyFont="1" applyFill="1" applyBorder="1" applyAlignment="1" applyProtection="1">
      <alignment horizontal="center" vertical="center"/>
      <protection locked="0" hidden="1"/>
    </xf>
    <xf numFmtId="41" fontId="81" fillId="16" borderId="110" xfId="0" applyNumberFormat="1" applyFont="1" applyFill="1" applyBorder="1" applyAlignment="1" applyProtection="1">
      <alignment horizontal="right" vertical="center"/>
      <protection locked="0" hidden="1"/>
    </xf>
    <xf numFmtId="41" fontId="81" fillId="57" borderId="100" xfId="0" applyNumberFormat="1" applyFont="1" applyFill="1" applyBorder="1" applyAlignment="1" applyProtection="1">
      <alignment horizontal="right" vertical="center"/>
      <protection locked="0" hidden="1"/>
    </xf>
    <xf numFmtId="3" fontId="85" fillId="57" borderId="0" xfId="0" applyNumberFormat="1" applyFont="1" applyFill="1" applyAlignment="1" applyProtection="1">
      <alignment horizontal="center" vertical="center"/>
      <protection hidden="1"/>
    </xf>
    <xf numFmtId="0" fontId="81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91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85" fillId="57" borderId="0" xfId="0" applyFont="1" applyFill="1" applyBorder="1" applyAlignment="1" applyProtection="1">
      <alignment horizontal="center" vertical="center" wrapText="1"/>
      <protection hidden="1"/>
    </xf>
    <xf numFmtId="0" fontId="84" fillId="57" borderId="0" xfId="0" applyFont="1" applyFill="1" applyBorder="1" applyAlignment="1" applyProtection="1">
      <alignment horizontal="center" vertical="center"/>
      <protection hidden="1"/>
    </xf>
    <xf numFmtId="0" fontId="85" fillId="57" borderId="0" xfId="0" applyFont="1" applyFill="1" applyAlignment="1" applyProtection="1">
      <alignment horizontal="center" vertical="center" wrapText="1"/>
      <protection hidden="1"/>
    </xf>
    <xf numFmtId="0" fontId="85" fillId="57" borderId="0" xfId="0" applyFont="1" applyFill="1" applyAlignment="1" applyProtection="1">
      <alignment horizontal="center" vertical="center"/>
      <protection hidden="1"/>
    </xf>
    <xf numFmtId="0" fontId="81" fillId="57" borderId="0" xfId="332" applyNumberFormat="1" applyFont="1" applyFill="1" applyBorder="1" applyAlignment="1" applyProtection="1">
      <alignment horizontal="right" vertical="center"/>
      <protection hidden="1"/>
    </xf>
    <xf numFmtId="178" fontId="81" fillId="57" borderId="110" xfId="472" applyNumberFormat="1" applyFont="1" applyFill="1" applyBorder="1" applyAlignment="1" applyProtection="1">
      <alignment horizontal="center" vertical="center"/>
      <protection hidden="1"/>
    </xf>
    <xf numFmtId="176" fontId="81" fillId="16" borderId="110" xfId="348" applyFont="1" applyFill="1" applyBorder="1" applyAlignment="1" applyProtection="1">
      <alignment horizontal="right" vertical="center"/>
      <protection hidden="1"/>
    </xf>
    <xf numFmtId="178" fontId="91" fillId="16" borderId="0" xfId="472" applyNumberFormat="1" applyFont="1" applyFill="1" applyBorder="1" applyAlignment="1" applyProtection="1">
      <alignment horizontal="right" vertical="center"/>
      <protection hidden="1"/>
    </xf>
    <xf numFmtId="178" fontId="81" fillId="57" borderId="0" xfId="472" applyNumberFormat="1" applyFont="1" applyFill="1" applyBorder="1" applyAlignment="1" applyProtection="1">
      <alignment horizontal="right" vertical="center"/>
      <protection hidden="1"/>
    </xf>
    <xf numFmtId="178" fontId="91" fillId="57" borderId="20" xfId="445" quotePrefix="1" applyNumberFormat="1" applyFont="1" applyFill="1" applyBorder="1" applyAlignment="1" applyProtection="1">
      <alignment horizontal="center" vertical="center"/>
      <protection hidden="1"/>
    </xf>
    <xf numFmtId="178" fontId="91" fillId="57" borderId="18" xfId="445" quotePrefix="1" applyNumberFormat="1" applyFont="1" applyFill="1" applyBorder="1" applyAlignment="1" applyProtection="1">
      <alignment horizontal="center" vertical="center"/>
      <protection hidden="1"/>
    </xf>
    <xf numFmtId="178" fontId="81" fillId="16" borderId="0" xfId="348" applyNumberFormat="1" applyFont="1" applyFill="1" applyBorder="1" applyAlignment="1" applyProtection="1">
      <alignment horizontal="right" vertical="center"/>
      <protection hidden="1"/>
    </xf>
    <xf numFmtId="178" fontId="81" fillId="16" borderId="18" xfId="348" applyNumberFormat="1" applyFont="1" applyFill="1" applyBorder="1" applyAlignment="1" applyProtection="1">
      <alignment horizontal="right" vertical="center"/>
      <protection hidden="1"/>
    </xf>
    <xf numFmtId="178" fontId="103" fillId="57" borderId="18" xfId="472" applyNumberFormat="1" applyFont="1" applyFill="1" applyBorder="1" applyAlignment="1" applyProtection="1">
      <alignment horizontal="center" vertical="center"/>
      <protection hidden="1"/>
    </xf>
    <xf numFmtId="176" fontId="81" fillId="16" borderId="0" xfId="348" applyNumberFormat="1" applyFont="1" applyFill="1" applyBorder="1" applyAlignment="1" applyProtection="1">
      <alignment horizontal="right" vertical="center"/>
      <protection hidden="1"/>
    </xf>
    <xf numFmtId="176" fontId="104" fillId="0" borderId="111" xfId="0" applyNumberFormat="1" applyFont="1" applyFill="1" applyBorder="1" applyAlignment="1">
      <alignment horizontal="right" vertical="center" shrinkToFit="1"/>
    </xf>
    <xf numFmtId="176" fontId="104" fillId="0" borderId="0" xfId="0" applyNumberFormat="1" applyFont="1" applyFill="1" applyBorder="1" applyAlignment="1">
      <alignment horizontal="right" vertical="center" shrinkToFit="1"/>
    </xf>
    <xf numFmtId="176" fontId="81" fillId="57" borderId="0" xfId="472" applyNumberFormat="1" applyFont="1" applyFill="1" applyBorder="1" applyAlignment="1" applyProtection="1">
      <alignment horizontal="right" vertical="center"/>
      <protection hidden="1"/>
    </xf>
    <xf numFmtId="178" fontId="103" fillId="16" borderId="20" xfId="445" applyNumberFormat="1" applyFont="1" applyFill="1" applyBorder="1" applyAlignment="1" applyProtection="1">
      <alignment horizontal="left" vertical="center"/>
      <protection hidden="1"/>
    </xf>
    <xf numFmtId="178" fontId="103" fillId="57" borderId="20" xfId="445" applyNumberFormat="1" applyFont="1" applyFill="1" applyBorder="1" applyAlignment="1" applyProtection="1">
      <alignment horizontal="left" vertical="center"/>
      <protection hidden="1"/>
    </xf>
    <xf numFmtId="0" fontId="103" fillId="57" borderId="20" xfId="445" applyNumberFormat="1" applyFont="1" applyFill="1" applyBorder="1" applyAlignment="1" applyProtection="1">
      <alignment horizontal="left" vertical="center"/>
      <protection hidden="1"/>
    </xf>
    <xf numFmtId="0" fontId="103" fillId="57" borderId="0" xfId="0" applyFont="1" applyFill="1" applyBorder="1" applyAlignment="1" applyProtection="1">
      <alignment horizontal="center" vertical="center"/>
      <protection hidden="1"/>
    </xf>
    <xf numFmtId="178" fontId="81" fillId="16" borderId="20" xfId="472" applyNumberFormat="1" applyFont="1" applyFill="1" applyBorder="1" applyAlignment="1" applyProtection="1">
      <alignment horizontal="left" vertical="center"/>
      <protection hidden="1"/>
    </xf>
    <xf numFmtId="178" fontId="81" fillId="57" borderId="20" xfId="472" applyNumberFormat="1" applyFont="1" applyFill="1" applyBorder="1" applyAlignment="1" applyProtection="1">
      <alignment horizontal="left" vertical="center"/>
      <protection hidden="1"/>
    </xf>
    <xf numFmtId="178" fontId="81" fillId="0" borderId="18" xfId="472" applyNumberFormat="1" applyFont="1" applyFill="1" applyBorder="1" applyAlignment="1" applyProtection="1">
      <alignment horizontal="center" vertical="center"/>
      <protection hidden="1"/>
    </xf>
    <xf numFmtId="176" fontId="81" fillId="0" borderId="0" xfId="348" applyNumberFormat="1" applyFont="1" applyFill="1" applyBorder="1" applyAlignment="1" applyProtection="1">
      <alignment horizontal="right" vertical="center"/>
      <protection hidden="1"/>
    </xf>
    <xf numFmtId="176" fontId="81" fillId="0" borderId="112" xfId="348" applyNumberFormat="1" applyFont="1" applyFill="1" applyBorder="1" applyAlignment="1" applyProtection="1">
      <alignment horizontal="right" vertical="center"/>
      <protection hidden="1"/>
    </xf>
    <xf numFmtId="176" fontId="81" fillId="0" borderId="112" xfId="472" applyNumberFormat="1" applyFont="1" applyFill="1" applyBorder="1" applyAlignment="1" applyProtection="1">
      <alignment horizontal="right" vertical="center"/>
      <protection hidden="1"/>
    </xf>
    <xf numFmtId="176" fontId="81" fillId="0" borderId="0" xfId="472" applyNumberFormat="1" applyFont="1" applyFill="1" applyBorder="1" applyAlignment="1" applyProtection="1">
      <alignment horizontal="right" vertical="center"/>
      <protection hidden="1"/>
    </xf>
    <xf numFmtId="176" fontId="105" fillId="0" borderId="112" xfId="0" applyNumberFormat="1" applyFont="1" applyFill="1" applyBorder="1" applyAlignment="1">
      <alignment horizontal="right" vertical="center" shrinkToFit="1"/>
    </xf>
    <xf numFmtId="178" fontId="81" fillId="0" borderId="20" xfId="472" applyNumberFormat="1" applyFont="1" applyFill="1" applyBorder="1" applyAlignment="1" applyProtection="1">
      <alignment horizontal="left" vertical="center"/>
      <protection hidden="1"/>
    </xf>
    <xf numFmtId="0" fontId="81" fillId="0" borderId="20" xfId="472" applyNumberFormat="1" applyFont="1" applyFill="1" applyBorder="1" applyAlignment="1" applyProtection="1">
      <alignment horizontal="left" vertical="center"/>
      <protection hidden="1"/>
    </xf>
    <xf numFmtId="0" fontId="81" fillId="0" borderId="0" xfId="0" applyNumberFormat="1" applyFont="1" applyFill="1" applyBorder="1" applyAlignment="1" applyProtection="1">
      <alignment horizontal="center" vertical="center"/>
      <protection hidden="1"/>
    </xf>
    <xf numFmtId="178" fontId="81" fillId="0" borderId="113" xfId="472" applyNumberFormat="1" applyFont="1" applyFill="1" applyBorder="1" applyAlignment="1" applyProtection="1">
      <alignment horizontal="center" vertical="center"/>
      <protection hidden="1"/>
    </xf>
    <xf numFmtId="176" fontId="81" fillId="0" borderId="114" xfId="348" applyNumberFormat="1" applyFont="1" applyFill="1" applyBorder="1" applyAlignment="1" applyProtection="1">
      <alignment horizontal="right" vertical="center"/>
      <protection hidden="1"/>
    </xf>
    <xf numFmtId="176" fontId="81" fillId="0" borderId="115" xfId="348" applyNumberFormat="1" applyFont="1" applyFill="1" applyBorder="1" applyAlignment="1" applyProtection="1">
      <alignment horizontal="right" vertical="center"/>
      <protection hidden="1"/>
    </xf>
    <xf numFmtId="176" fontId="81" fillId="0" borderId="115" xfId="472" applyNumberFormat="1" applyFont="1" applyFill="1" applyBorder="1" applyAlignment="1" applyProtection="1">
      <alignment horizontal="right" vertical="center"/>
      <protection hidden="1"/>
    </xf>
    <xf numFmtId="176" fontId="81" fillId="0" borderId="114" xfId="472" applyNumberFormat="1" applyFont="1" applyFill="1" applyBorder="1" applyAlignment="1" applyProtection="1">
      <alignment horizontal="right" vertical="center"/>
      <protection hidden="1"/>
    </xf>
    <xf numFmtId="178" fontId="81" fillId="0" borderId="116" xfId="472" applyNumberFormat="1" applyFont="1" applyFill="1" applyBorder="1" applyAlignment="1" applyProtection="1">
      <alignment horizontal="left" vertical="center"/>
      <protection hidden="1"/>
    </xf>
    <xf numFmtId="0" fontId="81" fillId="0" borderId="116" xfId="472" applyNumberFormat="1" applyFont="1" applyFill="1" applyBorder="1" applyAlignment="1" applyProtection="1">
      <alignment horizontal="left" vertical="center"/>
      <protection hidden="1"/>
    </xf>
    <xf numFmtId="0" fontId="81" fillId="0" borderId="114" xfId="0" applyNumberFormat="1" applyFont="1" applyFill="1" applyBorder="1" applyAlignment="1" applyProtection="1">
      <alignment horizontal="center" vertical="center"/>
      <protection hidden="1"/>
    </xf>
    <xf numFmtId="176" fontId="81" fillId="57" borderId="112" xfId="472" applyNumberFormat="1" applyFont="1" applyFill="1" applyBorder="1" applyAlignment="1" applyProtection="1">
      <alignment horizontal="right" vertical="center"/>
      <protection hidden="1"/>
    </xf>
    <xf numFmtId="176" fontId="81" fillId="16" borderId="23" xfId="348" applyNumberFormat="1" applyFont="1" applyFill="1" applyBorder="1" applyAlignment="1" applyProtection="1">
      <alignment horizontal="right" vertical="center"/>
      <protection hidden="1"/>
    </xf>
    <xf numFmtId="176" fontId="81" fillId="16" borderId="110" xfId="348" applyNumberFormat="1" applyFont="1" applyFill="1" applyBorder="1" applyAlignment="1" applyProtection="1">
      <alignment horizontal="right" vertical="center"/>
      <protection hidden="1"/>
    </xf>
    <xf numFmtId="176" fontId="81" fillId="57" borderId="110" xfId="472" applyNumberFormat="1" applyFont="1" applyFill="1" applyBorder="1" applyAlignment="1" applyProtection="1">
      <alignment horizontal="right" vertical="center"/>
      <protection hidden="1"/>
    </xf>
    <xf numFmtId="176" fontId="81" fillId="16" borderId="110" xfId="472" applyNumberFormat="1" applyFont="1" applyFill="1" applyBorder="1" applyAlignment="1" applyProtection="1">
      <alignment horizontal="right" vertical="center"/>
      <protection hidden="1"/>
    </xf>
    <xf numFmtId="176" fontId="81" fillId="57" borderId="25" xfId="472" applyNumberFormat="1" applyFont="1" applyFill="1" applyBorder="1" applyAlignment="1" applyProtection="1">
      <alignment horizontal="right" vertical="center"/>
      <protection hidden="1"/>
    </xf>
    <xf numFmtId="178" fontId="81" fillId="16" borderId="23" xfId="472" applyNumberFormat="1" applyFont="1" applyFill="1" applyBorder="1" applyAlignment="1" applyProtection="1">
      <alignment horizontal="left" vertical="center"/>
      <protection hidden="1"/>
    </xf>
    <xf numFmtId="178" fontId="81" fillId="57" borderId="23" xfId="472" applyNumberFormat="1" applyFont="1" applyFill="1" applyBorder="1" applyAlignment="1" applyProtection="1">
      <alignment horizontal="left" vertical="center"/>
      <protection hidden="1"/>
    </xf>
    <xf numFmtId="176" fontId="106" fillId="57" borderId="0" xfId="472" applyNumberFormat="1" applyFont="1" applyFill="1" applyBorder="1" applyAlignment="1" applyProtection="1">
      <alignment horizontal="right" vertical="center"/>
      <protection hidden="1"/>
    </xf>
    <xf numFmtId="176" fontId="106" fillId="0" borderId="112" xfId="472" applyNumberFormat="1" applyFont="1" applyFill="1" applyBorder="1" applyAlignment="1" applyProtection="1">
      <alignment horizontal="right" vertical="center"/>
      <protection hidden="1"/>
    </xf>
    <xf numFmtId="176" fontId="106" fillId="0" borderId="115" xfId="472" applyNumberFormat="1" applyFont="1" applyFill="1" applyBorder="1" applyAlignment="1" applyProtection="1">
      <alignment horizontal="right" vertical="center"/>
      <protection hidden="1"/>
    </xf>
    <xf numFmtId="176" fontId="106" fillId="57" borderId="110" xfId="472" applyNumberFormat="1" applyFont="1" applyFill="1" applyBorder="1" applyAlignment="1" applyProtection="1">
      <alignment horizontal="right" vertical="center"/>
      <protection hidden="1"/>
    </xf>
    <xf numFmtId="176" fontId="106" fillId="57" borderId="0" xfId="348" applyNumberFormat="1" applyFont="1" applyFill="1" applyBorder="1" applyAlignment="1" applyProtection="1">
      <alignment horizontal="right" vertical="center"/>
      <protection hidden="1"/>
    </xf>
    <xf numFmtId="0" fontId="106" fillId="57" borderId="20" xfId="472" applyFont="1" applyFill="1" applyBorder="1" applyAlignment="1" applyProtection="1">
      <alignment horizontal="left" vertical="center"/>
      <protection hidden="1"/>
    </xf>
    <xf numFmtId="0" fontId="81" fillId="57" borderId="0" xfId="472" applyFont="1" applyFill="1" applyBorder="1" applyAlignment="1" applyProtection="1">
      <alignment vertical="center" shrinkToFit="1"/>
      <protection hidden="1"/>
    </xf>
    <xf numFmtId="0" fontId="107" fillId="57" borderId="25" xfId="472" applyFont="1" applyFill="1" applyBorder="1" applyAlignment="1" applyProtection="1">
      <alignment vertical="center" shrinkToFit="1"/>
      <protection hidden="1"/>
    </xf>
    <xf numFmtId="176" fontId="107" fillId="16" borderId="0" xfId="348" applyFont="1" applyFill="1" applyBorder="1" applyAlignment="1" applyProtection="1">
      <alignment vertical="center" shrinkToFit="1"/>
      <protection hidden="1"/>
    </xf>
    <xf numFmtId="176" fontId="107" fillId="16" borderId="110" xfId="348" applyFont="1" applyFill="1" applyBorder="1" applyAlignment="1" applyProtection="1">
      <alignment vertical="center" shrinkToFit="1"/>
      <protection hidden="1"/>
    </xf>
    <xf numFmtId="176" fontId="107" fillId="16" borderId="0" xfId="348" applyFont="1" applyFill="1" applyBorder="1" applyAlignment="1" applyProtection="1">
      <alignment horizontal="right" vertical="center" shrinkToFit="1"/>
      <protection hidden="1"/>
    </xf>
    <xf numFmtId="0" fontId="106" fillId="57" borderId="23" xfId="472" applyFont="1" applyFill="1" applyBorder="1" applyAlignment="1" applyProtection="1">
      <alignment vertical="center" shrinkToFit="1"/>
      <protection hidden="1"/>
    </xf>
    <xf numFmtId="180" fontId="106" fillId="57" borderId="0" xfId="0" applyNumberFormat="1" applyFont="1" applyFill="1" applyBorder="1" applyAlignment="1" applyProtection="1">
      <alignment horizontal="left" vertical="center" wrapText="1"/>
      <protection hidden="1"/>
    </xf>
    <xf numFmtId="0" fontId="102" fillId="57" borderId="117" xfId="472" applyFont="1" applyFill="1" applyBorder="1" applyAlignment="1" applyProtection="1">
      <alignment vertical="center" shrinkToFit="1"/>
      <protection hidden="1"/>
    </xf>
    <xf numFmtId="176" fontId="102" fillId="16" borderId="117" xfId="348" applyFont="1" applyFill="1" applyBorder="1" applyAlignment="1" applyProtection="1">
      <alignment horizontal="right" vertical="center" shrinkToFit="1"/>
      <protection hidden="1"/>
    </xf>
    <xf numFmtId="178" fontId="104" fillId="57" borderId="0" xfId="472" applyNumberFormat="1" applyFont="1" applyFill="1" applyBorder="1" applyAlignment="1" applyProtection="1">
      <alignment horizontal="center" vertical="center"/>
      <protection hidden="1"/>
    </xf>
    <xf numFmtId="0" fontId="104" fillId="57" borderId="18" xfId="472" applyFont="1" applyFill="1" applyBorder="1" applyAlignment="1" applyProtection="1">
      <alignment horizontal="left" vertical="center"/>
      <protection hidden="1"/>
    </xf>
    <xf numFmtId="0" fontId="104" fillId="57" borderId="0" xfId="332" applyNumberFormat="1" applyFont="1" applyFill="1" applyBorder="1" applyAlignment="1" applyProtection="1">
      <alignment horizontal="right" vertical="center"/>
      <protection hidden="1"/>
    </xf>
    <xf numFmtId="178" fontId="104" fillId="57" borderId="0" xfId="332" applyNumberFormat="1" applyFont="1" applyFill="1" applyBorder="1" applyAlignment="1" applyProtection="1">
      <alignment horizontal="right" vertical="center"/>
      <protection hidden="1"/>
    </xf>
    <xf numFmtId="176" fontId="104" fillId="57" borderId="18" xfId="348" applyFont="1" applyFill="1" applyBorder="1" applyAlignment="1" applyProtection="1">
      <alignment horizontal="center" vertical="center"/>
      <protection hidden="1"/>
    </xf>
    <xf numFmtId="176" fontId="104" fillId="57" borderId="0" xfId="348" applyFont="1" applyFill="1" applyBorder="1" applyAlignment="1" applyProtection="1">
      <alignment horizontal="right" vertical="center"/>
      <protection hidden="1"/>
    </xf>
    <xf numFmtId="176" fontId="104" fillId="57" borderId="0" xfId="332" applyFont="1" applyFill="1" applyBorder="1" applyAlignment="1" applyProtection="1">
      <alignment horizontal="center" vertical="center"/>
      <protection hidden="1"/>
    </xf>
    <xf numFmtId="176" fontId="104" fillId="57" borderId="0" xfId="348" applyNumberFormat="1" applyFont="1" applyFill="1" applyBorder="1" applyAlignment="1" applyProtection="1">
      <alignment horizontal="right" vertical="center"/>
      <protection hidden="1"/>
    </xf>
    <xf numFmtId="176" fontId="104" fillId="57" borderId="20" xfId="445" applyFont="1" applyFill="1" applyBorder="1" applyAlignment="1" applyProtection="1">
      <alignment horizontal="left" vertical="center"/>
      <protection hidden="1"/>
    </xf>
    <xf numFmtId="0" fontId="104" fillId="57" borderId="18" xfId="472" applyFont="1" applyFill="1" applyBorder="1" applyAlignment="1" applyProtection="1">
      <alignment horizontal="center" vertical="center"/>
      <protection hidden="1"/>
    </xf>
    <xf numFmtId="176" fontId="104" fillId="57" borderId="0" xfId="332" applyFont="1" applyFill="1" applyBorder="1" applyAlignment="1" applyProtection="1">
      <alignment horizontal="right" vertical="center"/>
      <protection hidden="1"/>
    </xf>
    <xf numFmtId="0" fontId="104" fillId="57" borderId="0" xfId="0" applyNumberFormat="1" applyFont="1" applyFill="1" applyBorder="1" applyAlignment="1" applyProtection="1">
      <alignment horizontal="center" vertical="center"/>
      <protection hidden="1"/>
    </xf>
    <xf numFmtId="0" fontId="104" fillId="57" borderId="20" xfId="472" applyFont="1" applyFill="1" applyBorder="1" applyAlignment="1" applyProtection="1">
      <alignment horizontal="left" vertical="center"/>
      <protection hidden="1"/>
    </xf>
    <xf numFmtId="0" fontId="104" fillId="57" borderId="0" xfId="0" applyNumberFormat="1" applyFont="1" applyFill="1" applyBorder="1" applyAlignment="1" applyProtection="1">
      <alignment horizontal="right" vertical="center"/>
      <protection hidden="1"/>
    </xf>
    <xf numFmtId="0" fontId="108" fillId="57" borderId="0" xfId="0" applyFont="1" applyFill="1" applyAlignment="1" applyProtection="1">
      <alignment vertical="top"/>
      <protection hidden="1"/>
    </xf>
    <xf numFmtId="0" fontId="104" fillId="57" borderId="0" xfId="0" applyFont="1" applyFill="1" applyAlignment="1" applyProtection="1">
      <alignment horizontal="right" vertical="top"/>
      <protection hidden="1"/>
    </xf>
    <xf numFmtId="0" fontId="0" fillId="57" borderId="0" xfId="0" applyFont="1" applyFill="1" applyProtection="1">
      <protection hidden="1"/>
    </xf>
    <xf numFmtId="0" fontId="104" fillId="57" borderId="0" xfId="0" applyFont="1" applyFill="1" applyAlignment="1" applyProtection="1">
      <alignment horizontal="right" vertical="center"/>
      <protection hidden="1"/>
    </xf>
    <xf numFmtId="41" fontId="104" fillId="57" borderId="0" xfId="472" applyNumberFormat="1" applyFont="1" applyFill="1" applyBorder="1" applyAlignment="1" applyProtection="1">
      <alignment horizontal="right" vertical="center"/>
      <protection hidden="1"/>
    </xf>
    <xf numFmtId="178" fontId="110" fillId="16" borderId="0" xfId="472" applyNumberFormat="1" applyFont="1" applyFill="1" applyBorder="1" applyAlignment="1" applyProtection="1">
      <alignment horizontal="right" vertical="center"/>
      <protection hidden="1"/>
    </xf>
    <xf numFmtId="178" fontId="104" fillId="16" borderId="0" xfId="348" applyNumberFormat="1" applyFont="1" applyFill="1" applyBorder="1" applyAlignment="1" applyProtection="1">
      <alignment horizontal="right" vertical="center"/>
      <protection hidden="1"/>
    </xf>
    <xf numFmtId="176" fontId="104" fillId="57" borderId="0" xfId="472" applyNumberFormat="1" applyFont="1" applyFill="1" applyBorder="1" applyAlignment="1" applyProtection="1">
      <alignment horizontal="right" vertical="center"/>
      <protection hidden="1"/>
    </xf>
    <xf numFmtId="176" fontId="104" fillId="0" borderId="112" xfId="472" applyNumberFormat="1" applyFont="1" applyFill="1" applyBorder="1" applyAlignment="1" applyProtection="1">
      <alignment horizontal="right" vertical="center"/>
      <protection hidden="1"/>
    </xf>
    <xf numFmtId="176" fontId="104" fillId="0" borderId="0" xfId="472" applyNumberFormat="1" applyFont="1" applyFill="1" applyBorder="1" applyAlignment="1" applyProtection="1">
      <alignment horizontal="right" vertical="center"/>
      <protection hidden="1"/>
    </xf>
    <xf numFmtId="176" fontId="104" fillId="0" borderId="115" xfId="472" applyNumberFormat="1" applyFont="1" applyFill="1" applyBorder="1" applyAlignment="1" applyProtection="1">
      <alignment horizontal="right" vertical="center"/>
      <protection hidden="1"/>
    </xf>
    <xf numFmtId="176" fontId="104" fillId="0" borderId="114" xfId="472" applyNumberFormat="1" applyFont="1" applyFill="1" applyBorder="1" applyAlignment="1" applyProtection="1">
      <alignment horizontal="right" vertical="center"/>
      <protection hidden="1"/>
    </xf>
    <xf numFmtId="176" fontId="104" fillId="16" borderId="110" xfId="472" applyNumberFormat="1" applyFont="1" applyFill="1" applyBorder="1" applyAlignment="1" applyProtection="1">
      <alignment horizontal="right" vertical="center"/>
      <protection hidden="1"/>
    </xf>
    <xf numFmtId="0" fontId="105" fillId="57" borderId="0" xfId="0" applyNumberFormat="1" applyFont="1" applyFill="1" applyBorder="1" applyAlignment="1" applyProtection="1">
      <alignment horizontal="left"/>
      <protection hidden="1"/>
    </xf>
    <xf numFmtId="0" fontId="105" fillId="57" borderId="0" xfId="0" applyNumberFormat="1" applyFont="1" applyFill="1" applyBorder="1" applyAlignment="1" applyProtection="1">
      <alignment horizontal="right"/>
      <protection hidden="1"/>
    </xf>
    <xf numFmtId="0" fontId="0" fillId="57" borderId="0" xfId="0" applyFont="1" applyFill="1" applyBorder="1" applyAlignment="1" applyProtection="1">
      <alignment horizontal="center" vertical="center"/>
      <protection hidden="1"/>
    </xf>
    <xf numFmtId="41" fontId="104" fillId="57" borderId="0" xfId="0" applyNumberFormat="1" applyFont="1" applyFill="1" applyBorder="1" applyAlignment="1" applyProtection="1">
      <alignment vertical="center"/>
      <protection locked="0" hidden="1"/>
    </xf>
    <xf numFmtId="0" fontId="105" fillId="16" borderId="24" xfId="0" applyFont="1" applyFill="1" applyBorder="1" applyAlignment="1" applyProtection="1">
      <alignment horizontal="left"/>
      <protection hidden="1"/>
    </xf>
    <xf numFmtId="0" fontId="105" fillId="16" borderId="24" xfId="0" applyFont="1" applyFill="1" applyBorder="1" applyAlignment="1" applyProtection="1">
      <alignment horizontal="right"/>
      <protection hidden="1"/>
    </xf>
    <xf numFmtId="0" fontId="105" fillId="16" borderId="0" xfId="0" applyFont="1" applyFill="1" applyBorder="1" applyAlignment="1" applyProtection="1">
      <alignment horizontal="left"/>
      <protection hidden="1"/>
    </xf>
    <xf numFmtId="0" fontId="105" fillId="16" borderId="0" xfId="0" applyFont="1" applyFill="1" applyAlignment="1" applyProtection="1">
      <alignment horizontal="left"/>
      <protection hidden="1"/>
    </xf>
    <xf numFmtId="41" fontId="104" fillId="16" borderId="0" xfId="0" applyNumberFormat="1" applyFont="1" applyFill="1" applyBorder="1" applyAlignment="1" applyProtection="1">
      <alignment horizontal="right" vertical="center"/>
      <protection hidden="1"/>
    </xf>
    <xf numFmtId="0" fontId="105" fillId="16" borderId="24" xfId="0" applyFont="1" applyFill="1" applyBorder="1" applyAlignment="1" applyProtection="1">
      <alignment horizontal="center"/>
      <protection hidden="1"/>
    </xf>
    <xf numFmtId="4" fontId="105" fillId="16" borderId="24" xfId="0" applyNumberFormat="1" applyFont="1" applyFill="1" applyBorder="1" applyAlignment="1" applyProtection="1">
      <alignment horizontal="center"/>
      <protection hidden="1"/>
    </xf>
    <xf numFmtId="0" fontId="105" fillId="16" borderId="0" xfId="0" applyFont="1" applyFill="1" applyBorder="1" applyAlignment="1" applyProtection="1">
      <alignment horizontal="center"/>
      <protection hidden="1"/>
    </xf>
    <xf numFmtId="0" fontId="83" fillId="57" borderId="0" xfId="0" applyFont="1" applyFill="1" applyBorder="1" applyAlignment="1" applyProtection="1">
      <alignment horizontal="right"/>
      <protection hidden="1"/>
    </xf>
    <xf numFmtId="0" fontId="81" fillId="57" borderId="0" xfId="445" quotePrefix="1" applyNumberFormat="1" applyFont="1" applyFill="1" applyBorder="1" applyAlignment="1" applyProtection="1">
      <alignment horizontal="center" vertical="center"/>
      <protection hidden="1"/>
    </xf>
    <xf numFmtId="0" fontId="81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91" fillId="57" borderId="18" xfId="445" quotePrefix="1" applyNumberFormat="1" applyFont="1" applyFill="1" applyBorder="1" applyAlignment="1" applyProtection="1">
      <alignment horizontal="center" vertical="center"/>
      <protection hidden="1"/>
    </xf>
    <xf numFmtId="0" fontId="91" fillId="57" borderId="18" xfId="445" applyNumberFormat="1" applyFont="1" applyFill="1" applyBorder="1" applyAlignment="1" applyProtection="1">
      <alignment horizontal="center" vertical="center"/>
      <protection hidden="1"/>
    </xf>
    <xf numFmtId="3" fontId="81" fillId="57" borderId="33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34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48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46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47" xfId="0" applyNumberFormat="1" applyFont="1" applyFill="1" applyBorder="1" applyAlignment="1" applyProtection="1">
      <alignment horizontal="center" vertical="center" wrapText="1"/>
      <protection hidden="1"/>
    </xf>
    <xf numFmtId="0" fontId="89" fillId="57" borderId="35" xfId="0" applyFont="1" applyFill="1" applyBorder="1" applyAlignment="1" applyProtection="1">
      <alignment horizontal="center" vertical="center" wrapText="1"/>
      <protection hidden="1"/>
    </xf>
    <xf numFmtId="0" fontId="89" fillId="57" borderId="36" xfId="0" applyFont="1" applyFill="1" applyBorder="1" applyAlignment="1" applyProtection="1">
      <alignment horizontal="center" vertical="center" wrapText="1"/>
      <protection hidden="1"/>
    </xf>
    <xf numFmtId="176" fontId="83" fillId="57" borderId="41" xfId="449" applyFont="1" applyFill="1" applyBorder="1" applyAlignment="1" applyProtection="1">
      <alignment horizontal="center" vertical="center" wrapText="1"/>
      <protection hidden="1"/>
    </xf>
    <xf numFmtId="176" fontId="83" fillId="57" borderId="42" xfId="449" applyFont="1" applyFill="1" applyBorder="1" applyAlignment="1" applyProtection="1">
      <alignment horizontal="center" vertical="center"/>
      <protection hidden="1"/>
    </xf>
    <xf numFmtId="176" fontId="81" fillId="57" borderId="41" xfId="449" applyFont="1" applyFill="1" applyBorder="1" applyAlignment="1" applyProtection="1">
      <alignment horizontal="center" vertical="center" wrapText="1"/>
      <protection hidden="1"/>
    </xf>
    <xf numFmtId="176" fontId="81" fillId="57" borderId="42" xfId="449" applyFont="1" applyFill="1" applyBorder="1" applyAlignment="1" applyProtection="1">
      <alignment horizontal="center" vertical="center"/>
      <protection hidden="1"/>
    </xf>
    <xf numFmtId="3" fontId="83" fillId="57" borderId="33" xfId="0" applyNumberFormat="1" applyFont="1" applyFill="1" applyBorder="1" applyAlignment="1" applyProtection="1">
      <alignment horizontal="center" vertical="center" wrapText="1"/>
      <protection hidden="1"/>
    </xf>
    <xf numFmtId="3" fontId="83" fillId="57" borderId="33" xfId="0" applyNumberFormat="1" applyFont="1" applyFill="1" applyBorder="1" applyAlignment="1" applyProtection="1">
      <alignment horizontal="center" vertical="center"/>
      <protection hidden="1"/>
    </xf>
    <xf numFmtId="3" fontId="83" fillId="57" borderId="34" xfId="0" applyNumberFormat="1" applyFont="1" applyFill="1" applyBorder="1" applyAlignment="1" applyProtection="1">
      <alignment horizontal="center" vertical="center"/>
      <protection hidden="1"/>
    </xf>
    <xf numFmtId="3" fontId="81" fillId="57" borderId="35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35" xfId="0" applyNumberFormat="1" applyFont="1" applyFill="1" applyBorder="1" applyAlignment="1" applyProtection="1">
      <alignment horizontal="center" vertical="center"/>
      <protection hidden="1"/>
    </xf>
    <xf numFmtId="3" fontId="81" fillId="57" borderId="36" xfId="0" applyNumberFormat="1" applyFont="1" applyFill="1" applyBorder="1" applyAlignment="1" applyProtection="1">
      <alignment horizontal="center" vertical="center"/>
      <protection hidden="1"/>
    </xf>
    <xf numFmtId="3" fontId="81" fillId="57" borderId="31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31" xfId="0" applyNumberFormat="1" applyFont="1" applyFill="1" applyBorder="1" applyAlignment="1" applyProtection="1">
      <alignment horizontal="center" vertical="center"/>
      <protection hidden="1"/>
    </xf>
    <xf numFmtId="3" fontId="81" fillId="57" borderId="32" xfId="0" applyNumberFormat="1" applyFont="1" applyFill="1" applyBorder="1" applyAlignment="1" applyProtection="1">
      <alignment horizontal="center" vertical="center"/>
      <protection hidden="1"/>
    </xf>
    <xf numFmtId="176" fontId="83" fillId="57" borderId="38" xfId="449" applyFont="1" applyFill="1" applyBorder="1" applyAlignment="1" applyProtection="1">
      <alignment horizontal="center" vertical="center" wrapText="1"/>
      <protection hidden="1"/>
    </xf>
    <xf numFmtId="176" fontId="83" fillId="57" borderId="39" xfId="449" applyFont="1" applyFill="1" applyBorder="1" applyAlignment="1" applyProtection="1">
      <alignment horizontal="center" vertical="center" wrapText="1"/>
      <protection hidden="1"/>
    </xf>
    <xf numFmtId="176" fontId="83" fillId="57" borderId="40" xfId="449" applyFont="1" applyFill="1" applyBorder="1" applyAlignment="1" applyProtection="1">
      <alignment horizontal="center" vertical="center" wrapText="1"/>
      <protection hidden="1"/>
    </xf>
    <xf numFmtId="176" fontId="83" fillId="57" borderId="19" xfId="449" applyFont="1" applyFill="1" applyBorder="1" applyAlignment="1" applyProtection="1">
      <alignment horizontal="center" vertical="center" wrapText="1"/>
      <protection hidden="1"/>
    </xf>
    <xf numFmtId="3" fontId="83" fillId="57" borderId="34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43" xfId="0" applyFont="1" applyFill="1" applyBorder="1" applyAlignment="1" applyProtection="1">
      <alignment horizontal="center" vertical="center" wrapText="1"/>
      <protection hidden="1"/>
    </xf>
    <xf numFmtId="0" fontId="81" fillId="57" borderId="44" xfId="0" applyFont="1" applyFill="1" applyBorder="1" applyAlignment="1" applyProtection="1">
      <alignment horizontal="center" vertical="center"/>
      <protection hidden="1"/>
    </xf>
    <xf numFmtId="0" fontId="81" fillId="57" borderId="45" xfId="0" applyFont="1" applyFill="1" applyBorder="1" applyAlignment="1" applyProtection="1">
      <alignment horizontal="center" vertical="center"/>
      <protection hidden="1"/>
    </xf>
    <xf numFmtId="176" fontId="81" fillId="57" borderId="47" xfId="449" applyFont="1" applyFill="1" applyBorder="1" applyAlignment="1" applyProtection="1">
      <alignment horizontal="center" vertical="center" wrapText="1"/>
      <protection hidden="1"/>
    </xf>
    <xf numFmtId="176" fontId="81" fillId="57" borderId="50" xfId="449" applyFont="1" applyFill="1" applyBorder="1" applyAlignment="1" applyProtection="1">
      <alignment horizontal="center" vertical="center" wrapText="1"/>
      <protection hidden="1"/>
    </xf>
    <xf numFmtId="176" fontId="81" fillId="57" borderId="51" xfId="449" applyFont="1" applyFill="1" applyBorder="1" applyAlignment="1" applyProtection="1">
      <alignment horizontal="center" vertical="center" wrapText="1"/>
      <protection hidden="1"/>
    </xf>
    <xf numFmtId="3" fontId="81" fillId="57" borderId="49" xfId="0" applyNumberFormat="1" applyFont="1" applyFill="1" applyBorder="1" applyAlignment="1" applyProtection="1">
      <alignment horizontal="center" vertical="center" wrapText="1"/>
      <protection hidden="1"/>
    </xf>
    <xf numFmtId="0" fontId="86" fillId="57" borderId="35" xfId="0" applyFont="1" applyFill="1" applyBorder="1" applyAlignment="1" applyProtection="1">
      <alignment horizontal="center" vertical="center" wrapText="1"/>
      <protection hidden="1"/>
    </xf>
    <xf numFmtId="0" fontId="86" fillId="57" borderId="36" xfId="0" applyFont="1" applyFill="1" applyBorder="1" applyAlignment="1" applyProtection="1">
      <alignment horizontal="center" vertical="center" wrapText="1"/>
      <protection hidden="1"/>
    </xf>
    <xf numFmtId="3" fontId="81" fillId="57" borderId="32" xfId="0" applyNumberFormat="1" applyFont="1" applyFill="1" applyBorder="1" applyAlignment="1" applyProtection="1">
      <alignment horizontal="center" vertical="center" wrapText="1"/>
      <protection hidden="1"/>
    </xf>
    <xf numFmtId="0" fontId="83" fillId="57" borderId="35" xfId="0" applyFont="1" applyFill="1" applyBorder="1" applyAlignment="1" applyProtection="1">
      <alignment horizontal="center" vertical="center" wrapText="1"/>
      <protection hidden="1"/>
    </xf>
    <xf numFmtId="3" fontId="81" fillId="57" borderId="33" xfId="0" applyNumberFormat="1" applyFont="1" applyFill="1" applyBorder="1" applyAlignment="1" applyProtection="1">
      <alignment horizontal="center" vertical="center"/>
      <protection hidden="1"/>
    </xf>
    <xf numFmtId="3" fontId="81" fillId="57" borderId="34" xfId="0" applyNumberFormat="1" applyFont="1" applyFill="1" applyBorder="1" applyAlignment="1" applyProtection="1">
      <alignment horizontal="center" vertical="center"/>
      <protection hidden="1"/>
    </xf>
    <xf numFmtId="176" fontId="88" fillId="57" borderId="38" xfId="449" applyFont="1" applyFill="1" applyBorder="1" applyAlignment="1" applyProtection="1">
      <alignment horizontal="center" vertical="center" wrapText="1"/>
      <protection hidden="1"/>
    </xf>
    <xf numFmtId="3" fontId="81" fillId="57" borderId="6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6" xfId="0" applyNumberFormat="1" applyFont="1" applyFill="1" applyBorder="1" applyAlignment="1" applyProtection="1">
      <alignment horizontal="center" vertical="center"/>
      <protection hidden="1"/>
    </xf>
    <xf numFmtId="3" fontId="81" fillId="57" borderId="37" xfId="0" applyNumberFormat="1" applyFont="1" applyFill="1" applyBorder="1" applyAlignment="1" applyProtection="1">
      <alignment horizontal="center" vertical="center"/>
      <protection hidden="1"/>
    </xf>
    <xf numFmtId="3" fontId="81" fillId="57" borderId="43" xfId="0" applyNumberFormat="1" applyFont="1" applyFill="1" applyBorder="1" applyAlignment="1" applyProtection="1">
      <alignment horizontal="center" vertical="center" wrapText="1"/>
      <protection hidden="1"/>
    </xf>
    <xf numFmtId="0" fontId="84" fillId="57" borderId="0" xfId="0" applyFont="1" applyFill="1" applyAlignment="1" applyProtection="1">
      <alignment horizontal="center" vertical="center"/>
      <protection hidden="1"/>
    </xf>
    <xf numFmtId="3" fontId="84" fillId="57" borderId="0" xfId="0" applyNumberFormat="1" applyFont="1" applyFill="1" applyAlignment="1" applyProtection="1">
      <alignment horizontal="center" vertical="center"/>
      <protection hidden="1"/>
    </xf>
    <xf numFmtId="176" fontId="81" fillId="57" borderId="0" xfId="449" applyFont="1" applyFill="1" applyBorder="1" applyAlignment="1" applyProtection="1">
      <alignment horizontal="center" vertical="center" wrapText="1"/>
      <protection hidden="1"/>
    </xf>
    <xf numFmtId="3" fontId="85" fillId="57" borderId="0" xfId="0" applyNumberFormat="1" applyFont="1" applyFill="1" applyAlignment="1" applyProtection="1">
      <alignment horizontal="center" vertical="center"/>
      <protection hidden="1"/>
    </xf>
    <xf numFmtId="0" fontId="81" fillId="57" borderId="110" xfId="0" applyFont="1" applyFill="1" applyBorder="1" applyAlignment="1" applyProtection="1">
      <alignment horizontal="left" vertical="center" wrapText="1"/>
      <protection hidden="1"/>
    </xf>
    <xf numFmtId="0" fontId="81" fillId="57" borderId="47" xfId="0" applyFont="1" applyFill="1" applyBorder="1" applyAlignment="1" applyProtection="1">
      <alignment horizontal="center" vertical="center" wrapText="1"/>
      <protection hidden="1"/>
    </xf>
    <xf numFmtId="0" fontId="81" fillId="57" borderId="52" xfId="0" applyFont="1" applyFill="1" applyBorder="1" applyAlignment="1" applyProtection="1">
      <alignment horizontal="center" vertical="center"/>
      <protection hidden="1"/>
    </xf>
    <xf numFmtId="0" fontId="81" fillId="57" borderId="50" xfId="0" applyFont="1" applyFill="1" applyBorder="1" applyAlignment="1" applyProtection="1">
      <alignment horizontal="center" vertical="center"/>
      <protection hidden="1"/>
    </xf>
    <xf numFmtId="0" fontId="81" fillId="57" borderId="53" xfId="0" applyFont="1" applyFill="1" applyBorder="1" applyAlignment="1" applyProtection="1">
      <alignment horizontal="center" vertical="center"/>
      <protection hidden="1"/>
    </xf>
    <xf numFmtId="0" fontId="81" fillId="57" borderId="51" xfId="0" applyFont="1" applyFill="1" applyBorder="1" applyAlignment="1" applyProtection="1">
      <alignment horizontal="center" vertical="center"/>
      <protection hidden="1"/>
    </xf>
    <xf numFmtId="0" fontId="81" fillId="57" borderId="54" xfId="0" applyFont="1" applyFill="1" applyBorder="1" applyAlignment="1" applyProtection="1">
      <alignment horizontal="center" vertical="center"/>
      <protection hidden="1"/>
    </xf>
    <xf numFmtId="3" fontId="81" fillId="57" borderId="59" xfId="0" applyNumberFormat="1" applyFont="1" applyFill="1" applyBorder="1" applyAlignment="1" applyProtection="1">
      <alignment horizontal="center" vertical="center" wrapText="1"/>
      <protection hidden="1"/>
    </xf>
    <xf numFmtId="3" fontId="81" fillId="57" borderId="55" xfId="0" applyNumberFormat="1" applyFont="1" applyFill="1" applyBorder="1" applyAlignment="1" applyProtection="1">
      <alignment horizontal="center" vertical="center" wrapText="1"/>
      <protection hidden="1"/>
    </xf>
    <xf numFmtId="3" fontId="86" fillId="57" borderId="33" xfId="0" applyNumberFormat="1" applyFont="1" applyFill="1" applyBorder="1" applyAlignment="1" applyProtection="1">
      <alignment horizontal="center" vertical="center"/>
      <protection hidden="1"/>
    </xf>
    <xf numFmtId="3" fontId="86" fillId="57" borderId="34" xfId="0" applyNumberFormat="1" applyFont="1" applyFill="1" applyBorder="1" applyAlignment="1" applyProtection="1">
      <alignment horizontal="center" vertical="center"/>
      <protection hidden="1"/>
    </xf>
    <xf numFmtId="0" fontId="81" fillId="57" borderId="43" xfId="0" applyFont="1" applyFill="1" applyBorder="1" applyAlignment="1" applyProtection="1">
      <alignment horizontal="center" vertical="center"/>
      <protection hidden="1"/>
    </xf>
    <xf numFmtId="3" fontId="81" fillId="57" borderId="37" xfId="0" applyNumberFormat="1" applyFont="1" applyFill="1" applyBorder="1" applyAlignment="1" applyProtection="1">
      <alignment horizontal="center" vertical="center" wrapText="1"/>
      <protection hidden="1"/>
    </xf>
    <xf numFmtId="0" fontId="81" fillId="16" borderId="56" xfId="0" applyFont="1" applyFill="1" applyBorder="1" applyAlignment="1" applyProtection="1">
      <alignment horizontal="center" vertical="center" wrapText="1"/>
      <protection hidden="1"/>
    </xf>
    <xf numFmtId="0" fontId="81" fillId="16" borderId="57" xfId="0" applyFont="1" applyFill="1" applyBorder="1" applyAlignment="1" applyProtection="1">
      <alignment horizontal="center" vertical="center" wrapText="1"/>
      <protection hidden="1"/>
    </xf>
    <xf numFmtId="0" fontId="81" fillId="16" borderId="58" xfId="0" applyFont="1" applyFill="1" applyBorder="1" applyAlignment="1" applyProtection="1">
      <alignment horizontal="center" vertical="center" wrapText="1"/>
      <protection hidden="1"/>
    </xf>
    <xf numFmtId="0" fontId="81" fillId="16" borderId="47" xfId="0" applyFont="1" applyFill="1" applyBorder="1" applyAlignment="1" applyProtection="1">
      <alignment horizontal="center" vertical="center" wrapText="1"/>
      <protection hidden="1"/>
    </xf>
    <xf numFmtId="0" fontId="81" fillId="16" borderId="50" xfId="0" applyFont="1" applyFill="1" applyBorder="1" applyAlignment="1" applyProtection="1">
      <alignment horizontal="center" vertical="center" wrapText="1"/>
      <protection hidden="1"/>
    </xf>
    <xf numFmtId="0" fontId="81" fillId="16" borderId="51" xfId="0" applyFont="1" applyFill="1" applyBorder="1" applyAlignment="1" applyProtection="1">
      <alignment horizontal="center" vertical="center" wrapText="1"/>
      <protection hidden="1"/>
    </xf>
    <xf numFmtId="0" fontId="84" fillId="16" borderId="0" xfId="0" applyFont="1" applyFill="1" applyAlignment="1" applyProtection="1">
      <alignment horizontal="center" vertical="center" wrapText="1"/>
      <protection hidden="1"/>
    </xf>
    <xf numFmtId="176" fontId="81" fillId="57" borderId="43" xfId="449" applyFont="1" applyFill="1" applyBorder="1" applyAlignment="1" applyProtection="1">
      <alignment horizontal="center" vertical="center" wrapText="1"/>
      <protection hidden="1"/>
    </xf>
    <xf numFmtId="176" fontId="81" fillId="16" borderId="44" xfId="449" applyFont="1" applyFill="1" applyBorder="1" applyAlignment="1" applyProtection="1">
      <alignment horizontal="center" vertical="center"/>
      <protection hidden="1"/>
    </xf>
    <xf numFmtId="176" fontId="81" fillId="16" borderId="45" xfId="449" applyFont="1" applyFill="1" applyBorder="1" applyAlignment="1" applyProtection="1">
      <alignment horizontal="center" vertical="center"/>
      <protection hidden="1"/>
    </xf>
    <xf numFmtId="0" fontId="81" fillId="16" borderId="48" xfId="0" applyFont="1" applyFill="1" applyBorder="1" applyAlignment="1" applyProtection="1">
      <alignment horizontal="center" vertical="center" wrapText="1"/>
      <protection hidden="1"/>
    </xf>
    <xf numFmtId="0" fontId="81" fillId="16" borderId="35" xfId="0" applyFont="1" applyFill="1" applyBorder="1" applyAlignment="1" applyProtection="1">
      <alignment horizontal="center" vertical="center"/>
      <protection hidden="1"/>
    </xf>
    <xf numFmtId="0" fontId="81" fillId="16" borderId="36" xfId="0" applyFont="1" applyFill="1" applyBorder="1" applyAlignment="1" applyProtection="1">
      <alignment horizontal="center" vertical="center"/>
      <protection hidden="1"/>
    </xf>
    <xf numFmtId="0" fontId="81" fillId="57" borderId="48" xfId="0" applyFont="1" applyFill="1" applyBorder="1" applyAlignment="1" applyProtection="1">
      <alignment horizontal="center" vertical="center" wrapText="1"/>
      <protection hidden="1"/>
    </xf>
    <xf numFmtId="0" fontId="81" fillId="57" borderId="35" xfId="0" applyFont="1" applyFill="1" applyBorder="1" applyAlignment="1" applyProtection="1">
      <alignment horizontal="center" vertical="center" wrapText="1"/>
      <protection hidden="1"/>
    </xf>
    <xf numFmtId="0" fontId="81" fillId="57" borderId="36" xfId="0" applyFont="1" applyFill="1" applyBorder="1" applyAlignment="1" applyProtection="1">
      <alignment horizontal="center" vertical="center" wrapText="1"/>
      <protection hidden="1"/>
    </xf>
    <xf numFmtId="176" fontId="81" fillId="57" borderId="44" xfId="449" applyFont="1" applyFill="1" applyBorder="1" applyAlignment="1" applyProtection="1">
      <alignment horizontal="center" vertical="center" wrapText="1"/>
      <protection hidden="1"/>
    </xf>
    <xf numFmtId="176" fontId="81" fillId="57" borderId="45" xfId="449" applyFont="1" applyFill="1" applyBorder="1" applyAlignment="1" applyProtection="1">
      <alignment horizontal="center" vertical="center" wrapText="1"/>
      <protection hidden="1"/>
    </xf>
    <xf numFmtId="0" fontId="84" fillId="57" borderId="0" xfId="0" applyFont="1" applyFill="1" applyBorder="1" applyAlignment="1" applyProtection="1">
      <alignment horizontal="center" vertical="center"/>
      <protection hidden="1"/>
    </xf>
    <xf numFmtId="0" fontId="85" fillId="57" borderId="0" xfId="0" applyFont="1" applyFill="1" applyAlignment="1" applyProtection="1">
      <alignment horizontal="center" vertical="center" shrinkToFit="1"/>
      <protection hidden="1"/>
    </xf>
    <xf numFmtId="0" fontId="85" fillId="57" borderId="0" xfId="0" applyFont="1" applyFill="1" applyBorder="1" applyAlignment="1" applyProtection="1">
      <alignment horizontal="center" vertical="center" wrapText="1"/>
      <protection hidden="1"/>
    </xf>
    <xf numFmtId="0" fontId="81" fillId="57" borderId="50" xfId="0" applyFont="1" applyFill="1" applyBorder="1" applyAlignment="1" applyProtection="1">
      <alignment horizontal="center" vertical="center" wrapText="1"/>
      <protection hidden="1"/>
    </xf>
    <xf numFmtId="0" fontId="81" fillId="57" borderId="51" xfId="0" applyFont="1" applyFill="1" applyBorder="1" applyAlignment="1" applyProtection="1">
      <alignment horizontal="center" vertical="center" wrapText="1"/>
      <protection hidden="1"/>
    </xf>
    <xf numFmtId="0" fontId="81" fillId="57" borderId="55" xfId="0" applyFont="1" applyFill="1" applyBorder="1" applyAlignment="1" applyProtection="1">
      <alignment horizontal="center" vertical="center" wrapText="1"/>
      <protection hidden="1"/>
    </xf>
    <xf numFmtId="0" fontId="81" fillId="57" borderId="33" xfId="0" applyFont="1" applyFill="1" applyBorder="1" applyAlignment="1" applyProtection="1">
      <alignment horizontal="center" vertical="center"/>
      <protection hidden="1"/>
    </xf>
    <xf numFmtId="0" fontId="81" fillId="57" borderId="34" xfId="0" applyFont="1" applyFill="1" applyBorder="1" applyAlignment="1" applyProtection="1">
      <alignment horizontal="center" vertical="center"/>
      <protection hidden="1"/>
    </xf>
    <xf numFmtId="3" fontId="81" fillId="57" borderId="36" xfId="0" applyNumberFormat="1" applyFont="1" applyFill="1" applyBorder="1" applyAlignment="1" applyProtection="1">
      <alignment horizontal="center" vertical="center" wrapText="1"/>
      <protection hidden="1"/>
    </xf>
    <xf numFmtId="0" fontId="104" fillId="57" borderId="38" xfId="0" applyFont="1" applyFill="1" applyBorder="1" applyAlignment="1" applyProtection="1">
      <alignment horizontal="center" vertical="center" wrapText="1"/>
      <protection hidden="1"/>
    </xf>
    <xf numFmtId="0" fontId="104" fillId="57" borderId="65" xfId="0" applyFont="1" applyFill="1" applyBorder="1" applyAlignment="1" applyProtection="1">
      <alignment horizontal="center" vertical="center" wrapText="1"/>
      <protection hidden="1"/>
    </xf>
    <xf numFmtId="41" fontId="83" fillId="57" borderId="0" xfId="473" applyNumberFormat="1" applyFont="1" applyFill="1" applyAlignment="1" applyProtection="1">
      <alignment horizontal="left" wrapText="1"/>
      <protection hidden="1"/>
    </xf>
    <xf numFmtId="41" fontId="83" fillId="57" borderId="0" xfId="0" applyNumberFormat="1" applyFont="1" applyFill="1" applyAlignment="1" applyProtection="1">
      <alignment horizontal="right" wrapText="1"/>
      <protection hidden="1"/>
    </xf>
    <xf numFmtId="0" fontId="81" fillId="57" borderId="39" xfId="0" applyFont="1" applyFill="1" applyBorder="1" applyAlignment="1" applyProtection="1">
      <alignment horizontal="center" vertical="center" wrapText="1"/>
      <protection hidden="1"/>
    </xf>
    <xf numFmtId="0" fontId="81" fillId="57" borderId="64" xfId="0" applyFont="1" applyFill="1" applyBorder="1" applyAlignment="1" applyProtection="1">
      <alignment horizontal="center" vertical="center" wrapText="1"/>
      <protection hidden="1"/>
    </xf>
    <xf numFmtId="0" fontId="81" fillId="57" borderId="41" xfId="0" applyFont="1" applyFill="1" applyBorder="1" applyAlignment="1" applyProtection="1">
      <alignment horizontal="center" vertical="center" wrapText="1"/>
      <protection hidden="1"/>
    </xf>
    <xf numFmtId="0" fontId="81" fillId="57" borderId="42" xfId="0" applyFont="1" applyFill="1" applyBorder="1" applyAlignment="1" applyProtection="1">
      <alignment horizontal="center" vertical="center" wrapText="1"/>
      <protection hidden="1"/>
    </xf>
    <xf numFmtId="0" fontId="81" fillId="57" borderId="38" xfId="0" applyFont="1" applyFill="1" applyBorder="1" applyAlignment="1" applyProtection="1">
      <alignment horizontal="center" vertical="center" wrapText="1"/>
      <protection hidden="1"/>
    </xf>
    <xf numFmtId="0" fontId="81" fillId="57" borderId="65" xfId="0" applyFont="1" applyFill="1" applyBorder="1" applyAlignment="1" applyProtection="1">
      <alignment horizontal="center" vertical="center" wrapText="1"/>
      <protection hidden="1"/>
    </xf>
    <xf numFmtId="0" fontId="81" fillId="57" borderId="26" xfId="449" applyNumberFormat="1" applyFont="1" applyFill="1" applyBorder="1" applyAlignment="1" applyProtection="1">
      <alignment horizontal="center" vertical="center" wrapText="1"/>
      <protection hidden="1"/>
    </xf>
    <xf numFmtId="0" fontId="81" fillId="57" borderId="18" xfId="449" applyNumberFormat="1" applyFont="1" applyFill="1" applyBorder="1" applyAlignment="1" applyProtection="1">
      <alignment horizontal="center" vertical="center" wrapText="1"/>
      <protection hidden="1"/>
    </xf>
    <xf numFmtId="0" fontId="81" fillId="57" borderId="21" xfId="449" applyNumberFormat="1" applyFont="1" applyFill="1" applyBorder="1" applyAlignment="1" applyProtection="1">
      <alignment horizontal="center" vertical="center" wrapText="1"/>
      <protection hidden="1"/>
    </xf>
    <xf numFmtId="0" fontId="81" fillId="57" borderId="60" xfId="0" applyFont="1" applyFill="1" applyBorder="1" applyAlignment="1" applyProtection="1">
      <alignment horizontal="center" vertical="center" wrapText="1"/>
      <protection hidden="1"/>
    </xf>
    <xf numFmtId="0" fontId="81" fillId="57" borderId="17" xfId="0" applyFont="1" applyFill="1" applyBorder="1" applyAlignment="1" applyProtection="1">
      <alignment horizontal="center" vertical="center" wrapText="1"/>
      <protection hidden="1"/>
    </xf>
    <xf numFmtId="0" fontId="81" fillId="57" borderId="61" xfId="0" applyFont="1" applyFill="1" applyBorder="1" applyAlignment="1" applyProtection="1">
      <alignment horizontal="center" vertical="center" wrapText="1"/>
      <protection hidden="1"/>
    </xf>
    <xf numFmtId="0" fontId="81" fillId="57" borderId="20" xfId="0" applyFont="1" applyFill="1" applyBorder="1" applyAlignment="1" applyProtection="1">
      <alignment horizontal="center" vertical="center" wrapText="1"/>
      <protection hidden="1"/>
    </xf>
    <xf numFmtId="0" fontId="81" fillId="57" borderId="40" xfId="0" applyFont="1" applyFill="1" applyBorder="1" applyAlignment="1" applyProtection="1">
      <alignment horizontal="center" vertical="center" wrapText="1"/>
      <protection hidden="1"/>
    </xf>
    <xf numFmtId="0" fontId="81" fillId="57" borderId="71" xfId="0" applyFont="1" applyFill="1" applyBorder="1" applyAlignment="1" applyProtection="1">
      <alignment horizontal="center" vertical="center" wrapText="1"/>
      <protection hidden="1"/>
    </xf>
    <xf numFmtId="0" fontId="81" fillId="57" borderId="16" xfId="0" applyFont="1" applyFill="1" applyBorder="1" applyAlignment="1" applyProtection="1">
      <alignment horizontal="center" vertical="center" wrapText="1"/>
      <protection hidden="1"/>
    </xf>
    <xf numFmtId="0" fontId="81" fillId="57" borderId="62" xfId="0" applyFont="1" applyFill="1" applyBorder="1" applyAlignment="1" applyProtection="1">
      <alignment horizontal="center" vertical="center" wrapText="1"/>
      <protection hidden="1"/>
    </xf>
    <xf numFmtId="0" fontId="81" fillId="57" borderId="19" xfId="0" applyFont="1" applyFill="1" applyBorder="1" applyAlignment="1" applyProtection="1">
      <alignment horizontal="center" vertical="center" wrapText="1"/>
      <protection hidden="1"/>
    </xf>
    <xf numFmtId="0" fontId="81" fillId="57" borderId="17" xfId="444" applyNumberFormat="1" applyFont="1" applyFill="1" applyBorder="1" applyAlignment="1" applyProtection="1">
      <alignment horizontal="center" vertical="center" wrapText="1"/>
      <protection hidden="1"/>
    </xf>
    <xf numFmtId="0" fontId="81" fillId="57" borderId="20" xfId="444" applyNumberFormat="1" applyFont="1" applyFill="1" applyBorder="1" applyAlignment="1" applyProtection="1">
      <alignment horizontal="center" vertical="center" wrapText="1"/>
      <protection hidden="1"/>
    </xf>
    <xf numFmtId="0" fontId="81" fillId="57" borderId="22" xfId="444" applyNumberFormat="1" applyFont="1" applyFill="1" applyBorder="1" applyAlignment="1" applyProtection="1">
      <alignment horizontal="center" vertical="center" wrapText="1"/>
      <protection hidden="1"/>
    </xf>
    <xf numFmtId="0" fontId="81" fillId="57" borderId="24" xfId="0" applyFont="1" applyFill="1" applyBorder="1" applyAlignment="1" applyProtection="1">
      <alignment horizontal="center" vertical="center" wrapText="1"/>
      <protection hidden="1"/>
    </xf>
    <xf numFmtId="0" fontId="81" fillId="57" borderId="0" xfId="0" applyFont="1" applyFill="1" applyBorder="1" applyAlignment="1" applyProtection="1">
      <alignment horizontal="center" vertical="center" wrapText="1"/>
      <protection hidden="1"/>
    </xf>
    <xf numFmtId="0" fontId="81" fillId="57" borderId="63" xfId="0" applyFont="1" applyFill="1" applyBorder="1" applyAlignment="1" applyProtection="1">
      <alignment horizontal="center" vertical="center" wrapText="1"/>
      <protection hidden="1"/>
    </xf>
    <xf numFmtId="0" fontId="81" fillId="57" borderId="60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16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61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62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40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19" xfId="0" applyNumberFormat="1" applyFont="1" applyFill="1" applyBorder="1" applyAlignment="1" applyProtection="1">
      <alignment horizontal="center" vertical="center" wrapText="1"/>
      <protection hidden="1"/>
    </xf>
    <xf numFmtId="0" fontId="87" fillId="57" borderId="16" xfId="0" applyFont="1" applyFill="1" applyBorder="1" applyAlignment="1" applyProtection="1">
      <alignment horizontal="center" vertical="center" wrapText="1"/>
      <protection hidden="1"/>
    </xf>
    <xf numFmtId="0" fontId="87" fillId="57" borderId="61" xfId="0" applyFont="1" applyFill="1" applyBorder="1" applyAlignment="1" applyProtection="1">
      <alignment horizontal="center" vertical="center" wrapText="1"/>
      <protection hidden="1"/>
    </xf>
    <xf numFmtId="0" fontId="87" fillId="57" borderId="62" xfId="0" applyFont="1" applyFill="1" applyBorder="1" applyAlignment="1" applyProtection="1">
      <alignment horizontal="center" vertical="center" wrapText="1"/>
      <protection hidden="1"/>
    </xf>
    <xf numFmtId="0" fontId="87" fillId="57" borderId="40" xfId="0" applyFont="1" applyFill="1" applyBorder="1" applyAlignment="1" applyProtection="1">
      <alignment horizontal="center" vertical="center" wrapText="1"/>
      <protection hidden="1"/>
    </xf>
    <xf numFmtId="0" fontId="87" fillId="57" borderId="19" xfId="0" applyFont="1" applyFill="1" applyBorder="1" applyAlignment="1" applyProtection="1">
      <alignment horizontal="center" vertical="center" wrapText="1"/>
      <protection hidden="1"/>
    </xf>
    <xf numFmtId="0" fontId="104" fillId="57" borderId="60" xfId="0" applyFont="1" applyFill="1" applyBorder="1" applyAlignment="1" applyProtection="1">
      <alignment horizontal="center" vertical="center" wrapText="1"/>
      <protection hidden="1"/>
    </xf>
    <xf numFmtId="0" fontId="104" fillId="57" borderId="24" xfId="0" applyFont="1" applyFill="1" applyBorder="1" applyAlignment="1" applyProtection="1">
      <alignment horizontal="center" vertical="center" wrapText="1"/>
      <protection hidden="1"/>
    </xf>
    <xf numFmtId="0" fontId="104" fillId="57" borderId="61" xfId="0" applyFont="1" applyFill="1" applyBorder="1" applyAlignment="1" applyProtection="1">
      <alignment horizontal="center" vertical="center" wrapText="1"/>
      <protection hidden="1"/>
    </xf>
    <xf numFmtId="0" fontId="104" fillId="57" borderId="0" xfId="0" applyFont="1" applyFill="1" applyBorder="1" applyAlignment="1" applyProtection="1">
      <alignment horizontal="center" vertical="center" wrapText="1"/>
      <protection hidden="1"/>
    </xf>
    <xf numFmtId="0" fontId="104" fillId="57" borderId="40" xfId="0" applyFont="1" applyFill="1" applyBorder="1" applyAlignment="1" applyProtection="1">
      <alignment horizontal="center" vertical="center" wrapText="1"/>
      <protection hidden="1"/>
    </xf>
    <xf numFmtId="0" fontId="104" fillId="57" borderId="63" xfId="0" applyFont="1" applyFill="1" applyBorder="1" applyAlignment="1" applyProtection="1">
      <alignment horizontal="center" vertical="center" wrapText="1"/>
      <protection hidden="1"/>
    </xf>
    <xf numFmtId="0" fontId="104" fillId="57" borderId="41" xfId="0" applyFont="1" applyFill="1" applyBorder="1" applyAlignment="1" applyProtection="1">
      <alignment horizontal="center" vertical="center" wrapText="1"/>
      <protection hidden="1"/>
    </xf>
    <xf numFmtId="0" fontId="104" fillId="57" borderId="42" xfId="0" applyFont="1" applyFill="1" applyBorder="1" applyAlignment="1" applyProtection="1">
      <alignment horizontal="center" vertical="center" wrapText="1"/>
      <protection hidden="1"/>
    </xf>
    <xf numFmtId="0" fontId="81" fillId="57" borderId="24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0" xfId="0" applyNumberFormat="1" applyFont="1" applyFill="1" applyBorder="1" applyAlignment="1" applyProtection="1">
      <alignment horizontal="center" vertical="center" wrapText="1"/>
      <protection hidden="1"/>
    </xf>
    <xf numFmtId="0" fontId="81" fillId="57" borderId="63" xfId="0" applyNumberFormat="1" applyFont="1" applyFill="1" applyBorder="1" applyAlignment="1" applyProtection="1">
      <alignment horizontal="center" vertical="center" wrapText="1"/>
      <protection hidden="1"/>
    </xf>
    <xf numFmtId="0" fontId="85" fillId="57" borderId="0" xfId="0" applyFont="1" applyFill="1" applyAlignment="1" applyProtection="1">
      <alignment horizontal="center" vertical="center" wrapText="1"/>
      <protection hidden="1"/>
    </xf>
    <xf numFmtId="0" fontId="83" fillId="57" borderId="60" xfId="0" applyFont="1" applyFill="1" applyBorder="1" applyAlignment="1" applyProtection="1">
      <alignment horizontal="center" vertical="center" wrapText="1"/>
      <protection hidden="1"/>
    </xf>
    <xf numFmtId="0" fontId="83" fillId="57" borderId="16" xfId="0" applyFont="1" applyFill="1" applyBorder="1" applyAlignment="1" applyProtection="1">
      <alignment horizontal="center" vertical="center" wrapText="1"/>
      <protection hidden="1"/>
    </xf>
    <xf numFmtId="0" fontId="83" fillId="57" borderId="61" xfId="0" applyFont="1" applyFill="1" applyBorder="1" applyAlignment="1" applyProtection="1">
      <alignment horizontal="center" vertical="center" wrapText="1"/>
      <protection hidden="1"/>
    </xf>
    <xf numFmtId="0" fontId="89" fillId="57" borderId="62" xfId="0" applyFont="1" applyFill="1" applyBorder="1" applyAlignment="1" applyProtection="1">
      <alignment horizontal="center" vertical="center" wrapText="1"/>
      <protection hidden="1"/>
    </xf>
    <xf numFmtId="0" fontId="83" fillId="57" borderId="40" xfId="0" applyFont="1" applyFill="1" applyBorder="1" applyAlignment="1" applyProtection="1">
      <alignment horizontal="center" vertical="center" wrapText="1"/>
      <protection hidden="1"/>
    </xf>
    <xf numFmtId="0" fontId="83" fillId="57" borderId="19" xfId="0" applyFont="1" applyFill="1" applyBorder="1" applyAlignment="1" applyProtection="1">
      <alignment horizontal="center" vertical="center" wrapText="1"/>
      <protection hidden="1"/>
    </xf>
    <xf numFmtId="0" fontId="81" fillId="57" borderId="60" xfId="0" applyFont="1" applyFill="1" applyBorder="1" applyAlignment="1" applyProtection="1">
      <alignment horizontal="center" vertical="center" wrapText="1" shrinkToFit="1"/>
      <protection hidden="1"/>
    </xf>
    <xf numFmtId="0" fontId="81" fillId="57" borderId="16" xfId="0" applyFont="1" applyFill="1" applyBorder="1" applyAlignment="1" applyProtection="1">
      <alignment horizontal="center" vertical="center" shrinkToFit="1"/>
      <protection hidden="1"/>
    </xf>
    <xf numFmtId="0" fontId="81" fillId="57" borderId="61" xfId="0" applyFont="1" applyFill="1" applyBorder="1" applyAlignment="1" applyProtection="1">
      <alignment horizontal="center" vertical="center" shrinkToFit="1"/>
      <protection hidden="1"/>
    </xf>
    <xf numFmtId="0" fontId="81" fillId="57" borderId="62" xfId="0" applyFont="1" applyFill="1" applyBorder="1" applyAlignment="1" applyProtection="1">
      <alignment horizontal="center" vertical="center" shrinkToFit="1"/>
      <protection hidden="1"/>
    </xf>
    <xf numFmtId="0" fontId="81" fillId="57" borderId="40" xfId="0" applyFont="1" applyFill="1" applyBorder="1" applyAlignment="1" applyProtection="1">
      <alignment horizontal="center" vertical="center" shrinkToFit="1"/>
      <protection hidden="1"/>
    </xf>
    <xf numFmtId="0" fontId="81" fillId="57" borderId="19" xfId="0" applyFont="1" applyFill="1" applyBorder="1" applyAlignment="1" applyProtection="1">
      <alignment horizontal="center" vertical="center" shrinkToFit="1"/>
      <protection hidden="1"/>
    </xf>
    <xf numFmtId="0" fontId="85" fillId="57" borderId="0" xfId="0" applyFont="1" applyFill="1" applyBorder="1" applyAlignment="1" applyProtection="1">
      <alignment horizontal="center" vertical="center" wrapText="1" shrinkToFit="1"/>
      <protection hidden="1"/>
    </xf>
    <xf numFmtId="0" fontId="81" fillId="57" borderId="68" xfId="0" applyFont="1" applyFill="1" applyBorder="1" applyAlignment="1" applyProtection="1">
      <alignment horizontal="center" vertical="center" wrapText="1"/>
      <protection hidden="1"/>
    </xf>
    <xf numFmtId="0" fontId="81" fillId="57" borderId="69" xfId="0" applyFont="1" applyFill="1" applyBorder="1" applyAlignment="1" applyProtection="1">
      <alignment horizontal="center" vertical="center" wrapText="1"/>
      <protection hidden="1"/>
    </xf>
    <xf numFmtId="0" fontId="81" fillId="57" borderId="70" xfId="0" applyFont="1" applyFill="1" applyBorder="1" applyAlignment="1" applyProtection="1">
      <alignment horizontal="center" vertical="center" wrapText="1"/>
      <protection hidden="1"/>
    </xf>
    <xf numFmtId="0" fontId="81" fillId="57" borderId="66" xfId="0" applyFont="1" applyFill="1" applyBorder="1" applyAlignment="1" applyProtection="1">
      <alignment horizontal="center" vertical="center" wrapText="1"/>
      <protection hidden="1"/>
    </xf>
    <xf numFmtId="0" fontId="81" fillId="57" borderId="67" xfId="0" applyFont="1" applyFill="1" applyBorder="1" applyAlignment="1" applyProtection="1">
      <alignment horizontal="center" vertical="center" wrapText="1"/>
      <protection hidden="1"/>
    </xf>
    <xf numFmtId="176" fontId="81" fillId="16" borderId="73" xfId="449" applyFont="1" applyFill="1" applyBorder="1" applyAlignment="1" applyProtection="1">
      <alignment horizontal="center" vertical="center" wrapText="1"/>
      <protection hidden="1"/>
    </xf>
    <xf numFmtId="176" fontId="81" fillId="16" borderId="42" xfId="449" applyFont="1" applyFill="1" applyBorder="1" applyAlignment="1" applyProtection="1">
      <alignment horizontal="center" vertical="center"/>
      <protection hidden="1"/>
    </xf>
    <xf numFmtId="176" fontId="81" fillId="16" borderId="41" xfId="449" applyFont="1" applyFill="1" applyBorder="1" applyAlignment="1" applyProtection="1">
      <alignment horizontal="center" vertical="center" wrapText="1"/>
      <protection hidden="1"/>
    </xf>
    <xf numFmtId="0" fontId="81" fillId="16" borderId="42" xfId="0" applyFont="1" applyFill="1" applyBorder="1" applyAlignment="1" applyProtection="1">
      <alignment horizontal="center" vertical="center"/>
      <protection hidden="1"/>
    </xf>
    <xf numFmtId="176" fontId="81" fillId="16" borderId="38" xfId="449" applyFont="1" applyFill="1" applyBorder="1" applyAlignment="1" applyProtection="1">
      <alignment horizontal="center" vertical="center" wrapText="1"/>
      <protection hidden="1"/>
    </xf>
    <xf numFmtId="176" fontId="81" fillId="16" borderId="65" xfId="449" applyFont="1" applyFill="1" applyBorder="1" applyAlignment="1" applyProtection="1">
      <alignment horizontal="center" vertical="center"/>
      <protection hidden="1"/>
    </xf>
    <xf numFmtId="0" fontId="81" fillId="16" borderId="74" xfId="0" applyFont="1" applyFill="1" applyBorder="1" applyAlignment="1" applyProtection="1">
      <alignment horizontal="center" vertical="center" wrapText="1"/>
      <protection hidden="1"/>
    </xf>
    <xf numFmtId="0" fontId="81" fillId="16" borderId="75" xfId="0" applyFont="1" applyFill="1" applyBorder="1" applyAlignment="1" applyProtection="1">
      <alignment horizontal="center" vertical="center"/>
      <protection hidden="1"/>
    </xf>
    <xf numFmtId="176" fontId="81" fillId="16" borderId="69" xfId="449" applyFont="1" applyFill="1" applyBorder="1" applyAlignment="1" applyProtection="1">
      <alignment horizontal="center" vertical="center" wrapText="1"/>
      <protection hidden="1"/>
    </xf>
    <xf numFmtId="176" fontId="81" fillId="16" borderId="67" xfId="449" applyFont="1" applyFill="1" applyBorder="1" applyAlignment="1" applyProtection="1">
      <alignment horizontal="center" vertical="center"/>
      <protection hidden="1"/>
    </xf>
    <xf numFmtId="0" fontId="81" fillId="16" borderId="64" xfId="0" applyFont="1" applyFill="1" applyBorder="1" applyAlignment="1" applyProtection="1">
      <alignment horizontal="center" vertical="center"/>
      <protection hidden="1"/>
    </xf>
    <xf numFmtId="0" fontId="81" fillId="16" borderId="24" xfId="0" applyFont="1" applyFill="1" applyBorder="1" applyAlignment="1" applyProtection="1">
      <alignment horizontal="center" vertical="center"/>
      <protection hidden="1"/>
    </xf>
    <xf numFmtId="0" fontId="81" fillId="16" borderId="16" xfId="0" applyFont="1" applyFill="1" applyBorder="1" applyAlignment="1" applyProtection="1">
      <alignment horizontal="center" vertical="center"/>
      <protection hidden="1"/>
    </xf>
    <xf numFmtId="0" fontId="81" fillId="16" borderId="61" xfId="0" applyFont="1" applyFill="1" applyBorder="1" applyAlignment="1" applyProtection="1">
      <alignment horizontal="center" vertical="center"/>
      <protection hidden="1"/>
    </xf>
    <xf numFmtId="0" fontId="81" fillId="16" borderId="63" xfId="0" applyFont="1" applyFill="1" applyBorder="1" applyAlignment="1" applyProtection="1">
      <alignment horizontal="center" vertical="center"/>
      <protection hidden="1"/>
    </xf>
    <xf numFmtId="0" fontId="81" fillId="16" borderId="19" xfId="0" applyFont="1" applyFill="1" applyBorder="1" applyAlignment="1" applyProtection="1">
      <alignment horizontal="center" vertical="center"/>
      <protection hidden="1"/>
    </xf>
    <xf numFmtId="0" fontId="81" fillId="16" borderId="26" xfId="0" applyFont="1" applyFill="1" applyBorder="1" applyAlignment="1" applyProtection="1">
      <alignment horizontal="center" vertical="center"/>
      <protection hidden="1"/>
    </xf>
    <xf numFmtId="0" fontId="81" fillId="16" borderId="72" xfId="0" applyFont="1" applyFill="1" applyBorder="1" applyAlignment="1" applyProtection="1">
      <alignment horizontal="center" vertical="center"/>
      <protection hidden="1"/>
    </xf>
    <xf numFmtId="0" fontId="85" fillId="57" borderId="0" xfId="0" applyFont="1" applyFill="1" applyAlignment="1" applyProtection="1">
      <alignment horizontal="center" vertical="center"/>
      <protection hidden="1"/>
    </xf>
    <xf numFmtId="176" fontId="81" fillId="16" borderId="17" xfId="449" applyFont="1" applyFill="1" applyBorder="1" applyAlignment="1" applyProtection="1">
      <alignment horizontal="center" vertical="center" wrapText="1"/>
      <protection hidden="1"/>
    </xf>
    <xf numFmtId="176" fontId="81" fillId="16" borderId="24" xfId="449" applyFont="1" applyFill="1" applyBorder="1" applyAlignment="1" applyProtection="1">
      <alignment horizontal="center" vertical="center"/>
      <protection hidden="1"/>
    </xf>
    <xf numFmtId="176" fontId="81" fillId="16" borderId="16" xfId="449" applyFont="1" applyFill="1" applyBorder="1" applyAlignment="1" applyProtection="1">
      <alignment horizontal="center" vertical="center"/>
      <protection hidden="1"/>
    </xf>
    <xf numFmtId="176" fontId="81" fillId="16" borderId="20" xfId="449" applyFont="1" applyFill="1" applyBorder="1" applyAlignment="1" applyProtection="1">
      <alignment horizontal="center" vertical="center"/>
      <protection hidden="1"/>
    </xf>
    <xf numFmtId="176" fontId="81" fillId="16" borderId="63" xfId="449" applyFont="1" applyFill="1" applyBorder="1" applyAlignment="1" applyProtection="1">
      <alignment horizontal="center" vertical="center"/>
      <protection hidden="1"/>
    </xf>
    <xf numFmtId="176" fontId="81" fillId="16" borderId="19" xfId="449" applyFont="1" applyFill="1" applyBorder="1" applyAlignment="1" applyProtection="1">
      <alignment horizontal="center" vertical="center"/>
      <protection hidden="1"/>
    </xf>
    <xf numFmtId="0" fontId="81" fillId="16" borderId="33" xfId="0" applyFont="1" applyFill="1" applyBorder="1" applyAlignment="1" applyProtection="1">
      <alignment horizontal="center" vertical="center" wrapText="1"/>
      <protection hidden="1"/>
    </xf>
    <xf numFmtId="0" fontId="81" fillId="16" borderId="34" xfId="0" applyFont="1" applyFill="1" applyBorder="1" applyAlignment="1" applyProtection="1">
      <alignment horizontal="center" vertical="center" wrapText="1"/>
      <protection hidden="1"/>
    </xf>
    <xf numFmtId="0" fontId="81" fillId="16" borderId="47" xfId="449" applyNumberFormat="1" applyFont="1" applyFill="1" applyBorder="1" applyAlignment="1" applyProtection="1">
      <alignment horizontal="center" vertical="center" wrapText="1"/>
      <protection hidden="1"/>
    </xf>
    <xf numFmtId="0" fontId="81" fillId="16" borderId="50" xfId="449" applyNumberFormat="1" applyFont="1" applyFill="1" applyBorder="1" applyAlignment="1" applyProtection="1">
      <alignment horizontal="center" vertical="center" wrapText="1"/>
      <protection hidden="1"/>
    </xf>
    <xf numFmtId="0" fontId="81" fillId="16" borderId="51" xfId="449" applyNumberFormat="1" applyFont="1" applyFill="1" applyBorder="1" applyAlignment="1" applyProtection="1">
      <alignment horizontal="center" vertical="center" wrapText="1"/>
      <protection hidden="1"/>
    </xf>
    <xf numFmtId="0" fontId="81" fillId="16" borderId="59" xfId="0" applyFont="1" applyFill="1" applyBorder="1" applyAlignment="1" applyProtection="1">
      <alignment horizontal="center" vertical="center" wrapText="1"/>
      <protection hidden="1"/>
    </xf>
    <xf numFmtId="0" fontId="81" fillId="16" borderId="6" xfId="0" applyFont="1" applyFill="1" applyBorder="1" applyAlignment="1" applyProtection="1">
      <alignment horizontal="center" vertical="center"/>
      <protection hidden="1"/>
    </xf>
    <xf numFmtId="0" fontId="81" fillId="16" borderId="37" xfId="0" applyFont="1" applyFill="1" applyBorder="1" applyAlignment="1" applyProtection="1">
      <alignment horizontal="center" vertical="center"/>
      <protection hidden="1"/>
    </xf>
    <xf numFmtId="0" fontId="81" fillId="16" borderId="49" xfId="0" applyFont="1" applyFill="1" applyBorder="1" applyAlignment="1" applyProtection="1">
      <alignment horizontal="center" vertical="center" wrapText="1"/>
      <protection hidden="1"/>
    </xf>
    <xf numFmtId="0" fontId="81" fillId="16" borderId="31" xfId="0" applyFont="1" applyFill="1" applyBorder="1" applyAlignment="1" applyProtection="1">
      <alignment horizontal="center" vertical="center" wrapText="1"/>
      <protection hidden="1"/>
    </xf>
    <xf numFmtId="0" fontId="81" fillId="16" borderId="32" xfId="0" applyFont="1" applyFill="1" applyBorder="1" applyAlignment="1" applyProtection="1">
      <alignment horizontal="center" vertical="center" wrapText="1"/>
      <protection hidden="1"/>
    </xf>
    <xf numFmtId="0" fontId="81" fillId="16" borderId="43" xfId="444" applyNumberFormat="1" applyFont="1" applyFill="1" applyBorder="1" applyAlignment="1" applyProtection="1">
      <alignment horizontal="center" vertical="center" wrapText="1"/>
      <protection hidden="1"/>
    </xf>
    <xf numFmtId="0" fontId="81" fillId="16" borderId="44" xfId="444" applyNumberFormat="1" applyFont="1" applyFill="1" applyBorder="1" applyAlignment="1" applyProtection="1">
      <alignment horizontal="center" vertical="center"/>
      <protection hidden="1"/>
    </xf>
    <xf numFmtId="0" fontId="81" fillId="16" borderId="45" xfId="444" applyNumberFormat="1" applyFont="1" applyFill="1" applyBorder="1" applyAlignment="1" applyProtection="1">
      <alignment horizontal="center" vertical="center"/>
      <protection hidden="1"/>
    </xf>
    <xf numFmtId="0" fontId="81" fillId="16" borderId="46" xfId="0" applyFont="1" applyFill="1" applyBorder="1" applyAlignment="1" applyProtection="1">
      <alignment horizontal="center" vertical="center" wrapText="1"/>
      <protection hidden="1"/>
    </xf>
    <xf numFmtId="0" fontId="81" fillId="16" borderId="76" xfId="0" applyFont="1" applyFill="1" applyBorder="1" applyAlignment="1" applyProtection="1">
      <alignment horizontal="center" vertical="center" wrapText="1"/>
      <protection hidden="1"/>
    </xf>
    <xf numFmtId="0" fontId="81" fillId="16" borderId="77" xfId="0" applyFont="1" applyFill="1" applyBorder="1" applyAlignment="1" applyProtection="1">
      <alignment horizontal="center" vertical="center" wrapText="1"/>
      <protection hidden="1"/>
    </xf>
    <xf numFmtId="0" fontId="81" fillId="57" borderId="81" xfId="0" applyFont="1" applyFill="1" applyBorder="1" applyAlignment="1" applyProtection="1">
      <alignment horizontal="center" vertical="center" wrapText="1"/>
      <protection hidden="1"/>
    </xf>
    <xf numFmtId="0" fontId="81" fillId="57" borderId="82" xfId="0" applyFont="1" applyFill="1" applyBorder="1" applyAlignment="1" applyProtection="1">
      <alignment horizontal="center" vertical="center" wrapText="1"/>
      <protection hidden="1"/>
    </xf>
    <xf numFmtId="0" fontId="81" fillId="57" borderId="83" xfId="448" applyNumberFormat="1" applyFont="1" applyFill="1" applyBorder="1" applyAlignment="1" applyProtection="1">
      <alignment horizontal="center" vertical="center" wrapText="1"/>
      <protection hidden="1"/>
    </xf>
    <xf numFmtId="0" fontId="81" fillId="57" borderId="28" xfId="448" applyNumberFormat="1" applyFont="1" applyFill="1" applyBorder="1" applyAlignment="1" applyProtection="1">
      <alignment horizontal="center" vertical="center"/>
      <protection hidden="1"/>
    </xf>
    <xf numFmtId="0" fontId="81" fillId="57" borderId="84" xfId="448" applyNumberFormat="1" applyFont="1" applyFill="1" applyBorder="1" applyAlignment="1" applyProtection="1">
      <alignment horizontal="center" vertical="center"/>
      <protection hidden="1"/>
    </xf>
    <xf numFmtId="0" fontId="81" fillId="57" borderId="30" xfId="0" applyFont="1" applyFill="1" applyBorder="1" applyAlignment="1" applyProtection="1">
      <alignment horizontal="center" vertical="center" wrapText="1"/>
      <protection hidden="1"/>
    </xf>
    <xf numFmtId="0" fontId="81" fillId="57" borderId="27" xfId="0" applyFont="1" applyFill="1" applyBorder="1" applyAlignment="1" applyProtection="1">
      <alignment horizontal="center" vertical="center" wrapText="1"/>
      <protection hidden="1"/>
    </xf>
    <xf numFmtId="0" fontId="81" fillId="57" borderId="78" xfId="0" applyFont="1" applyFill="1" applyBorder="1" applyAlignment="1" applyProtection="1">
      <alignment horizontal="center" vertical="center" wrapText="1"/>
      <protection hidden="1"/>
    </xf>
    <xf numFmtId="0" fontId="81" fillId="57" borderId="79" xfId="0" applyFont="1" applyFill="1" applyBorder="1" applyAlignment="1" applyProtection="1">
      <alignment horizontal="center" vertical="center" wrapText="1"/>
      <protection hidden="1"/>
    </xf>
    <xf numFmtId="0" fontId="81" fillId="57" borderId="80" xfId="0" applyFont="1" applyFill="1" applyBorder="1" applyAlignment="1" applyProtection="1">
      <alignment horizontal="center" vertical="center" wrapText="1"/>
      <protection hidden="1"/>
    </xf>
    <xf numFmtId="0" fontId="83" fillId="57" borderId="30" xfId="0" applyFont="1" applyFill="1" applyBorder="1" applyAlignment="1" applyProtection="1">
      <alignment horizontal="center" vertical="center" wrapText="1"/>
      <protection hidden="1"/>
    </xf>
    <xf numFmtId="0" fontId="83" fillId="57" borderId="0" xfId="0" applyFont="1" applyFill="1" applyBorder="1" applyAlignment="1" applyProtection="1">
      <alignment horizontal="center" vertical="center" wrapText="1"/>
      <protection hidden="1"/>
    </xf>
    <xf numFmtId="0" fontId="83" fillId="57" borderId="27" xfId="0" applyFont="1" applyFill="1" applyBorder="1" applyAlignment="1" applyProtection="1">
      <alignment horizontal="center" vertical="center" wrapText="1"/>
      <protection hidden="1"/>
    </xf>
    <xf numFmtId="0" fontId="81" fillId="57" borderId="106" xfId="0" applyFont="1" applyFill="1" applyBorder="1" applyAlignment="1" applyProtection="1">
      <alignment horizontal="center" vertical="center" wrapText="1"/>
      <protection hidden="1"/>
    </xf>
    <xf numFmtId="179" fontId="81" fillId="57" borderId="78" xfId="0" applyNumberFormat="1" applyFont="1" applyFill="1" applyBorder="1" applyAlignment="1" applyProtection="1">
      <alignment horizontal="center" vertical="center" wrapText="1"/>
      <protection hidden="1"/>
    </xf>
    <xf numFmtId="179" fontId="81" fillId="57" borderId="79" xfId="0" applyNumberFormat="1" applyFont="1" applyFill="1" applyBorder="1" applyAlignment="1" applyProtection="1">
      <alignment horizontal="center" vertical="center"/>
      <protection hidden="1"/>
    </xf>
    <xf numFmtId="179" fontId="81" fillId="57" borderId="80" xfId="0" applyNumberFormat="1" applyFont="1" applyFill="1" applyBorder="1" applyAlignment="1" applyProtection="1">
      <alignment horizontal="center" vertical="center"/>
      <protection hidden="1"/>
    </xf>
    <xf numFmtId="179" fontId="81" fillId="57" borderId="30" xfId="0" applyNumberFormat="1" applyFont="1" applyFill="1" applyBorder="1" applyAlignment="1" applyProtection="1">
      <alignment horizontal="center" vertical="center" wrapText="1"/>
      <protection hidden="1"/>
    </xf>
    <xf numFmtId="179" fontId="81" fillId="57" borderId="0" xfId="0" applyNumberFormat="1" applyFont="1" applyFill="1" applyBorder="1" applyAlignment="1" applyProtection="1">
      <alignment horizontal="center" vertical="center"/>
      <protection hidden="1"/>
    </xf>
    <xf numFmtId="179" fontId="81" fillId="57" borderId="27" xfId="0" applyNumberFormat="1" applyFont="1" applyFill="1" applyBorder="1" applyAlignment="1" applyProtection="1">
      <alignment horizontal="center" vertical="center"/>
      <protection hidden="1"/>
    </xf>
    <xf numFmtId="0" fontId="81" fillId="57" borderId="85" xfId="448" applyNumberFormat="1" applyFont="1" applyFill="1" applyBorder="1" applyAlignment="1" applyProtection="1">
      <alignment horizontal="center" vertical="center" wrapText="1"/>
      <protection hidden="1"/>
    </xf>
    <xf numFmtId="0" fontId="81" fillId="57" borderId="29" xfId="448" applyNumberFormat="1" applyFont="1" applyFill="1" applyBorder="1" applyAlignment="1" applyProtection="1">
      <alignment horizontal="center" vertical="center"/>
      <protection hidden="1"/>
    </xf>
    <xf numFmtId="0" fontId="81" fillId="57" borderId="86" xfId="448" applyNumberFormat="1" applyFont="1" applyFill="1" applyBorder="1" applyAlignment="1" applyProtection="1">
      <alignment horizontal="center" vertical="center"/>
      <protection hidden="1"/>
    </xf>
    <xf numFmtId="0" fontId="81" fillId="57" borderId="30" xfId="0" applyFont="1" applyFill="1" applyBorder="1" applyAlignment="1" applyProtection="1">
      <alignment horizontal="left" vertical="center"/>
      <protection hidden="1"/>
    </xf>
    <xf numFmtId="0" fontId="81" fillId="57" borderId="107" xfId="0" applyFont="1" applyFill="1" applyBorder="1" applyAlignment="1" applyProtection="1">
      <alignment horizontal="left" vertical="center"/>
      <protection hidden="1"/>
    </xf>
    <xf numFmtId="0" fontId="81" fillId="57" borderId="106" xfId="0" applyFont="1" applyFill="1" applyBorder="1" applyAlignment="1" applyProtection="1">
      <alignment horizontal="left" vertical="center"/>
      <protection hidden="1"/>
    </xf>
    <xf numFmtId="0" fontId="81" fillId="57" borderId="108" xfId="0" applyFont="1" applyFill="1" applyBorder="1" applyAlignment="1" applyProtection="1">
      <alignment horizontal="left" vertical="center"/>
      <protection hidden="1"/>
    </xf>
    <xf numFmtId="0" fontId="81" fillId="16" borderId="73" xfId="0" applyFont="1" applyFill="1" applyBorder="1" applyAlignment="1" applyProtection="1">
      <alignment horizontal="center" vertical="center" wrapText="1"/>
      <protection hidden="1"/>
    </xf>
    <xf numFmtId="0" fontId="81" fillId="16" borderId="88" xfId="0" applyFont="1" applyFill="1" applyBorder="1" applyAlignment="1" applyProtection="1">
      <alignment horizontal="center" vertical="center" wrapText="1"/>
      <protection hidden="1"/>
    </xf>
    <xf numFmtId="0" fontId="81" fillId="16" borderId="89" xfId="0" applyFont="1" applyFill="1" applyBorder="1" applyAlignment="1" applyProtection="1">
      <alignment horizontal="center" vertical="center" wrapText="1"/>
      <protection hidden="1"/>
    </xf>
    <xf numFmtId="0" fontId="81" fillId="16" borderId="6" xfId="0" applyFont="1" applyFill="1" applyBorder="1" applyAlignment="1" applyProtection="1">
      <alignment horizontal="center" vertical="center" wrapText="1"/>
      <protection hidden="1"/>
    </xf>
    <xf numFmtId="0" fontId="81" fillId="16" borderId="37" xfId="0" applyFont="1" applyFill="1" applyBorder="1" applyAlignment="1" applyProtection="1">
      <alignment horizontal="center" vertical="center" wrapText="1"/>
      <protection hidden="1"/>
    </xf>
    <xf numFmtId="0" fontId="81" fillId="16" borderId="73" xfId="0" applyFont="1" applyFill="1" applyBorder="1" applyAlignment="1" applyProtection="1">
      <alignment horizontal="center" vertical="center"/>
      <protection hidden="1"/>
    </xf>
    <xf numFmtId="0" fontId="81" fillId="16" borderId="43" xfId="0" applyFont="1" applyFill="1" applyBorder="1" applyAlignment="1" applyProtection="1">
      <alignment horizontal="center" vertical="center" wrapText="1"/>
      <protection hidden="1"/>
    </xf>
    <xf numFmtId="0" fontId="81" fillId="16" borderId="44" xfId="0" applyFont="1" applyFill="1" applyBorder="1" applyAlignment="1" applyProtection="1">
      <alignment horizontal="center" vertical="center" wrapText="1"/>
      <protection hidden="1"/>
    </xf>
    <xf numFmtId="0" fontId="81" fillId="16" borderId="45" xfId="0" applyFont="1" applyFill="1" applyBorder="1" applyAlignment="1" applyProtection="1">
      <alignment horizontal="center" vertical="center" wrapText="1"/>
      <protection hidden="1"/>
    </xf>
    <xf numFmtId="0" fontId="96" fillId="16" borderId="0" xfId="0" applyFont="1" applyFill="1" applyBorder="1" applyAlignment="1" applyProtection="1">
      <alignment horizontal="center" vertical="center"/>
      <protection hidden="1"/>
    </xf>
    <xf numFmtId="0" fontId="81" fillId="16" borderId="87" xfId="0" applyFont="1" applyFill="1" applyBorder="1" applyAlignment="1" applyProtection="1">
      <alignment horizontal="center" vertical="center" wrapText="1"/>
      <protection hidden="1"/>
    </xf>
    <xf numFmtId="0" fontId="81" fillId="16" borderId="39" xfId="0" applyNumberFormat="1" applyFont="1" applyFill="1" applyBorder="1" applyAlignment="1" applyProtection="1">
      <alignment horizontal="center" vertical="center" wrapText="1"/>
      <protection hidden="1"/>
    </xf>
    <xf numFmtId="0" fontId="81" fillId="16" borderId="64" xfId="0" applyNumberFormat="1" applyFont="1" applyFill="1" applyBorder="1" applyAlignment="1" applyProtection="1">
      <alignment horizontal="center" vertical="center" wrapText="1"/>
      <protection hidden="1"/>
    </xf>
    <xf numFmtId="0" fontId="81" fillId="16" borderId="46" xfId="0" applyFont="1" applyFill="1" applyBorder="1" applyAlignment="1" applyProtection="1">
      <alignment horizontal="center" vertical="center"/>
      <protection hidden="1"/>
    </xf>
    <xf numFmtId="178" fontId="84" fillId="16" borderId="0" xfId="0" applyNumberFormat="1" applyFont="1" applyFill="1" applyAlignment="1" applyProtection="1">
      <alignment horizontal="center" vertical="center"/>
      <protection hidden="1"/>
    </xf>
    <xf numFmtId="178" fontId="85" fillId="16" borderId="0" xfId="0" applyNumberFormat="1" applyFont="1" applyFill="1" applyAlignment="1" applyProtection="1">
      <alignment horizontal="center" vertical="center"/>
      <protection hidden="1"/>
    </xf>
    <xf numFmtId="178" fontId="81" fillId="16" borderId="48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5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6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59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6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7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49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1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2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55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3" xfId="0" applyNumberFormat="1" applyFont="1" applyFill="1" applyBorder="1" applyAlignment="1" applyProtection="1">
      <alignment horizontal="center" vertical="center" wrapText="1"/>
      <protection hidden="1"/>
    </xf>
    <xf numFmtId="178" fontId="81" fillId="16" borderId="34" xfId="0" applyNumberFormat="1" applyFont="1" applyFill="1" applyBorder="1" applyAlignment="1" applyProtection="1">
      <alignment horizontal="center" vertical="center" wrapText="1"/>
      <protection hidden="1"/>
    </xf>
    <xf numFmtId="0" fontId="83" fillId="16" borderId="0" xfId="0" applyFont="1" applyFill="1" applyAlignment="1" applyProtection="1">
      <alignment horizontal="left" vertical="center" wrapText="1"/>
      <protection hidden="1"/>
    </xf>
    <xf numFmtId="0" fontId="83" fillId="16" borderId="0" xfId="0" applyFont="1" applyFill="1" applyBorder="1" applyAlignment="1" applyProtection="1">
      <alignment horizontal="left" vertical="center" wrapText="1"/>
      <protection hidden="1"/>
    </xf>
    <xf numFmtId="0" fontId="81" fillId="16" borderId="55" xfId="0" applyFont="1" applyFill="1" applyBorder="1" applyAlignment="1" applyProtection="1">
      <alignment horizontal="center" vertical="center"/>
      <protection hidden="1"/>
    </xf>
    <xf numFmtId="0" fontId="81" fillId="16" borderId="48" xfId="0" applyFont="1" applyFill="1" applyBorder="1" applyAlignment="1" applyProtection="1">
      <alignment horizontal="center" vertical="center"/>
      <protection hidden="1"/>
    </xf>
    <xf numFmtId="0" fontId="81" fillId="16" borderId="33" xfId="0" applyFont="1" applyFill="1" applyBorder="1" applyAlignment="1" applyProtection="1">
      <alignment horizontal="center" vertical="center"/>
      <protection hidden="1"/>
    </xf>
    <xf numFmtId="1" fontId="91" fillId="16" borderId="18" xfId="0" quotePrefix="1" applyNumberFormat="1" applyFont="1" applyFill="1" applyBorder="1" applyAlignment="1" applyProtection="1">
      <alignment horizontal="center" vertical="center"/>
      <protection hidden="1"/>
    </xf>
    <xf numFmtId="0" fontId="81" fillId="16" borderId="41" xfId="0" applyFont="1" applyFill="1" applyBorder="1" applyAlignment="1" applyProtection="1">
      <alignment horizontal="center" vertical="center" wrapText="1"/>
      <protection hidden="1"/>
    </xf>
    <xf numFmtId="0" fontId="81" fillId="16" borderId="42" xfId="0" applyFont="1" applyFill="1" applyBorder="1" applyAlignment="1" applyProtection="1">
      <alignment horizontal="center" vertical="center" wrapText="1"/>
      <protection hidden="1"/>
    </xf>
    <xf numFmtId="0" fontId="81" fillId="16" borderId="52" xfId="0" applyFont="1" applyFill="1" applyBorder="1" applyAlignment="1" applyProtection="1">
      <alignment horizontal="center" vertical="center"/>
      <protection hidden="1"/>
    </xf>
    <xf numFmtId="0" fontId="81" fillId="16" borderId="50" xfId="0" applyFont="1" applyFill="1" applyBorder="1" applyAlignment="1" applyProtection="1">
      <alignment horizontal="center" vertical="center"/>
      <protection hidden="1"/>
    </xf>
    <xf numFmtId="0" fontId="81" fillId="16" borderId="53" xfId="0" applyFont="1" applyFill="1" applyBorder="1" applyAlignment="1" applyProtection="1">
      <alignment horizontal="center" vertical="center"/>
      <protection hidden="1"/>
    </xf>
    <xf numFmtId="0" fontId="81" fillId="16" borderId="51" xfId="0" applyFont="1" applyFill="1" applyBorder="1" applyAlignment="1" applyProtection="1">
      <alignment horizontal="center" vertical="center"/>
      <protection hidden="1"/>
    </xf>
    <xf numFmtId="0" fontId="81" fillId="16" borderId="54" xfId="0" applyFont="1" applyFill="1" applyBorder="1" applyAlignment="1" applyProtection="1">
      <alignment horizontal="center" vertical="center"/>
      <protection hidden="1"/>
    </xf>
    <xf numFmtId="0" fontId="81" fillId="16" borderId="38" xfId="0" applyFont="1" applyFill="1" applyBorder="1" applyAlignment="1" applyProtection="1">
      <alignment horizontal="center" vertical="center" wrapText="1"/>
      <protection hidden="1"/>
    </xf>
    <xf numFmtId="0" fontId="81" fillId="16" borderId="65" xfId="0" applyFont="1" applyFill="1" applyBorder="1" applyAlignment="1" applyProtection="1">
      <alignment horizontal="center" vertical="center" wrapText="1"/>
      <protection hidden="1"/>
    </xf>
    <xf numFmtId="0" fontId="81" fillId="16" borderId="31" xfId="0" applyFont="1" applyFill="1" applyBorder="1" applyAlignment="1" applyProtection="1">
      <alignment horizontal="center" vertical="center"/>
      <protection hidden="1"/>
    </xf>
    <xf numFmtId="0" fontId="81" fillId="16" borderId="32" xfId="0" applyFont="1" applyFill="1" applyBorder="1" applyAlignment="1" applyProtection="1">
      <alignment horizontal="center" vertical="center"/>
      <protection hidden="1"/>
    </xf>
    <xf numFmtId="1" fontId="81" fillId="16" borderId="18" xfId="0" quotePrefix="1" applyNumberFormat="1" applyFont="1" applyFill="1" applyBorder="1" applyAlignment="1" applyProtection="1">
      <alignment horizontal="center" vertical="center"/>
      <protection hidden="1"/>
    </xf>
    <xf numFmtId="1" fontId="81" fillId="16" borderId="0" xfId="0" quotePrefix="1" applyNumberFormat="1" applyFont="1" applyFill="1" applyBorder="1" applyAlignment="1" applyProtection="1">
      <alignment horizontal="center" vertical="center"/>
      <protection hidden="1"/>
    </xf>
    <xf numFmtId="0" fontId="81" fillId="16" borderId="90" xfId="0" applyFont="1" applyFill="1" applyBorder="1" applyAlignment="1" applyProtection="1">
      <alignment horizontal="center" vertical="center" wrapText="1"/>
      <protection hidden="1"/>
    </xf>
    <xf numFmtId="0" fontId="81" fillId="16" borderId="61" xfId="0" applyFont="1" applyFill="1" applyBorder="1" applyAlignment="1" applyProtection="1">
      <alignment horizontal="center" vertical="center" wrapText="1"/>
      <protection hidden="1"/>
    </xf>
    <xf numFmtId="0" fontId="81" fillId="57" borderId="22" xfId="0" applyFont="1" applyFill="1" applyBorder="1" applyAlignment="1" applyProtection="1">
      <alignment horizontal="center" vertical="center" wrapText="1"/>
      <protection hidden="1"/>
    </xf>
    <xf numFmtId="0" fontId="81" fillId="16" borderId="60" xfId="0" applyFont="1" applyFill="1" applyBorder="1" applyAlignment="1" applyProtection="1">
      <alignment horizontal="center" vertical="center" wrapText="1"/>
      <protection hidden="1"/>
    </xf>
    <xf numFmtId="0" fontId="81" fillId="16" borderId="47" xfId="0" applyFont="1" applyFill="1" applyBorder="1" applyAlignment="1" applyProtection="1">
      <alignment horizontal="center" vertical="center"/>
      <protection hidden="1"/>
    </xf>
    <xf numFmtId="0" fontId="81" fillId="16" borderId="62" xfId="0" applyFont="1" applyFill="1" applyBorder="1" applyAlignment="1" applyProtection="1">
      <alignment horizontal="center" vertical="center" wrapText="1"/>
      <protection hidden="1"/>
    </xf>
    <xf numFmtId="0" fontId="81" fillId="16" borderId="26" xfId="0" applyFont="1" applyFill="1" applyBorder="1" applyAlignment="1" applyProtection="1">
      <alignment horizontal="center" vertical="center" wrapText="1"/>
      <protection hidden="1"/>
    </xf>
    <xf numFmtId="0" fontId="81" fillId="16" borderId="18" xfId="0" applyFont="1" applyFill="1" applyBorder="1" applyAlignment="1" applyProtection="1">
      <alignment horizontal="center" vertical="center" wrapText="1"/>
      <protection hidden="1"/>
    </xf>
    <xf numFmtId="0" fontId="81" fillId="16" borderId="21" xfId="0" applyFont="1" applyFill="1" applyBorder="1" applyAlignment="1" applyProtection="1">
      <alignment horizontal="center" vertical="center" wrapText="1"/>
      <protection hidden="1"/>
    </xf>
    <xf numFmtId="0" fontId="81" fillId="57" borderId="88" xfId="0" applyFont="1" applyFill="1" applyBorder="1" applyAlignment="1" applyProtection="1">
      <alignment horizontal="center" vertical="center" wrapText="1"/>
      <protection hidden="1"/>
    </xf>
    <xf numFmtId="0" fontId="81" fillId="57" borderId="89" xfId="0" applyFont="1" applyFill="1" applyBorder="1" applyAlignment="1" applyProtection="1">
      <alignment horizontal="center" vertical="center" wrapText="1"/>
      <protection hidden="1"/>
    </xf>
    <xf numFmtId="193" fontId="95" fillId="16" borderId="110" xfId="0" applyNumberFormat="1" applyFont="1" applyFill="1" applyBorder="1" applyAlignment="1" applyProtection="1">
      <alignment horizontal="right" vertical="center"/>
      <protection locked="0" hidden="1"/>
    </xf>
    <xf numFmtId="41" fontId="81" fillId="16" borderId="0" xfId="0" applyNumberFormat="1" applyFont="1" applyFill="1" applyBorder="1" applyAlignment="1" applyProtection="1">
      <alignment horizontal="center" vertical="center"/>
      <protection hidden="1"/>
    </xf>
  </cellXfs>
  <cellStyles count="477">
    <cellStyle name="20% - 강조색1" xfId="1" builtinId="30" customBuiltin="1"/>
    <cellStyle name="20% - 강조색1 2" xfId="2"/>
    <cellStyle name="20% - 강조색1 2 2" xfId="3"/>
    <cellStyle name="20% - 강조색1 2 3" xfId="4"/>
    <cellStyle name="20% - 강조색1 3" xfId="5"/>
    <cellStyle name="20% - 강조색1 4" xfId="6"/>
    <cellStyle name="20% - 강조색1 5" xfId="7"/>
    <cellStyle name="20% - 강조색1 6" xfId="8"/>
    <cellStyle name="20% - 강조색1 7" xfId="9"/>
    <cellStyle name="20% - 강조색2" xfId="10" builtinId="34" customBuiltin="1"/>
    <cellStyle name="20% - 강조색2 2" xfId="11"/>
    <cellStyle name="20% - 강조색2 2 2" xfId="12"/>
    <cellStyle name="20% - 강조색2 2 3" xfId="13"/>
    <cellStyle name="20% - 강조색2 3" xfId="14"/>
    <cellStyle name="20% - 강조색2 4" xfId="15"/>
    <cellStyle name="20% - 강조색2 5" xfId="16"/>
    <cellStyle name="20% - 강조색2 6" xfId="17"/>
    <cellStyle name="20% - 강조색2 7" xfId="18"/>
    <cellStyle name="20% - 강조색3" xfId="19" builtinId="38" customBuiltin="1"/>
    <cellStyle name="20% - 강조색3 2" xfId="20"/>
    <cellStyle name="20% - 강조색3 2 2" xfId="21"/>
    <cellStyle name="20% - 강조색3 2 3" xfId="22"/>
    <cellStyle name="20% - 강조색3 3" xfId="23"/>
    <cellStyle name="20% - 강조색3 4" xfId="24"/>
    <cellStyle name="20% - 강조색3 5" xfId="25"/>
    <cellStyle name="20% - 강조색3 6" xfId="26"/>
    <cellStyle name="20% - 강조색3 7" xfId="27"/>
    <cellStyle name="20% - 강조색4" xfId="28" builtinId="42" customBuiltin="1"/>
    <cellStyle name="20% - 강조색4 2" xfId="29"/>
    <cellStyle name="20% - 강조색4 2 2" xfId="30"/>
    <cellStyle name="20% - 강조색4 2 3" xfId="31"/>
    <cellStyle name="20% - 강조색4 3" xfId="32"/>
    <cellStyle name="20% - 강조색4 4" xfId="33"/>
    <cellStyle name="20% - 강조색4 5" xfId="34"/>
    <cellStyle name="20% - 강조색4 6" xfId="35"/>
    <cellStyle name="20% - 강조색4 7" xfId="36"/>
    <cellStyle name="20% - 강조색5" xfId="37" builtinId="46" customBuiltin="1"/>
    <cellStyle name="20% - 강조색5 2" xfId="38"/>
    <cellStyle name="20% - 강조색5 2 2" xfId="39"/>
    <cellStyle name="20% - 강조색5 2 3" xfId="40"/>
    <cellStyle name="20% - 강조색5 3" xfId="41"/>
    <cellStyle name="20% - 강조색5 4" xfId="42"/>
    <cellStyle name="20% - 강조색5 5" xfId="43"/>
    <cellStyle name="20% - 강조색5 6" xfId="44"/>
    <cellStyle name="20% - 강조색5 7" xfId="45"/>
    <cellStyle name="20% - 강조색6" xfId="46" builtinId="50" customBuiltin="1"/>
    <cellStyle name="20% - 강조색6 2" xfId="47"/>
    <cellStyle name="20% - 강조색6 2 2" xfId="48"/>
    <cellStyle name="20% - 강조색6 2 3" xfId="49"/>
    <cellStyle name="20% - 강조색6 3" xfId="50"/>
    <cellStyle name="20% - 강조색6 4" xfId="51"/>
    <cellStyle name="20% - 강조색6 5" xfId="52"/>
    <cellStyle name="20% - 강조색6 6" xfId="53"/>
    <cellStyle name="20% - 강조색6 7" xfId="54"/>
    <cellStyle name="40% - 강조색1" xfId="55" builtinId="31" customBuiltin="1"/>
    <cellStyle name="40% - 강조색1 2" xfId="56"/>
    <cellStyle name="40% - 강조색1 2 2" xfId="57"/>
    <cellStyle name="40% - 강조색1 2 3" xfId="58"/>
    <cellStyle name="40% - 강조색1 3" xfId="59"/>
    <cellStyle name="40% - 강조색1 4" xfId="60"/>
    <cellStyle name="40% - 강조색1 5" xfId="61"/>
    <cellStyle name="40% - 강조색1 6" xfId="62"/>
    <cellStyle name="40% - 강조색1 7" xfId="63"/>
    <cellStyle name="40% - 강조색2" xfId="64" builtinId="35" customBuiltin="1"/>
    <cellStyle name="40% - 강조색2 2" xfId="65"/>
    <cellStyle name="40% - 강조색2 2 2" xfId="66"/>
    <cellStyle name="40% - 강조색2 2 3" xfId="67"/>
    <cellStyle name="40% - 강조색2 3" xfId="68"/>
    <cellStyle name="40% - 강조색2 4" xfId="69"/>
    <cellStyle name="40% - 강조색2 5" xfId="70"/>
    <cellStyle name="40% - 강조색2 6" xfId="71"/>
    <cellStyle name="40% - 강조색2 7" xfId="72"/>
    <cellStyle name="40% - 강조색3" xfId="73" builtinId="39" customBuiltin="1"/>
    <cellStyle name="40% - 강조색3 2" xfId="74"/>
    <cellStyle name="40% - 강조색3 2 2" xfId="75"/>
    <cellStyle name="40% - 강조색3 2 3" xfId="76"/>
    <cellStyle name="40% - 강조색3 3" xfId="77"/>
    <cellStyle name="40% - 강조색3 4" xfId="78"/>
    <cellStyle name="40% - 강조색3 5" xfId="79"/>
    <cellStyle name="40% - 강조색3 6" xfId="80"/>
    <cellStyle name="40% - 강조색3 7" xfId="81"/>
    <cellStyle name="40% - 강조색4" xfId="82" builtinId="43" customBuiltin="1"/>
    <cellStyle name="40% - 강조색4 2" xfId="83"/>
    <cellStyle name="40% - 강조색4 2 2" xfId="84"/>
    <cellStyle name="40% - 강조색4 2 3" xfId="85"/>
    <cellStyle name="40% - 강조색4 3" xfId="86"/>
    <cellStyle name="40% - 강조색4 4" xfId="87"/>
    <cellStyle name="40% - 강조색4 5" xfId="88"/>
    <cellStyle name="40% - 강조색4 6" xfId="89"/>
    <cellStyle name="40% - 강조색4 7" xfId="90"/>
    <cellStyle name="40% - 강조색5" xfId="91" builtinId="47" customBuiltin="1"/>
    <cellStyle name="40% - 강조색5 2" xfId="92"/>
    <cellStyle name="40% - 강조색5 2 2" xfId="93"/>
    <cellStyle name="40% - 강조색5 2 3" xfId="94"/>
    <cellStyle name="40% - 강조색5 3" xfId="95"/>
    <cellStyle name="40% - 강조색5 4" xfId="96"/>
    <cellStyle name="40% - 강조색5 5" xfId="97"/>
    <cellStyle name="40% - 강조색5 6" xfId="98"/>
    <cellStyle name="40% - 강조색5 7" xfId="99"/>
    <cellStyle name="40% - 강조색6" xfId="100" builtinId="51" customBuiltin="1"/>
    <cellStyle name="40% - 강조색6 2" xfId="101"/>
    <cellStyle name="40% - 강조색6 2 2" xfId="102"/>
    <cellStyle name="40% - 강조색6 2 3" xfId="103"/>
    <cellStyle name="40% - 강조색6 3" xfId="104"/>
    <cellStyle name="40% - 강조색6 4" xfId="105"/>
    <cellStyle name="40% - 강조색6 5" xfId="106"/>
    <cellStyle name="40% - 강조색6 6" xfId="107"/>
    <cellStyle name="40% - 강조색6 7" xfId="108"/>
    <cellStyle name="60% - 강조색1" xfId="109" builtinId="32" customBuiltin="1"/>
    <cellStyle name="60% - 강조색1 2" xfId="110"/>
    <cellStyle name="60% - 강조색1 2 2" xfId="111"/>
    <cellStyle name="60% - 강조색1 2 3" xfId="112"/>
    <cellStyle name="60% - 강조색1 3" xfId="113"/>
    <cellStyle name="60% - 강조색1 4" xfId="114"/>
    <cellStyle name="60% - 강조색1 5" xfId="115"/>
    <cellStyle name="60% - 강조색1 6" xfId="116"/>
    <cellStyle name="60% - 강조색1 7" xfId="117"/>
    <cellStyle name="60% - 강조색2" xfId="118" builtinId="36" customBuiltin="1"/>
    <cellStyle name="60% - 강조색2 2" xfId="119"/>
    <cellStyle name="60% - 강조색2 2 2" xfId="120"/>
    <cellStyle name="60% - 강조색2 2 3" xfId="121"/>
    <cellStyle name="60% - 강조색2 3" xfId="122"/>
    <cellStyle name="60% - 강조색2 4" xfId="123"/>
    <cellStyle name="60% - 강조색2 5" xfId="124"/>
    <cellStyle name="60% - 강조색2 6" xfId="125"/>
    <cellStyle name="60% - 강조색2 7" xfId="126"/>
    <cellStyle name="60% - 강조색3" xfId="127" builtinId="40" customBuiltin="1"/>
    <cellStyle name="60% - 강조색3 2" xfId="128"/>
    <cellStyle name="60% - 강조색3 2 2" xfId="129"/>
    <cellStyle name="60% - 강조색3 2 3" xfId="130"/>
    <cellStyle name="60% - 강조색3 3" xfId="131"/>
    <cellStyle name="60% - 강조색3 4" xfId="132"/>
    <cellStyle name="60% - 강조색3 5" xfId="133"/>
    <cellStyle name="60% - 강조색3 6" xfId="134"/>
    <cellStyle name="60% - 강조색3 7" xfId="135"/>
    <cellStyle name="60% - 강조색4" xfId="136" builtinId="44" customBuiltin="1"/>
    <cellStyle name="60% - 강조색4 2" xfId="137"/>
    <cellStyle name="60% - 강조색4 2 2" xfId="138"/>
    <cellStyle name="60% - 강조색4 2 3" xfId="139"/>
    <cellStyle name="60% - 강조색4 3" xfId="140"/>
    <cellStyle name="60% - 강조색4 4" xfId="141"/>
    <cellStyle name="60% - 강조색4 5" xfId="142"/>
    <cellStyle name="60% - 강조색4 6" xfId="143"/>
    <cellStyle name="60% - 강조색4 7" xfId="144"/>
    <cellStyle name="60% - 강조색5" xfId="145" builtinId="48" customBuiltin="1"/>
    <cellStyle name="60% - 강조색5 2" xfId="146"/>
    <cellStyle name="60% - 강조색5 2 2" xfId="147"/>
    <cellStyle name="60% - 강조색5 2 3" xfId="148"/>
    <cellStyle name="60% - 강조색5 3" xfId="149"/>
    <cellStyle name="60% - 강조색5 4" xfId="150"/>
    <cellStyle name="60% - 강조색5 5" xfId="151"/>
    <cellStyle name="60% - 강조색5 6" xfId="152"/>
    <cellStyle name="60% - 강조색5 7" xfId="153"/>
    <cellStyle name="60% - 강조색6" xfId="154" builtinId="52" customBuiltin="1"/>
    <cellStyle name="60% - 강조색6 2" xfId="155"/>
    <cellStyle name="60% - 강조색6 2 2" xfId="156"/>
    <cellStyle name="60% - 강조색6 2 3" xfId="157"/>
    <cellStyle name="60% - 강조색6 3" xfId="158"/>
    <cellStyle name="60% - 강조색6 4" xfId="159"/>
    <cellStyle name="60% - 강조색6 5" xfId="160"/>
    <cellStyle name="60% - 강조색6 6" xfId="161"/>
    <cellStyle name="60% - 강조색6 7" xfId="162"/>
    <cellStyle name="A¨­￠￢￠O [0]_INQUIRY ￠?￥i¨u¡AAⓒ￢Aⓒª " xfId="163"/>
    <cellStyle name="A¨­￠￢￠O_INQUIRY ￠?￥i¨u¡AAⓒ￢Aⓒª " xfId="164"/>
    <cellStyle name="AeE­ [0]_AMT " xfId="165"/>
    <cellStyle name="AeE­_AMT " xfId="166"/>
    <cellStyle name="AeE¡ⓒ [0]_INQUIRY ￠?￥i¨u¡AAⓒ￢Aⓒª " xfId="167"/>
    <cellStyle name="AeE¡ⓒ_INQUIRY ￠?￥i¨u¡AAⓒ￢Aⓒª " xfId="168"/>
    <cellStyle name="AÞ¸¶ [0]_AN°y(1.25) " xfId="169"/>
    <cellStyle name="AÞ¸¶_AN°y(1.25) " xfId="170"/>
    <cellStyle name="C¡IA¨ª_¡ic¨u¡A¨￢I¨￢¡Æ AN¡Æe " xfId="171"/>
    <cellStyle name="C￥AØ_¿μ¾÷CoE² " xfId="172"/>
    <cellStyle name="category" xfId="173"/>
    <cellStyle name="Comma [0]_ SG&amp;A Bridge " xfId="174"/>
    <cellStyle name="Comma_ SG&amp;A Bridge " xfId="175"/>
    <cellStyle name="Comma0" xfId="176"/>
    <cellStyle name="Curren?_x0012_퐀_x0017_?" xfId="177"/>
    <cellStyle name="Currency [0]_ SG&amp;A Bridge " xfId="178"/>
    <cellStyle name="Currency_ SG&amp;A Bridge " xfId="179"/>
    <cellStyle name="Currency0" xfId="180"/>
    <cellStyle name="Date" xfId="181"/>
    <cellStyle name="Euro" xfId="182"/>
    <cellStyle name="Fixed" xfId="183"/>
    <cellStyle name="Grey" xfId="184"/>
    <cellStyle name="HEADER" xfId="185"/>
    <cellStyle name="Header1" xfId="186"/>
    <cellStyle name="Header2" xfId="187"/>
    <cellStyle name="Heading 1" xfId="188"/>
    <cellStyle name="Heading 2" xfId="189"/>
    <cellStyle name="Input [yellow]" xfId="190"/>
    <cellStyle name="Model" xfId="191"/>
    <cellStyle name="Model 2" xfId="192"/>
    <cellStyle name="Normal - Style1" xfId="193"/>
    <cellStyle name="Normal_ SG&amp;A Bridge " xfId="194"/>
    <cellStyle name="Percent [2]" xfId="195"/>
    <cellStyle name="subhead" xfId="196"/>
    <cellStyle name="Total" xfId="197"/>
    <cellStyle name="UM" xfId="198"/>
    <cellStyle name="UM 2" xfId="199"/>
    <cellStyle name="강조색1" xfId="200" builtinId="29" customBuiltin="1"/>
    <cellStyle name="강조색1 2" xfId="201"/>
    <cellStyle name="강조색1 2 2" xfId="202"/>
    <cellStyle name="강조색1 2 3" xfId="203"/>
    <cellStyle name="강조색1 3" xfId="204"/>
    <cellStyle name="강조색1 4" xfId="205"/>
    <cellStyle name="강조색1 5" xfId="206"/>
    <cellStyle name="강조색1 6" xfId="207"/>
    <cellStyle name="강조색1 7" xfId="208"/>
    <cellStyle name="강조색2" xfId="209" builtinId="33" customBuiltin="1"/>
    <cellStyle name="강조색2 2" xfId="210"/>
    <cellStyle name="강조색2 2 2" xfId="211"/>
    <cellStyle name="강조색2 2 3" xfId="212"/>
    <cellStyle name="강조색2 3" xfId="213"/>
    <cellStyle name="강조색2 4" xfId="214"/>
    <cellStyle name="강조색2 5" xfId="215"/>
    <cellStyle name="강조색2 6" xfId="216"/>
    <cellStyle name="강조색2 7" xfId="217"/>
    <cellStyle name="강조색3" xfId="218" builtinId="37" customBuiltin="1"/>
    <cellStyle name="강조색3 2" xfId="219"/>
    <cellStyle name="강조색3 2 2" xfId="220"/>
    <cellStyle name="강조색3 2 3" xfId="221"/>
    <cellStyle name="강조색3 3" xfId="222"/>
    <cellStyle name="강조색3 4" xfId="223"/>
    <cellStyle name="강조색3 5" xfId="224"/>
    <cellStyle name="강조색3 6" xfId="225"/>
    <cellStyle name="강조색3 7" xfId="226"/>
    <cellStyle name="강조색4" xfId="227" builtinId="41" customBuiltin="1"/>
    <cellStyle name="강조색4 2" xfId="228"/>
    <cellStyle name="강조색4 2 2" xfId="229"/>
    <cellStyle name="강조색4 2 3" xfId="230"/>
    <cellStyle name="강조색4 3" xfId="231"/>
    <cellStyle name="강조색4 4" xfId="232"/>
    <cellStyle name="강조색4 5" xfId="233"/>
    <cellStyle name="강조색4 6" xfId="234"/>
    <cellStyle name="강조색4 7" xfId="235"/>
    <cellStyle name="강조색5" xfId="236" builtinId="45" customBuiltin="1"/>
    <cellStyle name="강조색5 2" xfId="237"/>
    <cellStyle name="강조색5 2 2" xfId="238"/>
    <cellStyle name="강조색5 2 3" xfId="239"/>
    <cellStyle name="강조색5 3" xfId="240"/>
    <cellStyle name="강조색5 4" xfId="241"/>
    <cellStyle name="강조색5 5" xfId="242"/>
    <cellStyle name="강조색5 6" xfId="243"/>
    <cellStyle name="강조색5 7" xfId="244"/>
    <cellStyle name="강조색6" xfId="245" builtinId="49" customBuiltin="1"/>
    <cellStyle name="강조색6 2" xfId="246"/>
    <cellStyle name="강조색6 2 2" xfId="247"/>
    <cellStyle name="강조색6 2 3" xfId="248"/>
    <cellStyle name="강조색6 3" xfId="249"/>
    <cellStyle name="강조색6 4" xfId="250"/>
    <cellStyle name="강조색6 5" xfId="251"/>
    <cellStyle name="강조색6 6" xfId="252"/>
    <cellStyle name="강조색6 7" xfId="253"/>
    <cellStyle name="경고문" xfId="254" builtinId="11" customBuiltin="1"/>
    <cellStyle name="경고문 2" xfId="255"/>
    <cellStyle name="경고문 2 2" xfId="256"/>
    <cellStyle name="경고문 2 3" xfId="257"/>
    <cellStyle name="경고문 3" xfId="258"/>
    <cellStyle name="경고문 4" xfId="259"/>
    <cellStyle name="경고문 5" xfId="260"/>
    <cellStyle name="경고문 6" xfId="261"/>
    <cellStyle name="경고문 7" xfId="262"/>
    <cellStyle name="계산" xfId="263" builtinId="22" customBuiltin="1"/>
    <cellStyle name="계산 2" xfId="264"/>
    <cellStyle name="계산 2 2" xfId="265"/>
    <cellStyle name="계산 2 3" xfId="266"/>
    <cellStyle name="계산 3" xfId="267"/>
    <cellStyle name="계산 4" xfId="268"/>
    <cellStyle name="계산 5" xfId="269"/>
    <cellStyle name="계산 6" xfId="270"/>
    <cellStyle name="계산 7" xfId="271"/>
    <cellStyle name="고정소숫점" xfId="272"/>
    <cellStyle name="고정출력1" xfId="273"/>
    <cellStyle name="고정출력2" xfId="274"/>
    <cellStyle name="나쁨" xfId="275" builtinId="27" customBuiltin="1"/>
    <cellStyle name="나쁨 2" xfId="276"/>
    <cellStyle name="나쁨 2 2" xfId="277"/>
    <cellStyle name="나쁨 2 3" xfId="278"/>
    <cellStyle name="나쁨 3" xfId="279"/>
    <cellStyle name="나쁨 4" xfId="280"/>
    <cellStyle name="나쁨 5" xfId="281"/>
    <cellStyle name="나쁨 6" xfId="282"/>
    <cellStyle name="나쁨 7" xfId="283"/>
    <cellStyle name="날짜" xfId="284"/>
    <cellStyle name="달러" xfId="285"/>
    <cellStyle name="똿뗦먛귟 [0.00]_PRODUCT DETAIL Q1" xfId="286"/>
    <cellStyle name="똿뗦먛귟_PRODUCT DETAIL Q1" xfId="287"/>
    <cellStyle name="메모" xfId="288" builtinId="10" customBuiltin="1"/>
    <cellStyle name="메모 2" xfId="289"/>
    <cellStyle name="메모 2 2" xfId="290"/>
    <cellStyle name="메모 2 3" xfId="291"/>
    <cellStyle name="메모 3" xfId="292"/>
    <cellStyle name="메모 4" xfId="293"/>
    <cellStyle name="메모 5" xfId="294"/>
    <cellStyle name="메모 6" xfId="295"/>
    <cellStyle name="메모 7" xfId="296"/>
    <cellStyle name="메모 8" xfId="297"/>
    <cellStyle name="메모 9" xfId="298"/>
    <cellStyle name="믅됞 [0.00]_PRODUCT DETAIL Q1" xfId="299"/>
    <cellStyle name="믅됞_PRODUCT DETAIL Q1" xfId="300"/>
    <cellStyle name="바탕글" xfId="301"/>
    <cellStyle name="백분율 2" xfId="302"/>
    <cellStyle name="보통" xfId="303" builtinId="28" customBuiltin="1"/>
    <cellStyle name="보통 2" xfId="304"/>
    <cellStyle name="보통 2 2" xfId="305"/>
    <cellStyle name="보통 2 3" xfId="306"/>
    <cellStyle name="보통 3" xfId="307"/>
    <cellStyle name="보통 4" xfId="308"/>
    <cellStyle name="보통 5" xfId="309"/>
    <cellStyle name="보통 6" xfId="310"/>
    <cellStyle name="보통 7" xfId="311"/>
    <cellStyle name="뷭?_BOOKSHIP" xfId="312"/>
    <cellStyle name="설명 텍스트" xfId="313" builtinId="53" customBuiltin="1"/>
    <cellStyle name="설명 텍스트 2" xfId="314"/>
    <cellStyle name="설명 텍스트 2 2" xfId="315"/>
    <cellStyle name="설명 텍스트 2 3" xfId="316"/>
    <cellStyle name="설명 텍스트 3" xfId="317"/>
    <cellStyle name="설명 텍스트 4" xfId="318"/>
    <cellStyle name="설명 텍스트 5" xfId="319"/>
    <cellStyle name="설명 텍스트 6" xfId="320"/>
    <cellStyle name="설명 텍스트 7" xfId="321"/>
    <cellStyle name="셀 확인" xfId="322" builtinId="23" customBuiltin="1"/>
    <cellStyle name="셀 확인 2" xfId="323"/>
    <cellStyle name="셀 확인 2 2" xfId="324"/>
    <cellStyle name="셀 확인 2 3" xfId="325"/>
    <cellStyle name="셀 확인 3" xfId="326"/>
    <cellStyle name="셀 확인 4" xfId="327"/>
    <cellStyle name="셀 확인 5" xfId="328"/>
    <cellStyle name="셀 확인 6" xfId="329"/>
    <cellStyle name="셀 확인 7" xfId="330"/>
    <cellStyle name="숫자(R)" xfId="331"/>
    <cellStyle name="쉼표 [0]" xfId="332" builtinId="6"/>
    <cellStyle name="쉼표 [0] 2" xfId="333"/>
    <cellStyle name="쉼표 [0] 2 2" xfId="334"/>
    <cellStyle name="쉼표 [0] 2 3" xfId="335"/>
    <cellStyle name="쉼표 [0] 2 4" xfId="336"/>
    <cellStyle name="쉼표 [0] 3" xfId="337"/>
    <cellStyle name="쉼표 [0] 3 2" xfId="338"/>
    <cellStyle name="쉼표 [0] 3 3" xfId="339"/>
    <cellStyle name="쉼표 [0] 4" xfId="340"/>
    <cellStyle name="쉼표 [0] 4 2" xfId="341"/>
    <cellStyle name="쉼표 [0] 4 3" xfId="342"/>
    <cellStyle name="쉼표 [0] 5" xfId="343"/>
    <cellStyle name="쉼표 [0] 5 2" xfId="344"/>
    <cellStyle name="쉼표 [0] 5 3" xfId="345"/>
    <cellStyle name="쉼표 [0] 6" xfId="346"/>
    <cellStyle name="쉼표 [0] 7" xfId="347"/>
    <cellStyle name="쉼표 [0]_7_광업제조업" xfId="348"/>
    <cellStyle name="스타일 1" xfId="349"/>
    <cellStyle name="연결된 셀" xfId="350" builtinId="24" customBuiltin="1"/>
    <cellStyle name="연결된 셀 2" xfId="351"/>
    <cellStyle name="연결된 셀 2 2" xfId="352"/>
    <cellStyle name="연결된 셀 2 3" xfId="353"/>
    <cellStyle name="연결된 셀 3" xfId="354"/>
    <cellStyle name="연결된 셀 4" xfId="355"/>
    <cellStyle name="연결된 셀 5" xfId="356"/>
    <cellStyle name="연결된 셀 6" xfId="357"/>
    <cellStyle name="연결된 셀 7" xfId="358"/>
    <cellStyle name="요약" xfId="359" builtinId="25" customBuiltin="1"/>
    <cellStyle name="요약 2" xfId="360"/>
    <cellStyle name="요약 2 2" xfId="361"/>
    <cellStyle name="요약 2 3" xfId="362"/>
    <cellStyle name="요약 3" xfId="363"/>
    <cellStyle name="요약 4" xfId="364"/>
    <cellStyle name="요약 5" xfId="365"/>
    <cellStyle name="요약 6" xfId="366"/>
    <cellStyle name="요약 7" xfId="367"/>
    <cellStyle name="입력" xfId="368" builtinId="20" customBuiltin="1"/>
    <cellStyle name="입력 2" xfId="369"/>
    <cellStyle name="입력 2 2" xfId="370"/>
    <cellStyle name="입력 2 3" xfId="371"/>
    <cellStyle name="입력 3" xfId="372"/>
    <cellStyle name="입력 4" xfId="373"/>
    <cellStyle name="입력 5" xfId="374"/>
    <cellStyle name="입력 6" xfId="375"/>
    <cellStyle name="입력 7" xfId="376"/>
    <cellStyle name="자리수" xfId="377"/>
    <cellStyle name="자리수0" xfId="378"/>
    <cellStyle name="작은제목" xfId="379"/>
    <cellStyle name="제목" xfId="380" builtinId="15" customBuiltin="1"/>
    <cellStyle name="제목 1" xfId="381" builtinId="16" customBuiltin="1"/>
    <cellStyle name="제목 1 2" xfId="382"/>
    <cellStyle name="제목 1 2 2" xfId="383"/>
    <cellStyle name="제목 1 2 3" xfId="384"/>
    <cellStyle name="제목 1 3" xfId="385"/>
    <cellStyle name="제목 1 4" xfId="386"/>
    <cellStyle name="제목 1 5" xfId="387"/>
    <cellStyle name="제목 1 6" xfId="388"/>
    <cellStyle name="제목 1 7" xfId="389"/>
    <cellStyle name="제목 10" xfId="390"/>
    <cellStyle name="제목 2" xfId="391" builtinId="17" customBuiltin="1"/>
    <cellStyle name="제목 2 2" xfId="392"/>
    <cellStyle name="제목 2 2 2" xfId="393"/>
    <cellStyle name="제목 2 2 3" xfId="394"/>
    <cellStyle name="제목 2 3" xfId="395"/>
    <cellStyle name="제목 2 4" xfId="396"/>
    <cellStyle name="제목 2 5" xfId="397"/>
    <cellStyle name="제목 2 6" xfId="398"/>
    <cellStyle name="제목 2 7" xfId="399"/>
    <cellStyle name="제목 3" xfId="400" builtinId="18" customBuiltin="1"/>
    <cellStyle name="제목 3 2" xfId="401"/>
    <cellStyle name="제목 3 2 2" xfId="402"/>
    <cellStyle name="제목 3 2 3" xfId="403"/>
    <cellStyle name="제목 3 3" xfId="404"/>
    <cellStyle name="제목 3 4" xfId="405"/>
    <cellStyle name="제목 3 5" xfId="406"/>
    <cellStyle name="제목 3 6" xfId="407"/>
    <cellStyle name="제목 3 7" xfId="408"/>
    <cellStyle name="제목 4" xfId="409" builtinId="19" customBuiltin="1"/>
    <cellStyle name="제목 4 2" xfId="410"/>
    <cellStyle name="제목 4 2 2" xfId="411"/>
    <cellStyle name="제목 4 2 3" xfId="412"/>
    <cellStyle name="제목 4 3" xfId="413"/>
    <cellStyle name="제목 4 4" xfId="414"/>
    <cellStyle name="제목 4 5" xfId="415"/>
    <cellStyle name="제목 4 6" xfId="416"/>
    <cellStyle name="제목 4 7" xfId="417"/>
    <cellStyle name="제목 5" xfId="418"/>
    <cellStyle name="제목 5 2" xfId="419"/>
    <cellStyle name="제목 5 3" xfId="420"/>
    <cellStyle name="제목 6" xfId="421"/>
    <cellStyle name="제목 7" xfId="422"/>
    <cellStyle name="제목 8" xfId="423"/>
    <cellStyle name="제목 9" xfId="424"/>
    <cellStyle name="좋음" xfId="425" builtinId="26" customBuiltin="1"/>
    <cellStyle name="좋음 2" xfId="426"/>
    <cellStyle name="좋음 2 2" xfId="427"/>
    <cellStyle name="좋음 2 3" xfId="428"/>
    <cellStyle name="좋음 3" xfId="429"/>
    <cellStyle name="좋음 4" xfId="430"/>
    <cellStyle name="좋음 5" xfId="431"/>
    <cellStyle name="좋음 6" xfId="432"/>
    <cellStyle name="좋음 7" xfId="433"/>
    <cellStyle name="출력" xfId="434" builtinId="21" customBuiltin="1"/>
    <cellStyle name="출력 2" xfId="435"/>
    <cellStyle name="출력 2 2" xfId="436"/>
    <cellStyle name="출력 2 3" xfId="437"/>
    <cellStyle name="출력 3" xfId="438"/>
    <cellStyle name="출력 4" xfId="439"/>
    <cellStyle name="출력 5" xfId="440"/>
    <cellStyle name="출력 6" xfId="441"/>
    <cellStyle name="출력 7" xfId="442"/>
    <cellStyle name="콤마 [0]" xfId="443"/>
    <cellStyle name="콤마 [0]_16.추곡수매실적" xfId="444"/>
    <cellStyle name="콤마 [0]_2.주민등록인구" xfId="445"/>
    <cellStyle name="콤마 [0]_4.광종별광구수" xfId="446"/>
    <cellStyle name="콤마 [0]_5.광산물생산" xfId="447"/>
    <cellStyle name="콤마 [0]_천기일수" xfId="448"/>
    <cellStyle name="콤마 [0]_해안선및도서" xfId="449"/>
    <cellStyle name="콤마_ 견적기준 FLOW " xfId="450"/>
    <cellStyle name="큰제목" xfId="451"/>
    <cellStyle name="퍼센트" xfId="452"/>
    <cellStyle name="표준" xfId="0" builtinId="0"/>
    <cellStyle name="표준 19" xfId="453"/>
    <cellStyle name="표준 2" xfId="454"/>
    <cellStyle name="표준 2 2" xfId="455"/>
    <cellStyle name="표준 3" xfId="456"/>
    <cellStyle name="표준 3 2" xfId="457"/>
    <cellStyle name="표준 3 3" xfId="458"/>
    <cellStyle name="표준 4" xfId="459"/>
    <cellStyle name="표준 4 2" xfId="460"/>
    <cellStyle name="표준 4 3" xfId="461"/>
    <cellStyle name="표준 4 4" xfId="462"/>
    <cellStyle name="표준 5" xfId="463"/>
    <cellStyle name="표준 5 2" xfId="464"/>
    <cellStyle name="표준 5 3" xfId="465"/>
    <cellStyle name="표준 6" xfId="466"/>
    <cellStyle name="표준 6 2" xfId="467"/>
    <cellStyle name="표준 6 3" xfId="468"/>
    <cellStyle name="표준 7" xfId="469"/>
    <cellStyle name="표준 8" xfId="470"/>
    <cellStyle name="표준 9" xfId="471"/>
    <cellStyle name="표준_7_광업제조업" xfId="472"/>
    <cellStyle name="표준_농업용기구및기계보유 " xfId="473"/>
    <cellStyle name="합산" xfId="474"/>
    <cellStyle name="화폐기호" xfId="475"/>
    <cellStyle name="화폐기호0" xfId="47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5</xdr:row>
      <xdr:rowOff>142875</xdr:rowOff>
    </xdr:from>
    <xdr:to>
      <xdr:col>8</xdr:col>
      <xdr:colOff>504825</xdr:colOff>
      <xdr:row>14</xdr:row>
      <xdr:rowOff>123825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76200" y="90487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7.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광업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,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제조업 및 에너지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Mining, Manufacturing &amp; Energy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0708600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30708600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11" name="Text Box 4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12" name="Text Box 5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13" name="Text Box 6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15" name="Text Box 4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17" name="Text Box 4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20" name="Text Box 3"/>
        <xdr:cNvSpPr txBox="1">
          <a:spLocks noChangeArrowheads="1"/>
        </xdr:cNvSpPr>
      </xdr:nvSpPr>
      <xdr:spPr bwMode="auto">
        <a:xfrm>
          <a:off x="30708600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1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2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3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26" name="Text Box 3"/>
        <xdr:cNvSpPr txBox="1">
          <a:spLocks noChangeArrowheads="1"/>
        </xdr:cNvSpPr>
      </xdr:nvSpPr>
      <xdr:spPr bwMode="auto">
        <a:xfrm>
          <a:off x="30708600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27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28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29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31" name="Text Box 4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77377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33" name="Text Box 4"/>
        <xdr:cNvSpPr txBox="1">
          <a:spLocks noChangeArrowheads="1"/>
        </xdr:cNvSpPr>
      </xdr:nvSpPr>
      <xdr:spPr bwMode="auto">
        <a:xfrm>
          <a:off x="1877377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30708600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40" name="Text Box 1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41" name="Text Box 4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43" name="Text Box 4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44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46" name="Text Box 3"/>
        <xdr:cNvSpPr txBox="1">
          <a:spLocks noChangeArrowheads="1"/>
        </xdr:cNvSpPr>
      </xdr:nvSpPr>
      <xdr:spPr bwMode="auto">
        <a:xfrm>
          <a:off x="30708600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47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48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49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38100</xdr:rowOff>
    </xdr:from>
    <xdr:to>
      <xdr:col>32</xdr:col>
      <xdr:colOff>438150</xdr:colOff>
      <xdr:row>36</xdr:row>
      <xdr:rowOff>76200</xdr:rowOff>
    </xdr:to>
    <xdr:sp macro="" textlink="">
      <xdr:nvSpPr>
        <xdr:cNvPr id="52" name="Text Box 3"/>
        <xdr:cNvSpPr txBox="1">
          <a:spLocks noChangeArrowheads="1"/>
        </xdr:cNvSpPr>
      </xdr:nvSpPr>
      <xdr:spPr bwMode="auto">
        <a:xfrm>
          <a:off x="30708600" y="718185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53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54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55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57" name="Text Box 4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1877377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59" name="Text Box 4"/>
        <xdr:cNvSpPr txBox="1">
          <a:spLocks noChangeArrowheads="1"/>
        </xdr:cNvSpPr>
      </xdr:nvSpPr>
      <xdr:spPr bwMode="auto">
        <a:xfrm>
          <a:off x="1877377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60" name="Text Box 1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62" name="Text Box 3"/>
        <xdr:cNvSpPr txBox="1">
          <a:spLocks noChangeArrowheads="1"/>
        </xdr:cNvSpPr>
      </xdr:nvSpPr>
      <xdr:spPr bwMode="auto">
        <a:xfrm>
          <a:off x="30708600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63" name="Text Box 4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64" name="Text Box 5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65" name="Text Box 6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66" name="Text Box 1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67" name="Text Box 4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68" name="Text Box 1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69" name="Text Box 4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70" name="Text Box 1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72" name="Text Box 3"/>
        <xdr:cNvSpPr txBox="1">
          <a:spLocks noChangeArrowheads="1"/>
        </xdr:cNvSpPr>
      </xdr:nvSpPr>
      <xdr:spPr bwMode="auto">
        <a:xfrm>
          <a:off x="30708600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73" name="Text Box 4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74" name="Text Box 5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75" name="Text Box 6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77" name="Text Box 4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78" name="Text Box 1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79" name="Text Box 4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80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82" name="Text Box 3"/>
        <xdr:cNvSpPr txBox="1">
          <a:spLocks noChangeArrowheads="1"/>
        </xdr:cNvSpPr>
      </xdr:nvSpPr>
      <xdr:spPr bwMode="auto">
        <a:xfrm>
          <a:off x="30708600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83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84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85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86" name="Text Box 1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36</xdr:row>
      <xdr:rowOff>0</xdr:rowOff>
    </xdr:from>
    <xdr:to>
      <xdr:col>32</xdr:col>
      <xdr:colOff>438150</xdr:colOff>
      <xdr:row>36</xdr:row>
      <xdr:rowOff>66675</xdr:rowOff>
    </xdr:to>
    <xdr:sp macro="" textlink="">
      <xdr:nvSpPr>
        <xdr:cNvPr id="88" name="Text Box 3"/>
        <xdr:cNvSpPr txBox="1">
          <a:spLocks noChangeArrowheads="1"/>
        </xdr:cNvSpPr>
      </xdr:nvSpPr>
      <xdr:spPr bwMode="auto">
        <a:xfrm>
          <a:off x="30708600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36</xdr:row>
      <xdr:rowOff>0</xdr:rowOff>
    </xdr:from>
    <xdr:to>
      <xdr:col>0</xdr:col>
      <xdr:colOff>85725</xdr:colOff>
      <xdr:row>36</xdr:row>
      <xdr:rowOff>66675</xdr:rowOff>
    </xdr:to>
    <xdr:sp macro="" textlink="">
      <xdr:nvSpPr>
        <xdr:cNvPr id="89" name="Text Box 4"/>
        <xdr:cNvSpPr txBox="1">
          <a:spLocks noChangeArrowheads="1"/>
        </xdr:cNvSpPr>
      </xdr:nvSpPr>
      <xdr:spPr bwMode="auto">
        <a:xfrm>
          <a:off x="0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95250</xdr:colOff>
      <xdr:row>36</xdr:row>
      <xdr:rowOff>66675</xdr:rowOff>
    </xdr:to>
    <xdr:sp macro="" textlink="">
      <xdr:nvSpPr>
        <xdr:cNvPr id="90" name="Text Box 5"/>
        <xdr:cNvSpPr txBox="1">
          <a:spLocks noChangeArrowheads="1"/>
        </xdr:cNvSpPr>
      </xdr:nvSpPr>
      <xdr:spPr bwMode="auto">
        <a:xfrm>
          <a:off x="6257925" y="71437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91" name="Text Box 6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92" name="Text Box 1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36</xdr:row>
      <xdr:rowOff>0</xdr:rowOff>
    </xdr:from>
    <xdr:to>
      <xdr:col>5</xdr:col>
      <xdr:colOff>85725</xdr:colOff>
      <xdr:row>36</xdr:row>
      <xdr:rowOff>66675</xdr:rowOff>
    </xdr:to>
    <xdr:sp macro="" textlink="">
      <xdr:nvSpPr>
        <xdr:cNvPr id="93" name="Text Box 4"/>
        <xdr:cNvSpPr txBox="1">
          <a:spLocks noChangeArrowheads="1"/>
        </xdr:cNvSpPr>
      </xdr:nvSpPr>
      <xdr:spPr bwMode="auto">
        <a:xfrm>
          <a:off x="625792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94" name="Text Box 1"/>
        <xdr:cNvSpPr txBox="1">
          <a:spLocks noChangeArrowheads="1"/>
        </xdr:cNvSpPr>
      </xdr:nvSpPr>
      <xdr:spPr bwMode="auto">
        <a:xfrm>
          <a:off x="1877377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36</xdr:row>
      <xdr:rowOff>0</xdr:rowOff>
    </xdr:from>
    <xdr:to>
      <xdr:col>19</xdr:col>
      <xdr:colOff>85725</xdr:colOff>
      <xdr:row>36</xdr:row>
      <xdr:rowOff>66675</xdr:rowOff>
    </xdr:to>
    <xdr:sp macro="" textlink="">
      <xdr:nvSpPr>
        <xdr:cNvPr id="95" name="Text Box 4"/>
        <xdr:cNvSpPr txBox="1">
          <a:spLocks noChangeArrowheads="1"/>
        </xdr:cNvSpPr>
      </xdr:nvSpPr>
      <xdr:spPr bwMode="auto">
        <a:xfrm>
          <a:off x="18773775" y="71437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96" name="Text Box 1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35</xdr:row>
      <xdr:rowOff>0</xdr:rowOff>
    </xdr:from>
    <xdr:to>
      <xdr:col>32</xdr:col>
      <xdr:colOff>438150</xdr:colOff>
      <xdr:row>35</xdr:row>
      <xdr:rowOff>66675</xdr:rowOff>
    </xdr:to>
    <xdr:sp macro="" textlink="">
      <xdr:nvSpPr>
        <xdr:cNvPr id="98" name="Text Box 3"/>
        <xdr:cNvSpPr txBox="1">
          <a:spLocks noChangeArrowheads="1"/>
        </xdr:cNvSpPr>
      </xdr:nvSpPr>
      <xdr:spPr bwMode="auto">
        <a:xfrm>
          <a:off x="30708600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66675</xdr:rowOff>
    </xdr:to>
    <xdr:sp macro="" textlink="">
      <xdr:nvSpPr>
        <xdr:cNvPr id="99" name="Text Box 4"/>
        <xdr:cNvSpPr txBox="1">
          <a:spLocks noChangeArrowheads="1"/>
        </xdr:cNvSpPr>
      </xdr:nvSpPr>
      <xdr:spPr bwMode="auto">
        <a:xfrm>
          <a:off x="0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95250</xdr:colOff>
      <xdr:row>35</xdr:row>
      <xdr:rowOff>66675</xdr:rowOff>
    </xdr:to>
    <xdr:sp macro="" textlink="">
      <xdr:nvSpPr>
        <xdr:cNvPr id="100" name="Text Box 5"/>
        <xdr:cNvSpPr txBox="1">
          <a:spLocks noChangeArrowheads="1"/>
        </xdr:cNvSpPr>
      </xdr:nvSpPr>
      <xdr:spPr bwMode="auto">
        <a:xfrm>
          <a:off x="6257925" y="6953250"/>
          <a:ext cx="9525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101" name="Text Box 6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102" name="Text Box 1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85725</xdr:colOff>
      <xdr:row>35</xdr:row>
      <xdr:rowOff>66675</xdr:rowOff>
    </xdr:to>
    <xdr:sp macro="" textlink="">
      <xdr:nvSpPr>
        <xdr:cNvPr id="103" name="Text Box 4"/>
        <xdr:cNvSpPr txBox="1">
          <a:spLocks noChangeArrowheads="1"/>
        </xdr:cNvSpPr>
      </xdr:nvSpPr>
      <xdr:spPr bwMode="auto">
        <a:xfrm>
          <a:off x="625792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104" name="Text Box 1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35</xdr:row>
      <xdr:rowOff>0</xdr:rowOff>
    </xdr:from>
    <xdr:to>
      <xdr:col>19</xdr:col>
      <xdr:colOff>85725</xdr:colOff>
      <xdr:row>35</xdr:row>
      <xdr:rowOff>66675</xdr:rowOff>
    </xdr:to>
    <xdr:sp macro="" textlink="">
      <xdr:nvSpPr>
        <xdr:cNvPr id="105" name="Text Box 4"/>
        <xdr:cNvSpPr txBox="1">
          <a:spLocks noChangeArrowheads="1"/>
        </xdr:cNvSpPr>
      </xdr:nvSpPr>
      <xdr:spPr bwMode="auto">
        <a:xfrm>
          <a:off x="18773775" y="6953250"/>
          <a:ext cx="8572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106" name="Text Box 1"/>
        <xdr:cNvSpPr txBox="1">
          <a:spLocks noChangeArrowheads="1"/>
        </xdr:cNvSpPr>
      </xdr:nvSpPr>
      <xdr:spPr bwMode="auto">
        <a:xfrm>
          <a:off x="0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257925" y="7715250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39</xdr:row>
      <xdr:rowOff>0</xdr:rowOff>
    </xdr:from>
    <xdr:to>
      <xdr:col>32</xdr:col>
      <xdr:colOff>438150</xdr:colOff>
      <xdr:row>39</xdr:row>
      <xdr:rowOff>57150</xdr:rowOff>
    </xdr:to>
    <xdr:sp macro="" textlink="">
      <xdr:nvSpPr>
        <xdr:cNvPr id="108" name="Text Box 3"/>
        <xdr:cNvSpPr txBox="1">
          <a:spLocks noChangeArrowheads="1"/>
        </xdr:cNvSpPr>
      </xdr:nvSpPr>
      <xdr:spPr bwMode="auto">
        <a:xfrm>
          <a:off x="30708600" y="7715250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109" name="Text Box 4"/>
        <xdr:cNvSpPr txBox="1">
          <a:spLocks noChangeArrowheads="1"/>
        </xdr:cNvSpPr>
      </xdr:nvSpPr>
      <xdr:spPr bwMode="auto">
        <a:xfrm>
          <a:off x="0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110" name="Text Box 5"/>
        <xdr:cNvSpPr txBox="1">
          <a:spLocks noChangeArrowheads="1"/>
        </xdr:cNvSpPr>
      </xdr:nvSpPr>
      <xdr:spPr bwMode="auto">
        <a:xfrm>
          <a:off x="6257925" y="7715250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111" name="Text Box 6"/>
        <xdr:cNvSpPr txBox="1">
          <a:spLocks noChangeArrowheads="1"/>
        </xdr:cNvSpPr>
      </xdr:nvSpPr>
      <xdr:spPr bwMode="auto">
        <a:xfrm>
          <a:off x="625792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112" name="Text Box 1"/>
        <xdr:cNvSpPr txBox="1">
          <a:spLocks noChangeArrowheads="1"/>
        </xdr:cNvSpPr>
      </xdr:nvSpPr>
      <xdr:spPr bwMode="auto">
        <a:xfrm>
          <a:off x="625792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113" name="Text Box 4"/>
        <xdr:cNvSpPr txBox="1">
          <a:spLocks noChangeArrowheads="1"/>
        </xdr:cNvSpPr>
      </xdr:nvSpPr>
      <xdr:spPr bwMode="auto">
        <a:xfrm>
          <a:off x="625792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1877377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115" name="Text Box 4"/>
        <xdr:cNvSpPr txBox="1">
          <a:spLocks noChangeArrowheads="1"/>
        </xdr:cNvSpPr>
      </xdr:nvSpPr>
      <xdr:spPr bwMode="auto">
        <a:xfrm>
          <a:off x="1877377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25792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40</xdr:row>
      <xdr:rowOff>0</xdr:rowOff>
    </xdr:from>
    <xdr:to>
      <xdr:col>32</xdr:col>
      <xdr:colOff>438150</xdr:colOff>
      <xdr:row>40</xdr:row>
      <xdr:rowOff>38100</xdr:rowOff>
    </xdr:to>
    <xdr:sp macro="" textlink="">
      <xdr:nvSpPr>
        <xdr:cNvPr id="117" name="Text Box 3"/>
        <xdr:cNvSpPr txBox="1">
          <a:spLocks noChangeArrowheads="1"/>
        </xdr:cNvSpPr>
      </xdr:nvSpPr>
      <xdr:spPr bwMode="auto">
        <a:xfrm>
          <a:off x="30708600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118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119" name="Text Box 5"/>
        <xdr:cNvSpPr txBox="1">
          <a:spLocks noChangeArrowheads="1"/>
        </xdr:cNvSpPr>
      </xdr:nvSpPr>
      <xdr:spPr bwMode="auto">
        <a:xfrm>
          <a:off x="625792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120" name="Text Box 6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121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122" name="Text Box 2"/>
        <xdr:cNvSpPr txBox="1">
          <a:spLocks noChangeArrowheads="1"/>
        </xdr:cNvSpPr>
      </xdr:nvSpPr>
      <xdr:spPr bwMode="auto">
        <a:xfrm>
          <a:off x="625792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40</xdr:row>
      <xdr:rowOff>0</xdr:rowOff>
    </xdr:from>
    <xdr:to>
      <xdr:col>32</xdr:col>
      <xdr:colOff>438150</xdr:colOff>
      <xdr:row>40</xdr:row>
      <xdr:rowOff>38100</xdr:rowOff>
    </xdr:to>
    <xdr:sp macro="" textlink="">
      <xdr:nvSpPr>
        <xdr:cNvPr id="123" name="Text Box 3"/>
        <xdr:cNvSpPr txBox="1">
          <a:spLocks noChangeArrowheads="1"/>
        </xdr:cNvSpPr>
      </xdr:nvSpPr>
      <xdr:spPr bwMode="auto">
        <a:xfrm>
          <a:off x="30708600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95250</xdr:colOff>
      <xdr:row>40</xdr:row>
      <xdr:rowOff>38100</xdr:rowOff>
    </xdr:to>
    <xdr:sp macro="" textlink="">
      <xdr:nvSpPr>
        <xdr:cNvPr id="124" name="Text Box 5"/>
        <xdr:cNvSpPr txBox="1">
          <a:spLocks noChangeArrowheads="1"/>
        </xdr:cNvSpPr>
      </xdr:nvSpPr>
      <xdr:spPr bwMode="auto">
        <a:xfrm>
          <a:off x="625792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125" name="Text Box 6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126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40</xdr:row>
      <xdr:rowOff>0</xdr:rowOff>
    </xdr:from>
    <xdr:to>
      <xdr:col>5</xdr:col>
      <xdr:colOff>85725</xdr:colOff>
      <xdr:row>40</xdr:row>
      <xdr:rowOff>38100</xdr:rowOff>
    </xdr:to>
    <xdr:sp macro="" textlink="">
      <xdr:nvSpPr>
        <xdr:cNvPr id="127" name="Text Box 4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40</xdr:row>
      <xdr:rowOff>0</xdr:rowOff>
    </xdr:from>
    <xdr:to>
      <xdr:col>19</xdr:col>
      <xdr:colOff>85725</xdr:colOff>
      <xdr:row>40</xdr:row>
      <xdr:rowOff>38100</xdr:rowOff>
    </xdr:to>
    <xdr:sp macro="" textlink="">
      <xdr:nvSpPr>
        <xdr:cNvPr id="128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40</xdr:row>
      <xdr:rowOff>0</xdr:rowOff>
    </xdr:from>
    <xdr:to>
      <xdr:col>19</xdr:col>
      <xdr:colOff>85725</xdr:colOff>
      <xdr:row>40</xdr:row>
      <xdr:rowOff>38100</xdr:rowOff>
    </xdr:to>
    <xdr:sp macro="" textlink="">
      <xdr:nvSpPr>
        <xdr:cNvPr id="129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0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257925" y="7715250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32</xdr:col>
      <xdr:colOff>342900</xdr:colOff>
      <xdr:row>39</xdr:row>
      <xdr:rowOff>0</xdr:rowOff>
    </xdr:from>
    <xdr:to>
      <xdr:col>32</xdr:col>
      <xdr:colOff>438150</xdr:colOff>
      <xdr:row>39</xdr:row>
      <xdr:rowOff>57150</xdr:rowOff>
    </xdr:to>
    <xdr:sp macro="" textlink="">
      <xdr:nvSpPr>
        <xdr:cNvPr id="132" name="Text Box 3"/>
        <xdr:cNvSpPr txBox="1">
          <a:spLocks noChangeArrowheads="1"/>
        </xdr:cNvSpPr>
      </xdr:nvSpPr>
      <xdr:spPr bwMode="auto">
        <a:xfrm>
          <a:off x="30708600" y="7715250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57150</xdr:rowOff>
    </xdr:to>
    <xdr:sp macro="" textlink="">
      <xdr:nvSpPr>
        <xdr:cNvPr id="133" name="Text Box 4"/>
        <xdr:cNvSpPr txBox="1">
          <a:spLocks noChangeArrowheads="1"/>
        </xdr:cNvSpPr>
      </xdr:nvSpPr>
      <xdr:spPr bwMode="auto">
        <a:xfrm>
          <a:off x="0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95250</xdr:colOff>
      <xdr:row>39</xdr:row>
      <xdr:rowOff>57150</xdr:rowOff>
    </xdr:to>
    <xdr:sp macro="" textlink="">
      <xdr:nvSpPr>
        <xdr:cNvPr id="134" name="Text Box 5"/>
        <xdr:cNvSpPr txBox="1">
          <a:spLocks noChangeArrowheads="1"/>
        </xdr:cNvSpPr>
      </xdr:nvSpPr>
      <xdr:spPr bwMode="auto">
        <a:xfrm>
          <a:off x="6257925" y="7715250"/>
          <a:ext cx="952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135" name="Text Box 6"/>
        <xdr:cNvSpPr txBox="1">
          <a:spLocks noChangeArrowheads="1"/>
        </xdr:cNvSpPr>
      </xdr:nvSpPr>
      <xdr:spPr bwMode="auto">
        <a:xfrm>
          <a:off x="625792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136" name="Text Box 1"/>
        <xdr:cNvSpPr txBox="1">
          <a:spLocks noChangeArrowheads="1"/>
        </xdr:cNvSpPr>
      </xdr:nvSpPr>
      <xdr:spPr bwMode="auto">
        <a:xfrm>
          <a:off x="625792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85725</xdr:colOff>
      <xdr:row>39</xdr:row>
      <xdr:rowOff>57150</xdr:rowOff>
    </xdr:to>
    <xdr:sp macro="" textlink="">
      <xdr:nvSpPr>
        <xdr:cNvPr id="137" name="Text Box 4"/>
        <xdr:cNvSpPr txBox="1">
          <a:spLocks noChangeArrowheads="1"/>
        </xdr:cNvSpPr>
      </xdr:nvSpPr>
      <xdr:spPr bwMode="auto">
        <a:xfrm>
          <a:off x="625792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138" name="Text Box 1"/>
        <xdr:cNvSpPr txBox="1">
          <a:spLocks noChangeArrowheads="1"/>
        </xdr:cNvSpPr>
      </xdr:nvSpPr>
      <xdr:spPr bwMode="auto">
        <a:xfrm>
          <a:off x="1877377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85725</xdr:colOff>
      <xdr:row>39</xdr:row>
      <xdr:rowOff>57150</xdr:rowOff>
    </xdr:to>
    <xdr:sp macro="" textlink="">
      <xdr:nvSpPr>
        <xdr:cNvPr id="139" name="Text Box 4"/>
        <xdr:cNvSpPr txBox="1">
          <a:spLocks noChangeArrowheads="1"/>
        </xdr:cNvSpPr>
      </xdr:nvSpPr>
      <xdr:spPr bwMode="auto">
        <a:xfrm>
          <a:off x="18773775" y="7715250"/>
          <a:ext cx="857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40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41" name="Text Box 4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42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43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44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45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146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147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148" name="Text Box 33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85725</xdr:rowOff>
    </xdr:to>
    <xdr:sp macro="" textlink="">
      <xdr:nvSpPr>
        <xdr:cNvPr id="149" name="Text Box 34"/>
        <xdr:cNvSpPr txBox="1">
          <a:spLocks noChangeArrowheads="1"/>
        </xdr:cNvSpPr>
      </xdr:nvSpPr>
      <xdr:spPr bwMode="auto">
        <a:xfrm>
          <a:off x="0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114300</xdr:rowOff>
    </xdr:to>
    <xdr:sp macro="" textlink="">
      <xdr:nvSpPr>
        <xdr:cNvPr id="150" name="Text Box 1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114300</xdr:rowOff>
    </xdr:to>
    <xdr:sp macro="" textlink="">
      <xdr:nvSpPr>
        <xdr:cNvPr id="151" name="Text Box 4"/>
        <xdr:cNvSpPr txBox="1">
          <a:spLocks noChangeArrowheads="1"/>
        </xdr:cNvSpPr>
      </xdr:nvSpPr>
      <xdr:spPr bwMode="auto">
        <a:xfrm>
          <a:off x="0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41</xdr:row>
      <xdr:rowOff>104775</xdr:rowOff>
    </xdr:to>
    <xdr:sp macro="" textlink="">
      <xdr:nvSpPr>
        <xdr:cNvPr id="152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41</xdr:row>
      <xdr:rowOff>104775</xdr:rowOff>
    </xdr:to>
    <xdr:sp macro="" textlink="">
      <xdr:nvSpPr>
        <xdr:cNvPr id="153" name="Text Box 4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41</xdr:row>
      <xdr:rowOff>104775</xdr:rowOff>
    </xdr:to>
    <xdr:sp macro="" textlink="">
      <xdr:nvSpPr>
        <xdr:cNvPr id="154" name="Text Box 1"/>
        <xdr:cNvSpPr txBox="1">
          <a:spLocks noChangeArrowheads="1"/>
        </xdr:cNvSpPr>
      </xdr:nvSpPr>
      <xdr:spPr bwMode="auto">
        <a:xfrm>
          <a:off x="0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155" name="Text Box 1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85725</xdr:colOff>
      <xdr:row>40</xdr:row>
      <xdr:rowOff>38100</xdr:rowOff>
    </xdr:to>
    <xdr:sp macro="" textlink="">
      <xdr:nvSpPr>
        <xdr:cNvPr id="156" name="Text Box 4"/>
        <xdr:cNvSpPr txBox="1">
          <a:spLocks noChangeArrowheads="1"/>
        </xdr:cNvSpPr>
      </xdr:nvSpPr>
      <xdr:spPr bwMode="auto">
        <a:xfrm>
          <a:off x="0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57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58" name="Text Box 4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59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160" name="Text Box 33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161" name="Text Box 34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162" name="Text Box 33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163" name="Text Box 34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39</xdr:row>
      <xdr:rowOff>0</xdr:rowOff>
    </xdr:from>
    <xdr:ext cx="85725" cy="314325"/>
    <xdr:sp macro="" textlink="">
      <xdr:nvSpPr>
        <xdr:cNvPr id="164" name="Text Box 1"/>
        <xdr:cNvSpPr txBox="1">
          <a:spLocks noChangeArrowheads="1"/>
        </xdr:cNvSpPr>
      </xdr:nvSpPr>
      <xdr:spPr bwMode="auto">
        <a:xfrm>
          <a:off x="625792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39</xdr:row>
      <xdr:rowOff>0</xdr:rowOff>
    </xdr:from>
    <xdr:ext cx="85725" cy="314325"/>
    <xdr:sp macro="" textlink="">
      <xdr:nvSpPr>
        <xdr:cNvPr id="165" name="Text Box 4"/>
        <xdr:cNvSpPr txBox="1">
          <a:spLocks noChangeArrowheads="1"/>
        </xdr:cNvSpPr>
      </xdr:nvSpPr>
      <xdr:spPr bwMode="auto">
        <a:xfrm>
          <a:off x="625792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166" name="Text Box 1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167" name="Text Box 4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168" name="Text Box 1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169" name="Text Box 4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70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71" name="Text Box 4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172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73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74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75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176" name="Text Box 33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177" name="Text Box 34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178" name="Text Box 33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179" name="Text Box 34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180" name="Text Box 1"/>
        <xdr:cNvSpPr txBox="1">
          <a:spLocks noChangeArrowheads="1"/>
        </xdr:cNvSpPr>
      </xdr:nvSpPr>
      <xdr:spPr bwMode="auto">
        <a:xfrm>
          <a:off x="1877377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181" name="Text Box 4"/>
        <xdr:cNvSpPr txBox="1">
          <a:spLocks noChangeArrowheads="1"/>
        </xdr:cNvSpPr>
      </xdr:nvSpPr>
      <xdr:spPr bwMode="auto">
        <a:xfrm>
          <a:off x="1877377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182" name="Text Box 1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183" name="Text Box 4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184" name="Text Box 1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185" name="Text Box 4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86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87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188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89" name="Text Box 33"/>
        <xdr:cNvSpPr txBox="1">
          <a:spLocks noChangeArrowheads="1"/>
        </xdr:cNvSpPr>
      </xdr:nvSpPr>
      <xdr:spPr bwMode="auto">
        <a:xfrm>
          <a:off x="0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90" name="Text Box 34"/>
        <xdr:cNvSpPr txBox="1">
          <a:spLocks noChangeArrowheads="1"/>
        </xdr:cNvSpPr>
      </xdr:nvSpPr>
      <xdr:spPr bwMode="auto">
        <a:xfrm>
          <a:off x="0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91" name="Text Box 33"/>
        <xdr:cNvSpPr txBox="1">
          <a:spLocks noChangeArrowheads="1"/>
        </xdr:cNvSpPr>
      </xdr:nvSpPr>
      <xdr:spPr bwMode="auto">
        <a:xfrm>
          <a:off x="0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76200" cy="219075"/>
    <xdr:sp macro="" textlink="">
      <xdr:nvSpPr>
        <xdr:cNvPr id="192" name="Text Box 34"/>
        <xdr:cNvSpPr txBox="1">
          <a:spLocks noChangeArrowheads="1"/>
        </xdr:cNvSpPr>
      </xdr:nvSpPr>
      <xdr:spPr bwMode="auto">
        <a:xfrm>
          <a:off x="0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93" name="Text Box 1"/>
        <xdr:cNvSpPr txBox="1">
          <a:spLocks noChangeArrowheads="1"/>
        </xdr:cNvSpPr>
      </xdr:nvSpPr>
      <xdr:spPr bwMode="auto">
        <a:xfrm>
          <a:off x="0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94" name="Text Box 4"/>
        <xdr:cNvSpPr txBox="1">
          <a:spLocks noChangeArrowheads="1"/>
        </xdr:cNvSpPr>
      </xdr:nvSpPr>
      <xdr:spPr bwMode="auto">
        <a:xfrm>
          <a:off x="0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95" name="Text Box 1"/>
        <xdr:cNvSpPr txBox="1">
          <a:spLocks noChangeArrowheads="1"/>
        </xdr:cNvSpPr>
      </xdr:nvSpPr>
      <xdr:spPr bwMode="auto">
        <a:xfrm>
          <a:off x="0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42</xdr:row>
      <xdr:rowOff>0</xdr:rowOff>
    </xdr:from>
    <xdr:ext cx="85725" cy="238125"/>
    <xdr:sp macro="" textlink="">
      <xdr:nvSpPr>
        <xdr:cNvPr id="196" name="Text Box 4"/>
        <xdr:cNvSpPr txBox="1">
          <a:spLocks noChangeArrowheads="1"/>
        </xdr:cNvSpPr>
      </xdr:nvSpPr>
      <xdr:spPr bwMode="auto">
        <a:xfrm>
          <a:off x="0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76200" cy="219075"/>
    <xdr:sp macro="" textlink="">
      <xdr:nvSpPr>
        <xdr:cNvPr id="197" name="Text Box 33"/>
        <xdr:cNvSpPr txBox="1">
          <a:spLocks noChangeArrowheads="1"/>
        </xdr:cNvSpPr>
      </xdr:nvSpPr>
      <xdr:spPr bwMode="auto">
        <a:xfrm>
          <a:off x="625792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76200" cy="219075"/>
    <xdr:sp macro="" textlink="">
      <xdr:nvSpPr>
        <xdr:cNvPr id="198" name="Text Box 34"/>
        <xdr:cNvSpPr txBox="1">
          <a:spLocks noChangeArrowheads="1"/>
        </xdr:cNvSpPr>
      </xdr:nvSpPr>
      <xdr:spPr bwMode="auto">
        <a:xfrm>
          <a:off x="625792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76200" cy="219075"/>
    <xdr:sp macro="" textlink="">
      <xdr:nvSpPr>
        <xdr:cNvPr id="199" name="Text Box 33"/>
        <xdr:cNvSpPr txBox="1">
          <a:spLocks noChangeArrowheads="1"/>
        </xdr:cNvSpPr>
      </xdr:nvSpPr>
      <xdr:spPr bwMode="auto">
        <a:xfrm>
          <a:off x="625792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76200" cy="219075"/>
    <xdr:sp macro="" textlink="">
      <xdr:nvSpPr>
        <xdr:cNvPr id="200" name="Text Box 34"/>
        <xdr:cNvSpPr txBox="1">
          <a:spLocks noChangeArrowheads="1"/>
        </xdr:cNvSpPr>
      </xdr:nvSpPr>
      <xdr:spPr bwMode="auto">
        <a:xfrm>
          <a:off x="625792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85725" cy="238125"/>
    <xdr:sp macro="" textlink="">
      <xdr:nvSpPr>
        <xdr:cNvPr id="201" name="Text Box 1"/>
        <xdr:cNvSpPr txBox="1">
          <a:spLocks noChangeArrowheads="1"/>
        </xdr:cNvSpPr>
      </xdr:nvSpPr>
      <xdr:spPr bwMode="auto">
        <a:xfrm>
          <a:off x="6257925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85725" cy="238125"/>
    <xdr:sp macro="" textlink="">
      <xdr:nvSpPr>
        <xdr:cNvPr id="202" name="Text Box 4"/>
        <xdr:cNvSpPr txBox="1">
          <a:spLocks noChangeArrowheads="1"/>
        </xdr:cNvSpPr>
      </xdr:nvSpPr>
      <xdr:spPr bwMode="auto">
        <a:xfrm>
          <a:off x="6257925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85725" cy="238125"/>
    <xdr:sp macro="" textlink="">
      <xdr:nvSpPr>
        <xdr:cNvPr id="203" name="Text Box 1"/>
        <xdr:cNvSpPr txBox="1">
          <a:spLocks noChangeArrowheads="1"/>
        </xdr:cNvSpPr>
      </xdr:nvSpPr>
      <xdr:spPr bwMode="auto">
        <a:xfrm>
          <a:off x="6257925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42</xdr:row>
      <xdr:rowOff>0</xdr:rowOff>
    </xdr:from>
    <xdr:ext cx="85725" cy="238125"/>
    <xdr:sp macro="" textlink="">
      <xdr:nvSpPr>
        <xdr:cNvPr id="204" name="Text Box 4"/>
        <xdr:cNvSpPr txBox="1">
          <a:spLocks noChangeArrowheads="1"/>
        </xdr:cNvSpPr>
      </xdr:nvSpPr>
      <xdr:spPr bwMode="auto">
        <a:xfrm>
          <a:off x="6257925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95250" cy="38100"/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1877377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95250" cy="38100"/>
    <xdr:sp macro="" textlink="">
      <xdr:nvSpPr>
        <xdr:cNvPr id="206" name="Text Box 5"/>
        <xdr:cNvSpPr txBox="1">
          <a:spLocks noChangeArrowheads="1"/>
        </xdr:cNvSpPr>
      </xdr:nvSpPr>
      <xdr:spPr bwMode="auto">
        <a:xfrm>
          <a:off x="1877377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07" name="Text Box 6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95250" cy="38100"/>
    <xdr:sp macro="" textlink="">
      <xdr:nvSpPr>
        <xdr:cNvPr id="208" name="Text Box 2"/>
        <xdr:cNvSpPr txBox="1">
          <a:spLocks noChangeArrowheads="1"/>
        </xdr:cNvSpPr>
      </xdr:nvSpPr>
      <xdr:spPr bwMode="auto">
        <a:xfrm>
          <a:off x="1877377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95250" cy="38100"/>
    <xdr:sp macro="" textlink="">
      <xdr:nvSpPr>
        <xdr:cNvPr id="209" name="Text Box 5"/>
        <xdr:cNvSpPr txBox="1">
          <a:spLocks noChangeArrowheads="1"/>
        </xdr:cNvSpPr>
      </xdr:nvSpPr>
      <xdr:spPr bwMode="auto">
        <a:xfrm>
          <a:off x="18773775" y="7915275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0" name="Text Box 6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1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2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3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4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5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6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7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18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19" name="Text Box 33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20" name="Text Box 34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21" name="Text Box 33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22" name="Text Box 34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223" name="Text Box 1"/>
        <xdr:cNvSpPr txBox="1">
          <a:spLocks noChangeArrowheads="1"/>
        </xdr:cNvSpPr>
      </xdr:nvSpPr>
      <xdr:spPr bwMode="auto">
        <a:xfrm>
          <a:off x="1877377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224" name="Text Box 4"/>
        <xdr:cNvSpPr txBox="1">
          <a:spLocks noChangeArrowheads="1"/>
        </xdr:cNvSpPr>
      </xdr:nvSpPr>
      <xdr:spPr bwMode="auto">
        <a:xfrm>
          <a:off x="1877377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25" name="Text Box 1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26" name="Text Box 4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27" name="Text Box 1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28" name="Text Box 4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29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30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31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76200" cy="219075"/>
    <xdr:sp macro="" textlink="">
      <xdr:nvSpPr>
        <xdr:cNvPr id="232" name="Text Box 33"/>
        <xdr:cNvSpPr txBox="1">
          <a:spLocks noChangeArrowheads="1"/>
        </xdr:cNvSpPr>
      </xdr:nvSpPr>
      <xdr:spPr bwMode="auto">
        <a:xfrm>
          <a:off x="1877377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76200" cy="219075"/>
    <xdr:sp macro="" textlink="">
      <xdr:nvSpPr>
        <xdr:cNvPr id="233" name="Text Box 34"/>
        <xdr:cNvSpPr txBox="1">
          <a:spLocks noChangeArrowheads="1"/>
        </xdr:cNvSpPr>
      </xdr:nvSpPr>
      <xdr:spPr bwMode="auto">
        <a:xfrm>
          <a:off x="1877377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76200" cy="219075"/>
    <xdr:sp macro="" textlink="">
      <xdr:nvSpPr>
        <xdr:cNvPr id="234" name="Text Box 33"/>
        <xdr:cNvSpPr txBox="1">
          <a:spLocks noChangeArrowheads="1"/>
        </xdr:cNvSpPr>
      </xdr:nvSpPr>
      <xdr:spPr bwMode="auto">
        <a:xfrm>
          <a:off x="1877377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76200" cy="219075"/>
    <xdr:sp macro="" textlink="">
      <xdr:nvSpPr>
        <xdr:cNvPr id="235" name="Text Box 34"/>
        <xdr:cNvSpPr txBox="1">
          <a:spLocks noChangeArrowheads="1"/>
        </xdr:cNvSpPr>
      </xdr:nvSpPr>
      <xdr:spPr bwMode="auto">
        <a:xfrm>
          <a:off x="18773775" y="81819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85725" cy="238125"/>
    <xdr:sp macro="" textlink="">
      <xdr:nvSpPr>
        <xdr:cNvPr id="236" name="Text Box 1"/>
        <xdr:cNvSpPr txBox="1">
          <a:spLocks noChangeArrowheads="1"/>
        </xdr:cNvSpPr>
      </xdr:nvSpPr>
      <xdr:spPr bwMode="auto">
        <a:xfrm>
          <a:off x="18773775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85725" cy="238125"/>
    <xdr:sp macro="" textlink="">
      <xdr:nvSpPr>
        <xdr:cNvPr id="237" name="Text Box 4"/>
        <xdr:cNvSpPr txBox="1">
          <a:spLocks noChangeArrowheads="1"/>
        </xdr:cNvSpPr>
      </xdr:nvSpPr>
      <xdr:spPr bwMode="auto">
        <a:xfrm>
          <a:off x="18773775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85725" cy="238125"/>
    <xdr:sp macro="" textlink="">
      <xdr:nvSpPr>
        <xdr:cNvPr id="238" name="Text Box 1"/>
        <xdr:cNvSpPr txBox="1">
          <a:spLocks noChangeArrowheads="1"/>
        </xdr:cNvSpPr>
      </xdr:nvSpPr>
      <xdr:spPr bwMode="auto">
        <a:xfrm>
          <a:off x="18773775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42</xdr:row>
      <xdr:rowOff>0</xdr:rowOff>
    </xdr:from>
    <xdr:ext cx="85725" cy="238125"/>
    <xdr:sp macro="" textlink="">
      <xdr:nvSpPr>
        <xdr:cNvPr id="239" name="Text Box 4"/>
        <xdr:cNvSpPr txBox="1">
          <a:spLocks noChangeArrowheads="1"/>
        </xdr:cNvSpPr>
      </xdr:nvSpPr>
      <xdr:spPr bwMode="auto">
        <a:xfrm>
          <a:off x="18773775" y="81819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240" name="Text Box 4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241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242" name="Text Box 33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243" name="Text Box 34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244" name="Text Box 33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76200" cy="219075"/>
    <xdr:sp macro="" textlink="">
      <xdr:nvSpPr>
        <xdr:cNvPr id="245" name="Text Box 34"/>
        <xdr:cNvSpPr txBox="1">
          <a:spLocks noChangeArrowheads="1"/>
        </xdr:cNvSpPr>
      </xdr:nvSpPr>
      <xdr:spPr bwMode="auto">
        <a:xfrm>
          <a:off x="625792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39</xdr:row>
      <xdr:rowOff>0</xdr:rowOff>
    </xdr:from>
    <xdr:ext cx="85725" cy="314325"/>
    <xdr:sp macro="" textlink="">
      <xdr:nvSpPr>
        <xdr:cNvPr id="246" name="Text Box 1"/>
        <xdr:cNvSpPr txBox="1">
          <a:spLocks noChangeArrowheads="1"/>
        </xdr:cNvSpPr>
      </xdr:nvSpPr>
      <xdr:spPr bwMode="auto">
        <a:xfrm>
          <a:off x="625792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39</xdr:row>
      <xdr:rowOff>0</xdr:rowOff>
    </xdr:from>
    <xdr:ext cx="85725" cy="314325"/>
    <xdr:sp macro="" textlink="">
      <xdr:nvSpPr>
        <xdr:cNvPr id="247" name="Text Box 4"/>
        <xdr:cNvSpPr txBox="1">
          <a:spLocks noChangeArrowheads="1"/>
        </xdr:cNvSpPr>
      </xdr:nvSpPr>
      <xdr:spPr bwMode="auto">
        <a:xfrm>
          <a:off x="625792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248" name="Text Box 1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249" name="Text Box 4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238125"/>
    <xdr:sp macro="" textlink="">
      <xdr:nvSpPr>
        <xdr:cNvPr id="250" name="Text Box 1"/>
        <xdr:cNvSpPr txBox="1">
          <a:spLocks noChangeArrowheads="1"/>
        </xdr:cNvSpPr>
      </xdr:nvSpPr>
      <xdr:spPr bwMode="auto">
        <a:xfrm>
          <a:off x="625792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251" name="Text Box 1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0</xdr:colOff>
      <xdr:row>40</xdr:row>
      <xdr:rowOff>0</xdr:rowOff>
    </xdr:from>
    <xdr:ext cx="85725" cy="38100"/>
    <xdr:sp macro="" textlink="">
      <xdr:nvSpPr>
        <xdr:cNvPr id="252" name="Text Box 4"/>
        <xdr:cNvSpPr txBox="1">
          <a:spLocks noChangeArrowheads="1"/>
        </xdr:cNvSpPr>
      </xdr:nvSpPr>
      <xdr:spPr bwMode="auto">
        <a:xfrm>
          <a:off x="625792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53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54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55" name="Text Box 33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56" name="Text Box 34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57" name="Text Box 33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76200" cy="219075"/>
    <xdr:sp macro="" textlink="">
      <xdr:nvSpPr>
        <xdr:cNvPr id="258" name="Text Box 34"/>
        <xdr:cNvSpPr txBox="1">
          <a:spLocks noChangeArrowheads="1"/>
        </xdr:cNvSpPr>
      </xdr:nvSpPr>
      <xdr:spPr bwMode="auto">
        <a:xfrm>
          <a:off x="18773775" y="7915275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259" name="Text Box 1"/>
        <xdr:cNvSpPr txBox="1">
          <a:spLocks noChangeArrowheads="1"/>
        </xdr:cNvSpPr>
      </xdr:nvSpPr>
      <xdr:spPr bwMode="auto">
        <a:xfrm>
          <a:off x="1877377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39</xdr:row>
      <xdr:rowOff>0</xdr:rowOff>
    </xdr:from>
    <xdr:ext cx="85725" cy="314325"/>
    <xdr:sp macro="" textlink="">
      <xdr:nvSpPr>
        <xdr:cNvPr id="260" name="Text Box 4"/>
        <xdr:cNvSpPr txBox="1">
          <a:spLocks noChangeArrowheads="1"/>
        </xdr:cNvSpPr>
      </xdr:nvSpPr>
      <xdr:spPr bwMode="auto">
        <a:xfrm>
          <a:off x="18773775" y="771525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61" name="Text Box 1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62" name="Text Box 4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238125"/>
    <xdr:sp macro="" textlink="">
      <xdr:nvSpPr>
        <xdr:cNvPr id="263" name="Text Box 1"/>
        <xdr:cNvSpPr txBox="1">
          <a:spLocks noChangeArrowheads="1"/>
        </xdr:cNvSpPr>
      </xdr:nvSpPr>
      <xdr:spPr bwMode="auto">
        <a:xfrm>
          <a:off x="18773775" y="7915275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64" name="Text Box 1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19</xdr:col>
      <xdr:colOff>0</xdr:colOff>
      <xdr:row>40</xdr:row>
      <xdr:rowOff>0</xdr:rowOff>
    </xdr:from>
    <xdr:ext cx="85725" cy="38100"/>
    <xdr:sp macro="" textlink="">
      <xdr:nvSpPr>
        <xdr:cNvPr id="265" name="Text Box 4"/>
        <xdr:cNvSpPr txBox="1">
          <a:spLocks noChangeArrowheads="1"/>
        </xdr:cNvSpPr>
      </xdr:nvSpPr>
      <xdr:spPr bwMode="auto">
        <a:xfrm>
          <a:off x="18773775" y="79152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104775</xdr:colOff>
      <xdr:row>27</xdr:row>
      <xdr:rowOff>0</xdr:rowOff>
    </xdr:from>
    <xdr:ext cx="85725" cy="1905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219575" y="4886325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31</xdr:row>
      <xdr:rowOff>85725</xdr:rowOff>
    </xdr:from>
    <xdr:ext cx="85725" cy="19050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0" y="56959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25</xdr:row>
      <xdr:rowOff>0</xdr:rowOff>
    </xdr:from>
    <xdr:ext cx="85725" cy="19050"/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0" y="4524375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323850</xdr:colOff>
      <xdr:row>25</xdr:row>
      <xdr:rowOff>0</xdr:rowOff>
    </xdr:from>
    <xdr:ext cx="104775" cy="19050"/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810250" y="4524375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28575</xdr:colOff>
      <xdr:row>23</xdr:row>
      <xdr:rowOff>47625</xdr:rowOff>
    </xdr:from>
    <xdr:ext cx="85725" cy="19050"/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8575" y="421005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323850</xdr:colOff>
      <xdr:row>24</xdr:row>
      <xdr:rowOff>0</xdr:rowOff>
    </xdr:from>
    <xdr:ext cx="104775" cy="19050"/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5810250" y="4343400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25</xdr:row>
      <xdr:rowOff>0</xdr:rowOff>
    </xdr:from>
    <xdr:ext cx="85725" cy="19050"/>
    <xdr:sp macro="" textlink="">
      <xdr:nvSpPr>
        <xdr:cNvPr id="10" name="Text Box 2"/>
        <xdr:cNvSpPr txBox="1">
          <a:spLocks noChangeArrowheads="1"/>
        </xdr:cNvSpPr>
      </xdr:nvSpPr>
      <xdr:spPr bwMode="auto">
        <a:xfrm>
          <a:off x="0" y="4524375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25</xdr:row>
      <xdr:rowOff>0</xdr:rowOff>
    </xdr:from>
    <xdr:ext cx="85725" cy="19050"/>
    <xdr:sp macro="" textlink="">
      <xdr:nvSpPr>
        <xdr:cNvPr id="11" name="Text Box 3"/>
        <xdr:cNvSpPr txBox="1">
          <a:spLocks noChangeArrowheads="1"/>
        </xdr:cNvSpPr>
      </xdr:nvSpPr>
      <xdr:spPr bwMode="auto">
        <a:xfrm>
          <a:off x="0" y="4524375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323850</xdr:colOff>
      <xdr:row>24</xdr:row>
      <xdr:rowOff>0</xdr:rowOff>
    </xdr:from>
    <xdr:ext cx="104775" cy="19050"/>
    <xdr:sp macro="" textlink="">
      <xdr:nvSpPr>
        <xdr:cNvPr id="12" name="Text Box 4"/>
        <xdr:cNvSpPr txBox="1">
          <a:spLocks noChangeArrowheads="1"/>
        </xdr:cNvSpPr>
      </xdr:nvSpPr>
      <xdr:spPr bwMode="auto">
        <a:xfrm>
          <a:off x="5810250" y="4343400"/>
          <a:ext cx="10477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13" name="Text Box 5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14" name="Text Box 6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15" name="Text Box 7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323850</xdr:colOff>
      <xdr:row>23</xdr:row>
      <xdr:rowOff>0</xdr:rowOff>
    </xdr:from>
    <xdr:ext cx="104775" cy="76200"/>
    <xdr:sp macro="" textlink="">
      <xdr:nvSpPr>
        <xdr:cNvPr id="16" name="Text Box 8"/>
        <xdr:cNvSpPr txBox="1">
          <a:spLocks noChangeArrowheads="1"/>
        </xdr:cNvSpPr>
      </xdr:nvSpPr>
      <xdr:spPr bwMode="auto">
        <a:xfrm>
          <a:off x="5810250" y="4162425"/>
          <a:ext cx="10477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18" name="Text Box 4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19050"/>
    <xdr:sp macro="" textlink="">
      <xdr:nvSpPr>
        <xdr:cNvPr id="20" name="Text Box 4"/>
        <xdr:cNvSpPr txBox="1">
          <a:spLocks noChangeArrowheads="1"/>
        </xdr:cNvSpPr>
      </xdr:nvSpPr>
      <xdr:spPr bwMode="auto">
        <a:xfrm>
          <a:off x="0" y="43434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21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22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4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5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6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7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29" name="Text Box 4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31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33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35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36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37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38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39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0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1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2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3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44" name="Text Box 1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45" name="Text Box 4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46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47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48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49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1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4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6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59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60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61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62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63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64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65" name="Text Box 1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66" name="Text Box 4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67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68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69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70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1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2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3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19050</xdr:colOff>
      <xdr:row>26</xdr:row>
      <xdr:rowOff>95250</xdr:rowOff>
    </xdr:from>
    <xdr:ext cx="95250" cy="38100"/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19050" y="48006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95250" cy="38100"/>
    <xdr:sp macro="" textlink="">
      <xdr:nvSpPr>
        <xdr:cNvPr id="75" name="Text Box 5"/>
        <xdr:cNvSpPr txBox="1">
          <a:spLocks noChangeArrowheads="1"/>
        </xdr:cNvSpPr>
      </xdr:nvSpPr>
      <xdr:spPr bwMode="auto">
        <a:xfrm>
          <a:off x="0" y="43434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6" name="Text Box 6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95250" cy="38100"/>
    <xdr:sp macro="" textlink="">
      <xdr:nvSpPr>
        <xdr:cNvPr id="77" name="Text Box 2"/>
        <xdr:cNvSpPr txBox="1">
          <a:spLocks noChangeArrowheads="1"/>
        </xdr:cNvSpPr>
      </xdr:nvSpPr>
      <xdr:spPr bwMode="auto">
        <a:xfrm>
          <a:off x="0" y="43434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95250" cy="38100"/>
    <xdr:sp macro="" textlink="">
      <xdr:nvSpPr>
        <xdr:cNvPr id="78" name="Text Box 5"/>
        <xdr:cNvSpPr txBox="1">
          <a:spLocks noChangeArrowheads="1"/>
        </xdr:cNvSpPr>
      </xdr:nvSpPr>
      <xdr:spPr bwMode="auto">
        <a:xfrm>
          <a:off x="0" y="43434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79" name="Text Box 6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0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1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2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3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4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5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6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87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88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89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90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91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92" name="Text Box 1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93" name="Text Box 4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94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95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96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97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98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99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100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76200" cy="219075"/>
    <xdr:sp macro="" textlink="">
      <xdr:nvSpPr>
        <xdr:cNvPr id="101" name="Text Box 33"/>
        <xdr:cNvSpPr txBox="1">
          <a:spLocks noChangeArrowheads="1"/>
        </xdr:cNvSpPr>
      </xdr:nvSpPr>
      <xdr:spPr bwMode="auto">
        <a:xfrm>
          <a:off x="0" y="47053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76200" cy="219075"/>
    <xdr:sp macro="" textlink="">
      <xdr:nvSpPr>
        <xdr:cNvPr id="102" name="Text Box 34"/>
        <xdr:cNvSpPr txBox="1">
          <a:spLocks noChangeArrowheads="1"/>
        </xdr:cNvSpPr>
      </xdr:nvSpPr>
      <xdr:spPr bwMode="auto">
        <a:xfrm>
          <a:off x="0" y="47053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76200" cy="219075"/>
    <xdr:sp macro="" textlink="">
      <xdr:nvSpPr>
        <xdr:cNvPr id="103" name="Text Box 33"/>
        <xdr:cNvSpPr txBox="1">
          <a:spLocks noChangeArrowheads="1"/>
        </xdr:cNvSpPr>
      </xdr:nvSpPr>
      <xdr:spPr bwMode="auto">
        <a:xfrm>
          <a:off x="0" y="47053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76200" cy="219075"/>
    <xdr:sp macro="" textlink="">
      <xdr:nvSpPr>
        <xdr:cNvPr id="104" name="Text Box 34"/>
        <xdr:cNvSpPr txBox="1">
          <a:spLocks noChangeArrowheads="1"/>
        </xdr:cNvSpPr>
      </xdr:nvSpPr>
      <xdr:spPr bwMode="auto">
        <a:xfrm>
          <a:off x="0" y="47053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85725" cy="238125"/>
    <xdr:sp macro="" textlink="">
      <xdr:nvSpPr>
        <xdr:cNvPr id="105" name="Text Box 1"/>
        <xdr:cNvSpPr txBox="1">
          <a:spLocks noChangeArrowheads="1"/>
        </xdr:cNvSpPr>
      </xdr:nvSpPr>
      <xdr:spPr bwMode="auto">
        <a:xfrm>
          <a:off x="0" y="47053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85725" cy="238125"/>
    <xdr:sp macro="" textlink="">
      <xdr:nvSpPr>
        <xdr:cNvPr id="106" name="Text Box 4"/>
        <xdr:cNvSpPr txBox="1">
          <a:spLocks noChangeArrowheads="1"/>
        </xdr:cNvSpPr>
      </xdr:nvSpPr>
      <xdr:spPr bwMode="auto">
        <a:xfrm>
          <a:off x="0" y="47053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85725" cy="238125"/>
    <xdr:sp macro="" textlink="">
      <xdr:nvSpPr>
        <xdr:cNvPr id="107" name="Text Box 1"/>
        <xdr:cNvSpPr txBox="1">
          <a:spLocks noChangeArrowheads="1"/>
        </xdr:cNvSpPr>
      </xdr:nvSpPr>
      <xdr:spPr bwMode="auto">
        <a:xfrm>
          <a:off x="0" y="47053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26</xdr:row>
      <xdr:rowOff>0</xdr:rowOff>
    </xdr:from>
    <xdr:ext cx="85725" cy="238125"/>
    <xdr:sp macro="" textlink="">
      <xdr:nvSpPr>
        <xdr:cNvPr id="108" name="Text Box 4"/>
        <xdr:cNvSpPr txBox="1">
          <a:spLocks noChangeArrowheads="1"/>
        </xdr:cNvSpPr>
      </xdr:nvSpPr>
      <xdr:spPr bwMode="auto">
        <a:xfrm>
          <a:off x="0" y="47053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109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11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12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13" name="Text Box 33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14" name="Text Box 34"/>
        <xdr:cNvSpPr txBox="1">
          <a:spLocks noChangeArrowheads="1"/>
        </xdr:cNvSpPr>
      </xdr:nvSpPr>
      <xdr:spPr bwMode="auto">
        <a:xfrm>
          <a:off x="0" y="434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115" name="Text Box 1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23</xdr:row>
      <xdr:rowOff>0</xdr:rowOff>
    </xdr:from>
    <xdr:ext cx="85725" cy="314325"/>
    <xdr:sp macro="" textlink="">
      <xdr:nvSpPr>
        <xdr:cNvPr id="116" name="Text Box 4"/>
        <xdr:cNvSpPr txBox="1">
          <a:spLocks noChangeArrowheads="1"/>
        </xdr:cNvSpPr>
      </xdr:nvSpPr>
      <xdr:spPr bwMode="auto">
        <a:xfrm>
          <a:off x="0" y="416242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117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118" name="Text Box 4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238125"/>
    <xdr:sp macro="" textlink="">
      <xdr:nvSpPr>
        <xdr:cNvPr id="119" name="Text Box 1"/>
        <xdr:cNvSpPr txBox="1">
          <a:spLocks noChangeArrowheads="1"/>
        </xdr:cNvSpPr>
      </xdr:nvSpPr>
      <xdr:spPr bwMode="auto">
        <a:xfrm>
          <a:off x="0" y="434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120" name="Text Box 1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24</xdr:row>
      <xdr:rowOff>0</xdr:rowOff>
    </xdr:from>
    <xdr:ext cx="85725" cy="38100"/>
    <xdr:sp macro="" textlink="">
      <xdr:nvSpPr>
        <xdr:cNvPr id="121" name="Text Box 4"/>
        <xdr:cNvSpPr txBox="1">
          <a:spLocks noChangeArrowheads="1"/>
        </xdr:cNvSpPr>
      </xdr:nvSpPr>
      <xdr:spPr bwMode="auto">
        <a:xfrm>
          <a:off x="0" y="434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0" y="66770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0" y="66770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314325</xdr:colOff>
      <xdr:row>44</xdr:row>
      <xdr:rowOff>0</xdr:rowOff>
    </xdr:from>
    <xdr:to>
      <xdr:col>8</xdr:col>
      <xdr:colOff>400050</xdr:colOff>
      <xdr:row>44</xdr:row>
      <xdr:rowOff>19050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8677275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0" y="66770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85725</xdr:colOff>
      <xdr:row>35</xdr:row>
      <xdr:rowOff>38100</xdr:rowOff>
    </xdr:to>
    <xdr:sp macro="" textlink="">
      <xdr:nvSpPr>
        <xdr:cNvPr id="13" name="Text Box 3"/>
        <xdr:cNvSpPr txBox="1">
          <a:spLocks noChangeArrowheads="1"/>
        </xdr:cNvSpPr>
      </xdr:nvSpPr>
      <xdr:spPr bwMode="auto">
        <a:xfrm>
          <a:off x="0" y="667702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14" name="Text Box 4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15" name="Text Box 5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16" name="Text Box 6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17" name="Text Box 7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18" name="Text Box 8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314325</xdr:colOff>
      <xdr:row>44</xdr:row>
      <xdr:rowOff>0</xdr:rowOff>
    </xdr:from>
    <xdr:to>
      <xdr:col>8</xdr:col>
      <xdr:colOff>400050</xdr:colOff>
      <xdr:row>44</xdr:row>
      <xdr:rowOff>19050</xdr:rowOff>
    </xdr:to>
    <xdr:sp macro="" textlink="">
      <xdr:nvSpPr>
        <xdr:cNvPr id="19" name="Text Box 9"/>
        <xdr:cNvSpPr txBox="1">
          <a:spLocks noChangeArrowheads="1"/>
        </xdr:cNvSpPr>
      </xdr:nvSpPr>
      <xdr:spPr bwMode="auto">
        <a:xfrm>
          <a:off x="8677275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0" y="78771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42</xdr:row>
      <xdr:rowOff>38100</xdr:rowOff>
    </xdr:to>
    <xdr:sp macro="" textlink="">
      <xdr:nvSpPr>
        <xdr:cNvPr id="21" name="Text Box 4"/>
        <xdr:cNvSpPr txBox="1">
          <a:spLocks noChangeArrowheads="1"/>
        </xdr:cNvSpPr>
      </xdr:nvSpPr>
      <xdr:spPr bwMode="auto">
        <a:xfrm>
          <a:off x="0" y="7877175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3" name="Text Box 4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25" name="Text Box 4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27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29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30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31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32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114300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0" y="78771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114300</xdr:rowOff>
    </xdr:to>
    <xdr:sp macro="" textlink="">
      <xdr:nvSpPr>
        <xdr:cNvPr id="34" name="Text Box 4"/>
        <xdr:cNvSpPr txBox="1">
          <a:spLocks noChangeArrowheads="1"/>
        </xdr:cNvSpPr>
      </xdr:nvSpPr>
      <xdr:spPr bwMode="auto">
        <a:xfrm>
          <a:off x="0" y="78771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35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36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37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38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39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40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41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43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44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45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46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47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48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114300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0" y="78771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114300</xdr:rowOff>
    </xdr:to>
    <xdr:sp macro="" textlink="">
      <xdr:nvSpPr>
        <xdr:cNvPr id="50" name="Text Box 4"/>
        <xdr:cNvSpPr txBox="1">
          <a:spLocks noChangeArrowheads="1"/>
        </xdr:cNvSpPr>
      </xdr:nvSpPr>
      <xdr:spPr bwMode="auto">
        <a:xfrm>
          <a:off x="0" y="78771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52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54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56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58" name="Text Box 3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59" name="Text Box 6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0" name="Text Box 7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44</xdr:row>
      <xdr:rowOff>0</xdr:rowOff>
    </xdr:from>
    <xdr:to>
      <xdr:col>0</xdr:col>
      <xdr:colOff>85725</xdr:colOff>
      <xdr:row>44</xdr:row>
      <xdr:rowOff>19050</xdr:rowOff>
    </xdr:to>
    <xdr:sp macro="" textlink="">
      <xdr:nvSpPr>
        <xdr:cNvPr id="62" name="Text Box 3"/>
        <xdr:cNvSpPr txBox="1">
          <a:spLocks noChangeArrowheads="1"/>
        </xdr:cNvSpPr>
      </xdr:nvSpPr>
      <xdr:spPr bwMode="auto">
        <a:xfrm>
          <a:off x="0" y="82296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3" name="Text Box 5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4" name="Text Box 6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5" name="Text Box 7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6" name="Text Box 1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7" name="Text Box 4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8" name="Text Box 1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19050</xdr:rowOff>
    </xdr:to>
    <xdr:sp macro="" textlink="">
      <xdr:nvSpPr>
        <xdr:cNvPr id="69" name="Text Box 4"/>
        <xdr:cNvSpPr txBox="1">
          <a:spLocks noChangeArrowheads="1"/>
        </xdr:cNvSpPr>
      </xdr:nvSpPr>
      <xdr:spPr bwMode="auto">
        <a:xfrm>
          <a:off x="0" y="8077200"/>
          <a:ext cx="857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70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71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72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73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74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75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76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77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78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79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80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81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82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83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84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85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86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87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88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89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90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91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92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93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94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95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96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97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98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99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00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01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02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03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04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05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06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07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08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09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11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12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13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15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16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19050</xdr:colOff>
      <xdr:row>45</xdr:row>
      <xdr:rowOff>95250</xdr:rowOff>
    </xdr:from>
    <xdr:ext cx="95250" cy="38100"/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19050" y="84582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95250" cy="38100"/>
    <xdr:sp macro="" textlink="">
      <xdr:nvSpPr>
        <xdr:cNvPr id="118" name="Text Box 5"/>
        <xdr:cNvSpPr txBox="1">
          <a:spLocks noChangeArrowheads="1"/>
        </xdr:cNvSpPr>
      </xdr:nvSpPr>
      <xdr:spPr bwMode="auto">
        <a:xfrm>
          <a:off x="0" y="80772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19" name="Text Box 6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95250" cy="38100"/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0" y="80772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95250" cy="38100"/>
    <xdr:sp macro="" textlink="">
      <xdr:nvSpPr>
        <xdr:cNvPr id="121" name="Text Box 5"/>
        <xdr:cNvSpPr txBox="1">
          <a:spLocks noChangeArrowheads="1"/>
        </xdr:cNvSpPr>
      </xdr:nvSpPr>
      <xdr:spPr bwMode="auto">
        <a:xfrm>
          <a:off x="0" y="80772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2" name="Text Box 6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3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4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5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6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7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8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29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33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76200" cy="219075"/>
    <xdr:sp macro="" textlink="">
      <xdr:nvSpPr>
        <xdr:cNvPr id="134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35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36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37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238125"/>
    <xdr:sp macro="" textlink="">
      <xdr:nvSpPr>
        <xdr:cNvPr id="138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39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40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43</xdr:row>
      <xdr:rowOff>0</xdr:rowOff>
    </xdr:from>
    <xdr:ext cx="85725" cy="38100"/>
    <xdr:sp macro="" textlink="">
      <xdr:nvSpPr>
        <xdr:cNvPr id="141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76200" cy="219075"/>
    <xdr:sp macro="" textlink="">
      <xdr:nvSpPr>
        <xdr:cNvPr id="142" name="Text Box 33"/>
        <xdr:cNvSpPr txBox="1">
          <a:spLocks noChangeArrowheads="1"/>
        </xdr:cNvSpPr>
      </xdr:nvSpPr>
      <xdr:spPr bwMode="auto">
        <a:xfrm>
          <a:off x="0" y="83629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76200" cy="219075"/>
    <xdr:sp macro="" textlink="">
      <xdr:nvSpPr>
        <xdr:cNvPr id="143" name="Text Box 34"/>
        <xdr:cNvSpPr txBox="1">
          <a:spLocks noChangeArrowheads="1"/>
        </xdr:cNvSpPr>
      </xdr:nvSpPr>
      <xdr:spPr bwMode="auto">
        <a:xfrm>
          <a:off x="0" y="83629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76200" cy="219075"/>
    <xdr:sp macro="" textlink="">
      <xdr:nvSpPr>
        <xdr:cNvPr id="144" name="Text Box 33"/>
        <xdr:cNvSpPr txBox="1">
          <a:spLocks noChangeArrowheads="1"/>
        </xdr:cNvSpPr>
      </xdr:nvSpPr>
      <xdr:spPr bwMode="auto">
        <a:xfrm>
          <a:off x="0" y="83629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76200" cy="219075"/>
    <xdr:sp macro="" textlink="">
      <xdr:nvSpPr>
        <xdr:cNvPr id="145" name="Text Box 34"/>
        <xdr:cNvSpPr txBox="1">
          <a:spLocks noChangeArrowheads="1"/>
        </xdr:cNvSpPr>
      </xdr:nvSpPr>
      <xdr:spPr bwMode="auto">
        <a:xfrm>
          <a:off x="0" y="836295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85725" cy="238125"/>
    <xdr:sp macro="" textlink="">
      <xdr:nvSpPr>
        <xdr:cNvPr id="146" name="Text Box 1"/>
        <xdr:cNvSpPr txBox="1">
          <a:spLocks noChangeArrowheads="1"/>
        </xdr:cNvSpPr>
      </xdr:nvSpPr>
      <xdr:spPr bwMode="auto">
        <a:xfrm>
          <a:off x="0" y="83629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85725" cy="238125"/>
    <xdr:sp macro="" textlink="">
      <xdr:nvSpPr>
        <xdr:cNvPr id="147" name="Text Box 4"/>
        <xdr:cNvSpPr txBox="1">
          <a:spLocks noChangeArrowheads="1"/>
        </xdr:cNvSpPr>
      </xdr:nvSpPr>
      <xdr:spPr bwMode="auto">
        <a:xfrm>
          <a:off x="0" y="83629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85725" cy="238125"/>
    <xdr:sp macro="" textlink="">
      <xdr:nvSpPr>
        <xdr:cNvPr id="148" name="Text Box 1"/>
        <xdr:cNvSpPr txBox="1">
          <a:spLocks noChangeArrowheads="1"/>
        </xdr:cNvSpPr>
      </xdr:nvSpPr>
      <xdr:spPr bwMode="auto">
        <a:xfrm>
          <a:off x="0" y="83629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45</xdr:row>
      <xdr:rowOff>0</xdr:rowOff>
    </xdr:from>
    <xdr:ext cx="85725" cy="238125"/>
    <xdr:sp macro="" textlink="">
      <xdr:nvSpPr>
        <xdr:cNvPr id="149" name="Text Box 4"/>
        <xdr:cNvSpPr txBox="1">
          <a:spLocks noChangeArrowheads="1"/>
        </xdr:cNvSpPr>
      </xdr:nvSpPr>
      <xdr:spPr bwMode="auto">
        <a:xfrm>
          <a:off x="0" y="836295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150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151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152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153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154" name="Text Box 33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76200</xdr:colOff>
      <xdr:row>44</xdr:row>
      <xdr:rowOff>66675</xdr:rowOff>
    </xdr:to>
    <xdr:sp macro="" textlink="">
      <xdr:nvSpPr>
        <xdr:cNvPr id="155" name="Text Box 34"/>
        <xdr:cNvSpPr txBox="1">
          <a:spLocks noChangeArrowheads="1"/>
        </xdr:cNvSpPr>
      </xdr:nvSpPr>
      <xdr:spPr bwMode="auto">
        <a:xfrm>
          <a:off x="0" y="8077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114300</xdr:rowOff>
    </xdr:to>
    <xdr:sp macro="" textlink="">
      <xdr:nvSpPr>
        <xdr:cNvPr id="156" name="Text Box 1"/>
        <xdr:cNvSpPr txBox="1">
          <a:spLocks noChangeArrowheads="1"/>
        </xdr:cNvSpPr>
      </xdr:nvSpPr>
      <xdr:spPr bwMode="auto">
        <a:xfrm>
          <a:off x="0" y="78771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85725</xdr:colOff>
      <xdr:row>43</xdr:row>
      <xdr:rowOff>114300</xdr:rowOff>
    </xdr:to>
    <xdr:sp macro="" textlink="">
      <xdr:nvSpPr>
        <xdr:cNvPr id="157" name="Text Box 4"/>
        <xdr:cNvSpPr txBox="1">
          <a:spLocks noChangeArrowheads="1"/>
        </xdr:cNvSpPr>
      </xdr:nvSpPr>
      <xdr:spPr bwMode="auto">
        <a:xfrm>
          <a:off x="0" y="78771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158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159" name="Text Box 4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44</xdr:row>
      <xdr:rowOff>85725</xdr:rowOff>
    </xdr:to>
    <xdr:sp macro="" textlink="">
      <xdr:nvSpPr>
        <xdr:cNvPr id="160" name="Text Box 1"/>
        <xdr:cNvSpPr txBox="1">
          <a:spLocks noChangeArrowheads="1"/>
        </xdr:cNvSpPr>
      </xdr:nvSpPr>
      <xdr:spPr bwMode="auto">
        <a:xfrm>
          <a:off x="0" y="80772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161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85725</xdr:colOff>
      <xdr:row>43</xdr:row>
      <xdr:rowOff>38100</xdr:rowOff>
    </xdr:to>
    <xdr:sp macro="" textlink="">
      <xdr:nvSpPr>
        <xdr:cNvPr id="162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0</xdr:col>
      <xdr:colOff>0</xdr:colOff>
      <xdr:row>41</xdr:row>
      <xdr:rowOff>0</xdr:rowOff>
    </xdr:from>
    <xdr:ext cx="85725" cy="38100"/>
    <xdr:sp macro="" textlink="">
      <xdr:nvSpPr>
        <xdr:cNvPr id="163" name="Text Box 1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8100"/>
    <xdr:sp macro="" textlink="">
      <xdr:nvSpPr>
        <xdr:cNvPr id="164" name="Text Box 4"/>
        <xdr:cNvSpPr txBox="1">
          <a:spLocks noChangeArrowheads="1"/>
        </xdr:cNvSpPr>
      </xdr:nvSpPr>
      <xdr:spPr bwMode="auto">
        <a:xfrm>
          <a:off x="0" y="80772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14325"/>
    <xdr:sp macro="" textlink="">
      <xdr:nvSpPr>
        <xdr:cNvPr id="165" name="Text Box 1"/>
        <xdr:cNvSpPr txBox="1">
          <a:spLocks noChangeArrowheads="1"/>
        </xdr:cNvSpPr>
      </xdr:nvSpPr>
      <xdr:spPr bwMode="auto">
        <a:xfrm>
          <a:off x="0" y="807720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14325"/>
    <xdr:sp macro="" textlink="">
      <xdr:nvSpPr>
        <xdr:cNvPr id="166" name="Text Box 4"/>
        <xdr:cNvSpPr txBox="1">
          <a:spLocks noChangeArrowheads="1"/>
        </xdr:cNvSpPr>
      </xdr:nvSpPr>
      <xdr:spPr bwMode="auto">
        <a:xfrm>
          <a:off x="0" y="807720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14325"/>
    <xdr:sp macro="" textlink="">
      <xdr:nvSpPr>
        <xdr:cNvPr id="167" name="Text Box 1"/>
        <xdr:cNvSpPr txBox="1">
          <a:spLocks noChangeArrowheads="1"/>
        </xdr:cNvSpPr>
      </xdr:nvSpPr>
      <xdr:spPr bwMode="auto">
        <a:xfrm>
          <a:off x="0" y="807720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14325"/>
    <xdr:sp macro="" textlink="">
      <xdr:nvSpPr>
        <xdr:cNvPr id="168" name="Text Box 4"/>
        <xdr:cNvSpPr txBox="1">
          <a:spLocks noChangeArrowheads="1"/>
        </xdr:cNvSpPr>
      </xdr:nvSpPr>
      <xdr:spPr bwMode="auto">
        <a:xfrm>
          <a:off x="0" y="807720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14325"/>
    <xdr:sp macro="" textlink="">
      <xdr:nvSpPr>
        <xdr:cNvPr id="169" name="Text Box 1"/>
        <xdr:cNvSpPr txBox="1">
          <a:spLocks noChangeArrowheads="1"/>
        </xdr:cNvSpPr>
      </xdr:nvSpPr>
      <xdr:spPr bwMode="auto">
        <a:xfrm>
          <a:off x="0" y="807720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41</xdr:row>
      <xdr:rowOff>0</xdr:rowOff>
    </xdr:from>
    <xdr:ext cx="85725" cy="314325"/>
    <xdr:sp macro="" textlink="">
      <xdr:nvSpPr>
        <xdr:cNvPr id="170" name="Text Box 4"/>
        <xdr:cNvSpPr txBox="1">
          <a:spLocks noChangeArrowheads="1"/>
        </xdr:cNvSpPr>
      </xdr:nvSpPr>
      <xdr:spPr bwMode="auto">
        <a:xfrm>
          <a:off x="0" y="8077200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41</xdr:row>
      <xdr:rowOff>0</xdr:rowOff>
    </xdr:from>
    <xdr:to>
      <xdr:col>0</xdr:col>
      <xdr:colOff>76200</xdr:colOff>
      <xdr:row>42</xdr:row>
      <xdr:rowOff>66675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190500</xdr:colOff>
      <xdr:row>41</xdr:row>
      <xdr:rowOff>0</xdr:rowOff>
    </xdr:from>
    <xdr:to>
      <xdr:col>23</xdr:col>
      <xdr:colOff>266700</xdr:colOff>
      <xdr:row>42</xdr:row>
      <xdr:rowOff>66675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0793075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66675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3938825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66675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43938825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76200</xdr:colOff>
      <xdr:row>42</xdr:row>
      <xdr:rowOff>66675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76200</xdr:colOff>
      <xdr:row>42</xdr:row>
      <xdr:rowOff>66675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190500</xdr:colOff>
      <xdr:row>41</xdr:row>
      <xdr:rowOff>0</xdr:rowOff>
    </xdr:from>
    <xdr:to>
      <xdr:col>23</xdr:col>
      <xdr:colOff>266700</xdr:colOff>
      <xdr:row>42</xdr:row>
      <xdr:rowOff>66675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20793075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66675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43938825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41</xdr:row>
      <xdr:rowOff>0</xdr:rowOff>
    </xdr:from>
    <xdr:to>
      <xdr:col>49</xdr:col>
      <xdr:colOff>76200</xdr:colOff>
      <xdr:row>42</xdr:row>
      <xdr:rowOff>66675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43938825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66675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170592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66675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331565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66675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170592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66675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331565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51</xdr:col>
      <xdr:colOff>0</xdr:colOff>
      <xdr:row>39</xdr:row>
      <xdr:rowOff>0</xdr:rowOff>
    </xdr:from>
    <xdr:to>
      <xdr:col>51</xdr:col>
      <xdr:colOff>76200</xdr:colOff>
      <xdr:row>40</xdr:row>
      <xdr:rowOff>66675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4528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66675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18830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66675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18830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76200</xdr:colOff>
      <xdr:row>40</xdr:row>
      <xdr:rowOff>66675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6276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66675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26069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0</xdr:colOff>
      <xdr:row>39</xdr:row>
      <xdr:rowOff>0</xdr:rowOff>
    </xdr:from>
    <xdr:to>
      <xdr:col>35</xdr:col>
      <xdr:colOff>76200</xdr:colOff>
      <xdr:row>40</xdr:row>
      <xdr:rowOff>66675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313848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43</xdr:col>
      <xdr:colOff>0</xdr:colOff>
      <xdr:row>39</xdr:row>
      <xdr:rowOff>0</xdr:rowOff>
    </xdr:from>
    <xdr:to>
      <xdr:col>43</xdr:col>
      <xdr:colOff>76200</xdr:colOff>
      <xdr:row>40</xdr:row>
      <xdr:rowOff>66675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386238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39</xdr:row>
      <xdr:rowOff>0</xdr:rowOff>
    </xdr:from>
    <xdr:to>
      <xdr:col>49</xdr:col>
      <xdr:colOff>76200</xdr:colOff>
      <xdr:row>40</xdr:row>
      <xdr:rowOff>66675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439388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41</xdr:row>
      <xdr:rowOff>0</xdr:rowOff>
    </xdr:from>
    <xdr:to>
      <xdr:col>36</xdr:col>
      <xdr:colOff>76200</xdr:colOff>
      <xdr:row>42</xdr:row>
      <xdr:rowOff>66675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322707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41</xdr:row>
      <xdr:rowOff>0</xdr:rowOff>
    </xdr:from>
    <xdr:to>
      <xdr:col>36</xdr:col>
      <xdr:colOff>76200</xdr:colOff>
      <xdr:row>42</xdr:row>
      <xdr:rowOff>66675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322707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36</xdr:col>
      <xdr:colOff>0</xdr:colOff>
      <xdr:row>41</xdr:row>
      <xdr:rowOff>0</xdr:rowOff>
    </xdr:from>
    <xdr:to>
      <xdr:col>36</xdr:col>
      <xdr:colOff>76200</xdr:colOff>
      <xdr:row>42</xdr:row>
      <xdr:rowOff>66675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322707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54</xdr:col>
      <xdr:colOff>0</xdr:colOff>
      <xdr:row>41</xdr:row>
      <xdr:rowOff>0</xdr:rowOff>
    </xdr:from>
    <xdr:to>
      <xdr:col>54</xdr:col>
      <xdr:colOff>76200</xdr:colOff>
      <xdr:row>42</xdr:row>
      <xdr:rowOff>66675</xdr:rowOff>
    </xdr:to>
    <xdr:sp macro="" textlink="">
      <xdr:nvSpPr>
        <xdr:cNvPr id="28" name="Text Box 27"/>
        <xdr:cNvSpPr txBox="1">
          <a:spLocks noChangeArrowheads="1"/>
        </xdr:cNvSpPr>
      </xdr:nvSpPr>
      <xdr:spPr bwMode="auto">
        <a:xfrm>
          <a:off x="473202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54</xdr:col>
      <xdr:colOff>0</xdr:colOff>
      <xdr:row>41</xdr:row>
      <xdr:rowOff>0</xdr:rowOff>
    </xdr:from>
    <xdr:to>
      <xdr:col>54</xdr:col>
      <xdr:colOff>76200</xdr:colOff>
      <xdr:row>42</xdr:row>
      <xdr:rowOff>66675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473202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54</xdr:col>
      <xdr:colOff>0</xdr:colOff>
      <xdr:row>41</xdr:row>
      <xdr:rowOff>0</xdr:rowOff>
    </xdr:from>
    <xdr:to>
      <xdr:col>54</xdr:col>
      <xdr:colOff>76200</xdr:colOff>
      <xdr:row>42</xdr:row>
      <xdr:rowOff>66675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473202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76200</xdr:colOff>
      <xdr:row>42</xdr:row>
      <xdr:rowOff>66675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161734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76200</xdr:colOff>
      <xdr:row>42</xdr:row>
      <xdr:rowOff>66675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161734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18</xdr:col>
      <xdr:colOff>0</xdr:colOff>
      <xdr:row>41</xdr:row>
      <xdr:rowOff>0</xdr:rowOff>
    </xdr:from>
    <xdr:to>
      <xdr:col>18</xdr:col>
      <xdr:colOff>76200</xdr:colOff>
      <xdr:row>42</xdr:row>
      <xdr:rowOff>66675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161734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66675</xdr:rowOff>
    </xdr:to>
    <xdr:sp macro="" textlink="">
      <xdr:nvSpPr>
        <xdr:cNvPr id="41" name="Text Box 40"/>
        <xdr:cNvSpPr txBox="1">
          <a:spLocks noChangeArrowheads="1"/>
        </xdr:cNvSpPr>
      </xdr:nvSpPr>
      <xdr:spPr bwMode="auto">
        <a:xfrm>
          <a:off x="26069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43" name="Text Box 42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44" name="Text Box 43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45" name="Text Box 44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51" name="Text Box 50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2" name="Text Box 51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3" name="Text Box 52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4" name="Text Box 53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5" name="Text Box 54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6" name="Text Box 55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7" name="Text Box 56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66675</xdr:rowOff>
    </xdr:to>
    <xdr:sp macro="" textlink="">
      <xdr:nvSpPr>
        <xdr:cNvPr id="60" name="Text Box 59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66675</xdr:rowOff>
    </xdr:to>
    <xdr:sp macro="" textlink="">
      <xdr:nvSpPr>
        <xdr:cNvPr id="61" name="Text Box 60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323850</xdr:colOff>
      <xdr:row>40</xdr:row>
      <xdr:rowOff>0</xdr:rowOff>
    </xdr:from>
    <xdr:to>
      <xdr:col>10</xdr:col>
      <xdr:colOff>400050</xdr:colOff>
      <xdr:row>41</xdr:row>
      <xdr:rowOff>66675</xdr:rowOff>
    </xdr:to>
    <xdr:sp macro="" textlink="">
      <xdr:nvSpPr>
        <xdr:cNvPr id="62" name="Text Box 61"/>
        <xdr:cNvSpPr txBox="1">
          <a:spLocks noChangeArrowheads="1"/>
        </xdr:cNvSpPr>
      </xdr:nvSpPr>
      <xdr:spPr bwMode="auto">
        <a:xfrm>
          <a:off x="92583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66675</xdr:rowOff>
    </xdr:to>
    <xdr:sp macro="" textlink="">
      <xdr:nvSpPr>
        <xdr:cNvPr id="63" name="Text Box 10"/>
        <xdr:cNvSpPr txBox="1">
          <a:spLocks noChangeArrowheads="1"/>
        </xdr:cNvSpPr>
      </xdr:nvSpPr>
      <xdr:spPr bwMode="auto">
        <a:xfrm>
          <a:off x="170592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66675</xdr:rowOff>
    </xdr:to>
    <xdr:sp macro="" textlink="">
      <xdr:nvSpPr>
        <xdr:cNvPr id="64" name="Text Box 11"/>
        <xdr:cNvSpPr txBox="1">
          <a:spLocks noChangeArrowheads="1"/>
        </xdr:cNvSpPr>
      </xdr:nvSpPr>
      <xdr:spPr bwMode="auto">
        <a:xfrm>
          <a:off x="331565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19</xdr:col>
      <xdr:colOff>0</xdr:colOff>
      <xdr:row>39</xdr:row>
      <xdr:rowOff>0</xdr:rowOff>
    </xdr:from>
    <xdr:to>
      <xdr:col>19</xdr:col>
      <xdr:colOff>76200</xdr:colOff>
      <xdr:row>40</xdr:row>
      <xdr:rowOff>66675</xdr:rowOff>
    </xdr:to>
    <xdr:sp macro="" textlink="">
      <xdr:nvSpPr>
        <xdr:cNvPr id="65" name="Text Box 12"/>
        <xdr:cNvSpPr txBox="1">
          <a:spLocks noChangeArrowheads="1"/>
        </xdr:cNvSpPr>
      </xdr:nvSpPr>
      <xdr:spPr bwMode="auto">
        <a:xfrm>
          <a:off x="170592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37</xdr:col>
      <xdr:colOff>0</xdr:colOff>
      <xdr:row>39</xdr:row>
      <xdr:rowOff>0</xdr:rowOff>
    </xdr:from>
    <xdr:to>
      <xdr:col>37</xdr:col>
      <xdr:colOff>76200</xdr:colOff>
      <xdr:row>40</xdr:row>
      <xdr:rowOff>66675</xdr:rowOff>
    </xdr:to>
    <xdr:sp macro="" textlink="">
      <xdr:nvSpPr>
        <xdr:cNvPr id="66" name="Text Box 13"/>
        <xdr:cNvSpPr txBox="1">
          <a:spLocks noChangeArrowheads="1"/>
        </xdr:cNvSpPr>
      </xdr:nvSpPr>
      <xdr:spPr bwMode="auto">
        <a:xfrm>
          <a:off x="331565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51</xdr:col>
      <xdr:colOff>0</xdr:colOff>
      <xdr:row>39</xdr:row>
      <xdr:rowOff>0</xdr:rowOff>
    </xdr:from>
    <xdr:to>
      <xdr:col>51</xdr:col>
      <xdr:colOff>76200</xdr:colOff>
      <xdr:row>40</xdr:row>
      <xdr:rowOff>66675</xdr:rowOff>
    </xdr:to>
    <xdr:sp macro="" textlink="">
      <xdr:nvSpPr>
        <xdr:cNvPr id="67" name="Text Box 14"/>
        <xdr:cNvSpPr txBox="1">
          <a:spLocks noChangeArrowheads="1"/>
        </xdr:cNvSpPr>
      </xdr:nvSpPr>
      <xdr:spPr bwMode="auto">
        <a:xfrm>
          <a:off x="4528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68" name="Text Box 15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69" name="Text Box 16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66675</xdr:rowOff>
    </xdr:to>
    <xdr:sp macro="" textlink="">
      <xdr:nvSpPr>
        <xdr:cNvPr id="70" name="Text Box 17"/>
        <xdr:cNvSpPr txBox="1">
          <a:spLocks noChangeArrowheads="1"/>
        </xdr:cNvSpPr>
      </xdr:nvSpPr>
      <xdr:spPr bwMode="auto">
        <a:xfrm>
          <a:off x="18830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21</xdr:col>
      <xdr:colOff>0</xdr:colOff>
      <xdr:row>39</xdr:row>
      <xdr:rowOff>0</xdr:rowOff>
    </xdr:from>
    <xdr:to>
      <xdr:col>21</xdr:col>
      <xdr:colOff>76200</xdr:colOff>
      <xdr:row>40</xdr:row>
      <xdr:rowOff>66675</xdr:rowOff>
    </xdr:to>
    <xdr:sp macro="" textlink="">
      <xdr:nvSpPr>
        <xdr:cNvPr id="71" name="Text Box 18"/>
        <xdr:cNvSpPr txBox="1">
          <a:spLocks noChangeArrowheads="1"/>
        </xdr:cNvSpPr>
      </xdr:nvSpPr>
      <xdr:spPr bwMode="auto">
        <a:xfrm>
          <a:off x="18830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39</xdr:row>
      <xdr:rowOff>0</xdr:rowOff>
    </xdr:from>
    <xdr:to>
      <xdr:col>7</xdr:col>
      <xdr:colOff>76200</xdr:colOff>
      <xdr:row>40</xdr:row>
      <xdr:rowOff>66675</xdr:rowOff>
    </xdr:to>
    <xdr:sp macro="" textlink="">
      <xdr:nvSpPr>
        <xdr:cNvPr id="72" name="Text Box 19"/>
        <xdr:cNvSpPr txBox="1">
          <a:spLocks noChangeArrowheads="1"/>
        </xdr:cNvSpPr>
      </xdr:nvSpPr>
      <xdr:spPr bwMode="auto">
        <a:xfrm>
          <a:off x="6276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66675</xdr:rowOff>
    </xdr:to>
    <xdr:sp macro="" textlink="">
      <xdr:nvSpPr>
        <xdr:cNvPr id="73" name="Text Box 20"/>
        <xdr:cNvSpPr txBox="1">
          <a:spLocks noChangeArrowheads="1"/>
        </xdr:cNvSpPr>
      </xdr:nvSpPr>
      <xdr:spPr bwMode="auto">
        <a:xfrm>
          <a:off x="26069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35</xdr:col>
      <xdr:colOff>0</xdr:colOff>
      <xdr:row>39</xdr:row>
      <xdr:rowOff>0</xdr:rowOff>
    </xdr:from>
    <xdr:to>
      <xdr:col>35</xdr:col>
      <xdr:colOff>76200</xdr:colOff>
      <xdr:row>40</xdr:row>
      <xdr:rowOff>66675</xdr:rowOff>
    </xdr:to>
    <xdr:sp macro="" textlink="">
      <xdr:nvSpPr>
        <xdr:cNvPr id="74" name="Text Box 21"/>
        <xdr:cNvSpPr txBox="1">
          <a:spLocks noChangeArrowheads="1"/>
        </xdr:cNvSpPr>
      </xdr:nvSpPr>
      <xdr:spPr bwMode="auto">
        <a:xfrm>
          <a:off x="313848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43</xdr:col>
      <xdr:colOff>0</xdr:colOff>
      <xdr:row>39</xdr:row>
      <xdr:rowOff>0</xdr:rowOff>
    </xdr:from>
    <xdr:to>
      <xdr:col>43</xdr:col>
      <xdr:colOff>76200</xdr:colOff>
      <xdr:row>40</xdr:row>
      <xdr:rowOff>66675</xdr:rowOff>
    </xdr:to>
    <xdr:sp macro="" textlink="">
      <xdr:nvSpPr>
        <xdr:cNvPr id="75" name="Text Box 22"/>
        <xdr:cNvSpPr txBox="1">
          <a:spLocks noChangeArrowheads="1"/>
        </xdr:cNvSpPr>
      </xdr:nvSpPr>
      <xdr:spPr bwMode="auto">
        <a:xfrm>
          <a:off x="386238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49</xdr:col>
      <xdr:colOff>0</xdr:colOff>
      <xdr:row>39</xdr:row>
      <xdr:rowOff>0</xdr:rowOff>
    </xdr:from>
    <xdr:to>
      <xdr:col>49</xdr:col>
      <xdr:colOff>76200</xdr:colOff>
      <xdr:row>40</xdr:row>
      <xdr:rowOff>66675</xdr:rowOff>
    </xdr:to>
    <xdr:sp macro="" textlink="">
      <xdr:nvSpPr>
        <xdr:cNvPr id="76" name="Text Box 23"/>
        <xdr:cNvSpPr txBox="1">
          <a:spLocks noChangeArrowheads="1"/>
        </xdr:cNvSpPr>
      </xdr:nvSpPr>
      <xdr:spPr bwMode="auto">
        <a:xfrm>
          <a:off x="439388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77" name="Text Box 33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78" name="Text Box 34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79" name="Text Box 35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15</xdr:col>
      <xdr:colOff>0</xdr:colOff>
      <xdr:row>39</xdr:row>
      <xdr:rowOff>0</xdr:rowOff>
    </xdr:from>
    <xdr:to>
      <xdr:col>15</xdr:col>
      <xdr:colOff>76200</xdr:colOff>
      <xdr:row>40</xdr:row>
      <xdr:rowOff>66675</xdr:rowOff>
    </xdr:to>
    <xdr:sp macro="" textlink="">
      <xdr:nvSpPr>
        <xdr:cNvPr id="80" name="Text Box 36"/>
        <xdr:cNvSpPr txBox="1">
          <a:spLocks noChangeArrowheads="1"/>
        </xdr:cNvSpPr>
      </xdr:nvSpPr>
      <xdr:spPr bwMode="auto">
        <a:xfrm>
          <a:off x="1351597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81" name="Text Box 37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82" name="Text Box 38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83" name="Text Box 39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29</xdr:col>
      <xdr:colOff>0</xdr:colOff>
      <xdr:row>39</xdr:row>
      <xdr:rowOff>0</xdr:rowOff>
    </xdr:from>
    <xdr:to>
      <xdr:col>29</xdr:col>
      <xdr:colOff>76200</xdr:colOff>
      <xdr:row>40</xdr:row>
      <xdr:rowOff>66675</xdr:rowOff>
    </xdr:to>
    <xdr:sp macro="" textlink="">
      <xdr:nvSpPr>
        <xdr:cNvPr id="84" name="Text Box 40"/>
        <xdr:cNvSpPr txBox="1">
          <a:spLocks noChangeArrowheads="1"/>
        </xdr:cNvSpPr>
      </xdr:nvSpPr>
      <xdr:spPr bwMode="auto">
        <a:xfrm>
          <a:off x="26069925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85" name="Text Box 41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86" name="Text Box 42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87" name="Text Box 43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88" name="Text Box 44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89" name="Text Box 45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90" name="Text Box 46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91" name="Text Box 47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92" name="Text Box 48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93" name="Text Box 49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94" name="Text Box 50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95" name="Text Box 51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96" name="Text Box 52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97" name="Text Box 53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98" name="Text Box 54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99" name="Text Box 55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00" name="Text Box 56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01" name="Text Box 57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02" name="Text Box 58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66675</xdr:rowOff>
    </xdr:to>
    <xdr:sp macro="" textlink="">
      <xdr:nvSpPr>
        <xdr:cNvPr id="103" name="Text Box 59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40</xdr:row>
      <xdr:rowOff>0</xdr:rowOff>
    </xdr:from>
    <xdr:to>
      <xdr:col>0</xdr:col>
      <xdr:colOff>76200</xdr:colOff>
      <xdr:row>41</xdr:row>
      <xdr:rowOff>66675</xdr:rowOff>
    </xdr:to>
    <xdr:sp macro="" textlink="">
      <xdr:nvSpPr>
        <xdr:cNvPr id="104" name="Text Box 60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323850</xdr:colOff>
      <xdr:row>40</xdr:row>
      <xdr:rowOff>0</xdr:rowOff>
    </xdr:from>
    <xdr:to>
      <xdr:col>10</xdr:col>
      <xdr:colOff>400050</xdr:colOff>
      <xdr:row>41</xdr:row>
      <xdr:rowOff>66675</xdr:rowOff>
    </xdr:to>
    <xdr:sp macro="" textlink="">
      <xdr:nvSpPr>
        <xdr:cNvPr id="105" name="Text Box 61"/>
        <xdr:cNvSpPr txBox="1">
          <a:spLocks noChangeArrowheads="1"/>
        </xdr:cNvSpPr>
      </xdr:nvSpPr>
      <xdr:spPr bwMode="auto">
        <a:xfrm>
          <a:off x="92583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114300</xdr:rowOff>
    </xdr:to>
    <xdr:sp macro="" textlink="">
      <xdr:nvSpPr>
        <xdr:cNvPr id="106" name="Text Box 1"/>
        <xdr:cNvSpPr txBox="1">
          <a:spLocks noChangeArrowheads="1"/>
        </xdr:cNvSpPr>
      </xdr:nvSpPr>
      <xdr:spPr bwMode="auto">
        <a:xfrm>
          <a:off x="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114300</xdr:rowOff>
    </xdr:to>
    <xdr:sp macro="" textlink="">
      <xdr:nvSpPr>
        <xdr:cNvPr id="107" name="Text Box 4"/>
        <xdr:cNvSpPr txBox="1">
          <a:spLocks noChangeArrowheads="1"/>
        </xdr:cNvSpPr>
      </xdr:nvSpPr>
      <xdr:spPr bwMode="auto">
        <a:xfrm>
          <a:off x="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08" name="Text Box 4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09" name="Text Box 1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10" name="Text Box 4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11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12" name="Text Box 4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13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115" name="Text Box 4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116" name="Text Box 1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117" name="Text Box 1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118" name="Text Box 4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119" name="Text Box 1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20" name="Text Box 1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21" name="Text Box 4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22" name="Text Box 1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23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24" name="Text Box 4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25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126" name="Text Box 33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127" name="Text Box 34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128" name="Text Box 33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129" name="Text Box 34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114300</xdr:rowOff>
    </xdr:to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114300</xdr:rowOff>
    </xdr:to>
    <xdr:sp macro="" textlink="">
      <xdr:nvSpPr>
        <xdr:cNvPr id="131" name="Text Box 4"/>
        <xdr:cNvSpPr txBox="1">
          <a:spLocks noChangeArrowheads="1"/>
        </xdr:cNvSpPr>
      </xdr:nvSpPr>
      <xdr:spPr bwMode="auto">
        <a:xfrm>
          <a:off x="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32" name="Text Box 1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33" name="Text Box 4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34" name="Text Box 1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135" name="Text Box 4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36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37" name="Text Box 4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138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0</xdr:col>
      <xdr:colOff>0</xdr:colOff>
      <xdr:row>40</xdr:row>
      <xdr:rowOff>0</xdr:rowOff>
    </xdr:from>
    <xdr:ext cx="76200" cy="219075"/>
    <xdr:sp macro="" textlink="">
      <xdr:nvSpPr>
        <xdr:cNvPr id="139" name="Text Box 33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76200" cy="219075"/>
    <xdr:sp macro="" textlink="">
      <xdr:nvSpPr>
        <xdr:cNvPr id="140" name="Text Box 34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76200" cy="219075"/>
    <xdr:sp macro="" textlink="">
      <xdr:nvSpPr>
        <xdr:cNvPr id="141" name="Text Box 33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76200" cy="219075"/>
    <xdr:sp macro="" textlink="">
      <xdr:nvSpPr>
        <xdr:cNvPr id="142" name="Text Box 34"/>
        <xdr:cNvSpPr txBox="1">
          <a:spLocks noChangeArrowheads="1"/>
        </xdr:cNvSpPr>
      </xdr:nvSpPr>
      <xdr:spPr bwMode="auto">
        <a:xfrm>
          <a:off x="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85725" cy="238125"/>
    <xdr:sp macro="" textlink="">
      <xdr:nvSpPr>
        <xdr:cNvPr id="143" name="Text Box 1"/>
        <xdr:cNvSpPr txBox="1">
          <a:spLocks noChangeArrowheads="1"/>
        </xdr:cNvSpPr>
      </xdr:nvSpPr>
      <xdr:spPr bwMode="auto">
        <a:xfrm>
          <a:off x="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85725" cy="238125"/>
    <xdr:sp macro="" textlink="">
      <xdr:nvSpPr>
        <xdr:cNvPr id="144" name="Text Box 4"/>
        <xdr:cNvSpPr txBox="1">
          <a:spLocks noChangeArrowheads="1"/>
        </xdr:cNvSpPr>
      </xdr:nvSpPr>
      <xdr:spPr bwMode="auto">
        <a:xfrm>
          <a:off x="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85725" cy="238125"/>
    <xdr:sp macro="" textlink="">
      <xdr:nvSpPr>
        <xdr:cNvPr id="145" name="Text Box 1"/>
        <xdr:cNvSpPr txBox="1">
          <a:spLocks noChangeArrowheads="1"/>
        </xdr:cNvSpPr>
      </xdr:nvSpPr>
      <xdr:spPr bwMode="auto">
        <a:xfrm>
          <a:off x="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40</xdr:row>
      <xdr:rowOff>0</xdr:rowOff>
    </xdr:from>
    <xdr:ext cx="85725" cy="238125"/>
    <xdr:sp macro="" textlink="">
      <xdr:nvSpPr>
        <xdr:cNvPr id="146" name="Text Box 4"/>
        <xdr:cNvSpPr txBox="1">
          <a:spLocks noChangeArrowheads="1"/>
        </xdr:cNvSpPr>
      </xdr:nvSpPr>
      <xdr:spPr bwMode="auto">
        <a:xfrm>
          <a:off x="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147" name="Text Box 1"/>
        <xdr:cNvSpPr txBox="1">
          <a:spLocks noChangeArrowheads="1"/>
        </xdr:cNvSpPr>
      </xdr:nvSpPr>
      <xdr:spPr bwMode="auto">
        <a:xfrm>
          <a:off x="125539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148" name="Text Box 5"/>
        <xdr:cNvSpPr txBox="1">
          <a:spLocks noChangeArrowheads="1"/>
        </xdr:cNvSpPr>
      </xdr:nvSpPr>
      <xdr:spPr bwMode="auto">
        <a:xfrm>
          <a:off x="125539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41</xdr:row>
      <xdr:rowOff>0</xdr:rowOff>
    </xdr:from>
    <xdr:ext cx="76200" cy="219075"/>
    <xdr:sp macro="" textlink="">
      <xdr:nvSpPr>
        <xdr:cNvPr id="149" name="Text Box 6"/>
        <xdr:cNvSpPr txBox="1">
          <a:spLocks noChangeArrowheads="1"/>
        </xdr:cNvSpPr>
      </xdr:nvSpPr>
      <xdr:spPr bwMode="auto">
        <a:xfrm>
          <a:off x="125539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0" name="Text Box 59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1" name="Text Box 60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2" name="Text Box 59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3" name="Text Box 60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4" name="Text Box 33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5" name="Text Box 34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6" name="Text Box 33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76200" cy="219075"/>
    <xdr:sp macro="" textlink="">
      <xdr:nvSpPr>
        <xdr:cNvPr id="157" name="Text Box 34"/>
        <xdr:cNvSpPr txBox="1">
          <a:spLocks noChangeArrowheads="1"/>
        </xdr:cNvSpPr>
      </xdr:nvSpPr>
      <xdr:spPr bwMode="auto">
        <a:xfrm>
          <a:off x="125539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85725" cy="238125"/>
    <xdr:sp macro="" textlink="">
      <xdr:nvSpPr>
        <xdr:cNvPr id="158" name="Text Box 1"/>
        <xdr:cNvSpPr txBox="1">
          <a:spLocks noChangeArrowheads="1"/>
        </xdr:cNvSpPr>
      </xdr:nvSpPr>
      <xdr:spPr bwMode="auto">
        <a:xfrm>
          <a:off x="125539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85725" cy="238125"/>
    <xdr:sp macro="" textlink="">
      <xdr:nvSpPr>
        <xdr:cNvPr id="159" name="Text Box 4"/>
        <xdr:cNvSpPr txBox="1">
          <a:spLocks noChangeArrowheads="1"/>
        </xdr:cNvSpPr>
      </xdr:nvSpPr>
      <xdr:spPr bwMode="auto">
        <a:xfrm>
          <a:off x="125539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85725" cy="238125"/>
    <xdr:sp macro="" textlink="">
      <xdr:nvSpPr>
        <xdr:cNvPr id="160" name="Text Box 1"/>
        <xdr:cNvSpPr txBox="1">
          <a:spLocks noChangeArrowheads="1"/>
        </xdr:cNvSpPr>
      </xdr:nvSpPr>
      <xdr:spPr bwMode="auto">
        <a:xfrm>
          <a:off x="125539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14</xdr:col>
      <xdr:colOff>0</xdr:colOff>
      <xdr:row>40</xdr:row>
      <xdr:rowOff>0</xdr:rowOff>
    </xdr:from>
    <xdr:ext cx="85725" cy="238125"/>
    <xdr:sp macro="" textlink="">
      <xdr:nvSpPr>
        <xdr:cNvPr id="161" name="Text Box 4"/>
        <xdr:cNvSpPr txBox="1">
          <a:spLocks noChangeArrowheads="1"/>
        </xdr:cNvSpPr>
      </xdr:nvSpPr>
      <xdr:spPr bwMode="auto">
        <a:xfrm>
          <a:off x="125539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162" name="Text Box 1"/>
        <xdr:cNvSpPr txBox="1">
          <a:spLocks noChangeArrowheads="1"/>
        </xdr:cNvSpPr>
      </xdr:nvSpPr>
      <xdr:spPr bwMode="auto">
        <a:xfrm>
          <a:off x="251079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163" name="Text Box 5"/>
        <xdr:cNvSpPr txBox="1">
          <a:spLocks noChangeArrowheads="1"/>
        </xdr:cNvSpPr>
      </xdr:nvSpPr>
      <xdr:spPr bwMode="auto">
        <a:xfrm>
          <a:off x="251079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41</xdr:row>
      <xdr:rowOff>0</xdr:rowOff>
    </xdr:from>
    <xdr:ext cx="76200" cy="219075"/>
    <xdr:sp macro="" textlink="">
      <xdr:nvSpPr>
        <xdr:cNvPr id="164" name="Text Box 6"/>
        <xdr:cNvSpPr txBox="1">
          <a:spLocks noChangeArrowheads="1"/>
        </xdr:cNvSpPr>
      </xdr:nvSpPr>
      <xdr:spPr bwMode="auto">
        <a:xfrm>
          <a:off x="2510790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5" name="Text Box 59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6" name="Text Box 60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7" name="Text Box 59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8" name="Text Box 60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69" name="Text Box 33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70" name="Text Box 34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71" name="Text Box 33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76200" cy="219075"/>
    <xdr:sp macro="" textlink="">
      <xdr:nvSpPr>
        <xdr:cNvPr id="172" name="Text Box 34"/>
        <xdr:cNvSpPr txBox="1">
          <a:spLocks noChangeArrowheads="1"/>
        </xdr:cNvSpPr>
      </xdr:nvSpPr>
      <xdr:spPr bwMode="auto">
        <a:xfrm>
          <a:off x="2510790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85725" cy="238125"/>
    <xdr:sp macro="" textlink="">
      <xdr:nvSpPr>
        <xdr:cNvPr id="173" name="Text Box 1"/>
        <xdr:cNvSpPr txBox="1">
          <a:spLocks noChangeArrowheads="1"/>
        </xdr:cNvSpPr>
      </xdr:nvSpPr>
      <xdr:spPr bwMode="auto">
        <a:xfrm>
          <a:off x="2510790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85725" cy="238125"/>
    <xdr:sp macro="" textlink="">
      <xdr:nvSpPr>
        <xdr:cNvPr id="174" name="Text Box 4"/>
        <xdr:cNvSpPr txBox="1">
          <a:spLocks noChangeArrowheads="1"/>
        </xdr:cNvSpPr>
      </xdr:nvSpPr>
      <xdr:spPr bwMode="auto">
        <a:xfrm>
          <a:off x="2510790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85725" cy="238125"/>
    <xdr:sp macro="" textlink="">
      <xdr:nvSpPr>
        <xdr:cNvPr id="175" name="Text Box 1"/>
        <xdr:cNvSpPr txBox="1">
          <a:spLocks noChangeArrowheads="1"/>
        </xdr:cNvSpPr>
      </xdr:nvSpPr>
      <xdr:spPr bwMode="auto">
        <a:xfrm>
          <a:off x="2510790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28</xdr:col>
      <xdr:colOff>0</xdr:colOff>
      <xdr:row>40</xdr:row>
      <xdr:rowOff>0</xdr:rowOff>
    </xdr:from>
    <xdr:ext cx="85725" cy="238125"/>
    <xdr:sp macro="" textlink="">
      <xdr:nvSpPr>
        <xdr:cNvPr id="176" name="Text Box 4"/>
        <xdr:cNvSpPr txBox="1">
          <a:spLocks noChangeArrowheads="1"/>
        </xdr:cNvSpPr>
      </xdr:nvSpPr>
      <xdr:spPr bwMode="auto">
        <a:xfrm>
          <a:off x="2510790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177" name="Text Box 1"/>
        <xdr:cNvSpPr txBox="1">
          <a:spLocks noChangeArrowheads="1"/>
        </xdr:cNvSpPr>
      </xdr:nvSpPr>
      <xdr:spPr bwMode="auto">
        <a:xfrm>
          <a:off x="376618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178" name="Text Box 5"/>
        <xdr:cNvSpPr txBox="1">
          <a:spLocks noChangeArrowheads="1"/>
        </xdr:cNvSpPr>
      </xdr:nvSpPr>
      <xdr:spPr bwMode="auto">
        <a:xfrm>
          <a:off x="376618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41</xdr:row>
      <xdr:rowOff>0</xdr:rowOff>
    </xdr:from>
    <xdr:ext cx="76200" cy="219075"/>
    <xdr:sp macro="" textlink="">
      <xdr:nvSpPr>
        <xdr:cNvPr id="179" name="Text Box 6"/>
        <xdr:cNvSpPr txBox="1">
          <a:spLocks noChangeArrowheads="1"/>
        </xdr:cNvSpPr>
      </xdr:nvSpPr>
      <xdr:spPr bwMode="auto">
        <a:xfrm>
          <a:off x="37661850" y="84582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0" name="Text Box 59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1" name="Text Box 60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2" name="Text Box 59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3" name="Text Box 60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4" name="Text Box 33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5" name="Text Box 34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6" name="Text Box 33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76200" cy="219075"/>
    <xdr:sp macro="" textlink="">
      <xdr:nvSpPr>
        <xdr:cNvPr id="187" name="Text Box 34"/>
        <xdr:cNvSpPr txBox="1">
          <a:spLocks noChangeArrowheads="1"/>
        </xdr:cNvSpPr>
      </xdr:nvSpPr>
      <xdr:spPr bwMode="auto">
        <a:xfrm>
          <a:off x="37661850" y="83058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85725" cy="238125"/>
    <xdr:sp macro="" textlink="">
      <xdr:nvSpPr>
        <xdr:cNvPr id="188" name="Text Box 1"/>
        <xdr:cNvSpPr txBox="1">
          <a:spLocks noChangeArrowheads="1"/>
        </xdr:cNvSpPr>
      </xdr:nvSpPr>
      <xdr:spPr bwMode="auto">
        <a:xfrm>
          <a:off x="376618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85725" cy="238125"/>
    <xdr:sp macro="" textlink="">
      <xdr:nvSpPr>
        <xdr:cNvPr id="189" name="Text Box 4"/>
        <xdr:cNvSpPr txBox="1">
          <a:spLocks noChangeArrowheads="1"/>
        </xdr:cNvSpPr>
      </xdr:nvSpPr>
      <xdr:spPr bwMode="auto">
        <a:xfrm>
          <a:off x="376618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85725" cy="238125"/>
    <xdr:sp macro="" textlink="">
      <xdr:nvSpPr>
        <xdr:cNvPr id="190" name="Text Box 1"/>
        <xdr:cNvSpPr txBox="1">
          <a:spLocks noChangeArrowheads="1"/>
        </xdr:cNvSpPr>
      </xdr:nvSpPr>
      <xdr:spPr bwMode="auto">
        <a:xfrm>
          <a:off x="376618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42</xdr:col>
      <xdr:colOff>0</xdr:colOff>
      <xdr:row>40</xdr:row>
      <xdr:rowOff>0</xdr:rowOff>
    </xdr:from>
    <xdr:ext cx="85725" cy="238125"/>
    <xdr:sp macro="" textlink="">
      <xdr:nvSpPr>
        <xdr:cNvPr id="191" name="Text Box 4"/>
        <xdr:cNvSpPr txBox="1">
          <a:spLocks noChangeArrowheads="1"/>
        </xdr:cNvSpPr>
      </xdr:nvSpPr>
      <xdr:spPr bwMode="auto">
        <a:xfrm>
          <a:off x="37661850" y="83058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92" name="Text Box 4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193" name="Text Box 1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94" name="Text Box 33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95" name="Text Box 34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96" name="Text Box 33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197" name="Text Box 34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38</xdr:row>
      <xdr:rowOff>0</xdr:rowOff>
    </xdr:from>
    <xdr:to>
      <xdr:col>42</xdr:col>
      <xdr:colOff>85725</xdr:colOff>
      <xdr:row>39</xdr:row>
      <xdr:rowOff>114300</xdr:rowOff>
    </xdr:to>
    <xdr:sp macro="" textlink="">
      <xdr:nvSpPr>
        <xdr:cNvPr id="198" name="Text Box 1"/>
        <xdr:cNvSpPr txBox="1">
          <a:spLocks noChangeArrowheads="1"/>
        </xdr:cNvSpPr>
      </xdr:nvSpPr>
      <xdr:spPr bwMode="auto">
        <a:xfrm>
          <a:off x="3766185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38</xdr:row>
      <xdr:rowOff>0</xdr:rowOff>
    </xdr:from>
    <xdr:to>
      <xdr:col>42</xdr:col>
      <xdr:colOff>85725</xdr:colOff>
      <xdr:row>39</xdr:row>
      <xdr:rowOff>114300</xdr:rowOff>
    </xdr:to>
    <xdr:sp macro="" textlink="">
      <xdr:nvSpPr>
        <xdr:cNvPr id="199" name="Text Box 4"/>
        <xdr:cNvSpPr txBox="1">
          <a:spLocks noChangeArrowheads="1"/>
        </xdr:cNvSpPr>
      </xdr:nvSpPr>
      <xdr:spPr bwMode="auto">
        <a:xfrm>
          <a:off x="3766185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85725</xdr:rowOff>
    </xdr:to>
    <xdr:sp macro="" textlink="">
      <xdr:nvSpPr>
        <xdr:cNvPr id="200" name="Text Box 1"/>
        <xdr:cNvSpPr txBox="1">
          <a:spLocks noChangeArrowheads="1"/>
        </xdr:cNvSpPr>
      </xdr:nvSpPr>
      <xdr:spPr bwMode="auto">
        <a:xfrm>
          <a:off x="376618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85725</xdr:rowOff>
    </xdr:to>
    <xdr:sp macro="" textlink="">
      <xdr:nvSpPr>
        <xdr:cNvPr id="201" name="Text Box 4"/>
        <xdr:cNvSpPr txBox="1">
          <a:spLocks noChangeArrowheads="1"/>
        </xdr:cNvSpPr>
      </xdr:nvSpPr>
      <xdr:spPr bwMode="auto">
        <a:xfrm>
          <a:off x="376618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85725</xdr:rowOff>
    </xdr:to>
    <xdr:sp macro="" textlink="">
      <xdr:nvSpPr>
        <xdr:cNvPr id="202" name="Text Box 1"/>
        <xdr:cNvSpPr txBox="1">
          <a:spLocks noChangeArrowheads="1"/>
        </xdr:cNvSpPr>
      </xdr:nvSpPr>
      <xdr:spPr bwMode="auto">
        <a:xfrm>
          <a:off x="376618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03" name="Text Box 1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04" name="Text Box 4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205" name="Text Box 4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206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207" name="Text Box 33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208" name="Text Box 34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209" name="Text Box 33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76200</xdr:colOff>
      <xdr:row>40</xdr:row>
      <xdr:rowOff>66675</xdr:rowOff>
    </xdr:to>
    <xdr:sp macro="" textlink="">
      <xdr:nvSpPr>
        <xdr:cNvPr id="210" name="Text Box 34"/>
        <xdr:cNvSpPr txBox="1">
          <a:spLocks noChangeArrowheads="1"/>
        </xdr:cNvSpPr>
      </xdr:nvSpPr>
      <xdr:spPr bwMode="auto">
        <a:xfrm>
          <a:off x="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114300</xdr:rowOff>
    </xdr:to>
    <xdr:sp macro="" textlink="">
      <xdr:nvSpPr>
        <xdr:cNvPr id="211" name="Text Box 1"/>
        <xdr:cNvSpPr txBox="1">
          <a:spLocks noChangeArrowheads="1"/>
        </xdr:cNvSpPr>
      </xdr:nvSpPr>
      <xdr:spPr bwMode="auto">
        <a:xfrm>
          <a:off x="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85725</xdr:colOff>
      <xdr:row>39</xdr:row>
      <xdr:rowOff>114300</xdr:rowOff>
    </xdr:to>
    <xdr:sp macro="" textlink="">
      <xdr:nvSpPr>
        <xdr:cNvPr id="212" name="Text Box 4"/>
        <xdr:cNvSpPr txBox="1">
          <a:spLocks noChangeArrowheads="1"/>
        </xdr:cNvSpPr>
      </xdr:nvSpPr>
      <xdr:spPr bwMode="auto">
        <a:xfrm>
          <a:off x="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213" name="Text Box 1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214" name="Text Box 4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40</xdr:row>
      <xdr:rowOff>85725</xdr:rowOff>
    </xdr:to>
    <xdr:sp macro="" textlink="">
      <xdr:nvSpPr>
        <xdr:cNvPr id="215" name="Text Box 1"/>
        <xdr:cNvSpPr txBox="1">
          <a:spLocks noChangeArrowheads="1"/>
        </xdr:cNvSpPr>
      </xdr:nvSpPr>
      <xdr:spPr bwMode="auto">
        <a:xfrm>
          <a:off x="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216" name="Text Box 1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85725</xdr:colOff>
      <xdr:row>39</xdr:row>
      <xdr:rowOff>38100</xdr:rowOff>
    </xdr:to>
    <xdr:sp macro="" textlink="">
      <xdr:nvSpPr>
        <xdr:cNvPr id="217" name="Text Box 4"/>
        <xdr:cNvSpPr txBox="1">
          <a:spLocks noChangeArrowheads="1"/>
        </xdr:cNvSpPr>
      </xdr:nvSpPr>
      <xdr:spPr bwMode="auto">
        <a:xfrm>
          <a:off x="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218" name="Text Box 4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219" name="Text Box 1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220" name="Text Box 33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221" name="Text Box 34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222" name="Text Box 33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76200</xdr:colOff>
      <xdr:row>40</xdr:row>
      <xdr:rowOff>66675</xdr:rowOff>
    </xdr:to>
    <xdr:sp macro="" textlink="">
      <xdr:nvSpPr>
        <xdr:cNvPr id="223" name="Text Box 34"/>
        <xdr:cNvSpPr txBox="1">
          <a:spLocks noChangeArrowheads="1"/>
        </xdr:cNvSpPr>
      </xdr:nvSpPr>
      <xdr:spPr bwMode="auto">
        <a:xfrm>
          <a:off x="125539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38</xdr:row>
      <xdr:rowOff>0</xdr:rowOff>
    </xdr:from>
    <xdr:to>
      <xdr:col>14</xdr:col>
      <xdr:colOff>85725</xdr:colOff>
      <xdr:row>39</xdr:row>
      <xdr:rowOff>114300</xdr:rowOff>
    </xdr:to>
    <xdr:sp macro="" textlink="">
      <xdr:nvSpPr>
        <xdr:cNvPr id="224" name="Text Box 1"/>
        <xdr:cNvSpPr txBox="1">
          <a:spLocks noChangeArrowheads="1"/>
        </xdr:cNvSpPr>
      </xdr:nvSpPr>
      <xdr:spPr bwMode="auto">
        <a:xfrm>
          <a:off x="1255395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38</xdr:row>
      <xdr:rowOff>0</xdr:rowOff>
    </xdr:from>
    <xdr:to>
      <xdr:col>14</xdr:col>
      <xdr:colOff>85725</xdr:colOff>
      <xdr:row>39</xdr:row>
      <xdr:rowOff>114300</xdr:rowOff>
    </xdr:to>
    <xdr:sp macro="" textlink="">
      <xdr:nvSpPr>
        <xdr:cNvPr id="225" name="Text Box 4"/>
        <xdr:cNvSpPr txBox="1">
          <a:spLocks noChangeArrowheads="1"/>
        </xdr:cNvSpPr>
      </xdr:nvSpPr>
      <xdr:spPr bwMode="auto">
        <a:xfrm>
          <a:off x="1255395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40</xdr:row>
      <xdr:rowOff>85725</xdr:rowOff>
    </xdr:to>
    <xdr:sp macro="" textlink="">
      <xdr:nvSpPr>
        <xdr:cNvPr id="226" name="Text Box 1"/>
        <xdr:cNvSpPr txBox="1">
          <a:spLocks noChangeArrowheads="1"/>
        </xdr:cNvSpPr>
      </xdr:nvSpPr>
      <xdr:spPr bwMode="auto">
        <a:xfrm>
          <a:off x="125539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40</xdr:row>
      <xdr:rowOff>85725</xdr:rowOff>
    </xdr:to>
    <xdr:sp macro="" textlink="">
      <xdr:nvSpPr>
        <xdr:cNvPr id="227" name="Text Box 4"/>
        <xdr:cNvSpPr txBox="1">
          <a:spLocks noChangeArrowheads="1"/>
        </xdr:cNvSpPr>
      </xdr:nvSpPr>
      <xdr:spPr bwMode="auto">
        <a:xfrm>
          <a:off x="125539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40</xdr:row>
      <xdr:rowOff>85725</xdr:rowOff>
    </xdr:to>
    <xdr:sp macro="" textlink="">
      <xdr:nvSpPr>
        <xdr:cNvPr id="228" name="Text Box 1"/>
        <xdr:cNvSpPr txBox="1">
          <a:spLocks noChangeArrowheads="1"/>
        </xdr:cNvSpPr>
      </xdr:nvSpPr>
      <xdr:spPr bwMode="auto">
        <a:xfrm>
          <a:off x="125539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229" name="Text Box 1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39</xdr:row>
      <xdr:rowOff>0</xdr:rowOff>
    </xdr:from>
    <xdr:to>
      <xdr:col>14</xdr:col>
      <xdr:colOff>85725</xdr:colOff>
      <xdr:row>39</xdr:row>
      <xdr:rowOff>38100</xdr:rowOff>
    </xdr:to>
    <xdr:sp macro="" textlink="">
      <xdr:nvSpPr>
        <xdr:cNvPr id="230" name="Text Box 4"/>
        <xdr:cNvSpPr txBox="1">
          <a:spLocks noChangeArrowheads="1"/>
        </xdr:cNvSpPr>
      </xdr:nvSpPr>
      <xdr:spPr bwMode="auto">
        <a:xfrm>
          <a:off x="125539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231" name="Text Box 4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232" name="Text Box 1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233" name="Text Box 33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234" name="Text Box 34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235" name="Text Box 33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76200</xdr:colOff>
      <xdr:row>40</xdr:row>
      <xdr:rowOff>66675</xdr:rowOff>
    </xdr:to>
    <xdr:sp macro="" textlink="">
      <xdr:nvSpPr>
        <xdr:cNvPr id="236" name="Text Box 34"/>
        <xdr:cNvSpPr txBox="1">
          <a:spLocks noChangeArrowheads="1"/>
        </xdr:cNvSpPr>
      </xdr:nvSpPr>
      <xdr:spPr bwMode="auto">
        <a:xfrm>
          <a:off x="2510790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38</xdr:row>
      <xdr:rowOff>0</xdr:rowOff>
    </xdr:from>
    <xdr:to>
      <xdr:col>28</xdr:col>
      <xdr:colOff>85725</xdr:colOff>
      <xdr:row>39</xdr:row>
      <xdr:rowOff>114300</xdr:rowOff>
    </xdr:to>
    <xdr:sp macro="" textlink="">
      <xdr:nvSpPr>
        <xdr:cNvPr id="237" name="Text Box 1"/>
        <xdr:cNvSpPr txBox="1">
          <a:spLocks noChangeArrowheads="1"/>
        </xdr:cNvSpPr>
      </xdr:nvSpPr>
      <xdr:spPr bwMode="auto">
        <a:xfrm>
          <a:off x="2510790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38</xdr:row>
      <xdr:rowOff>0</xdr:rowOff>
    </xdr:from>
    <xdr:to>
      <xdr:col>28</xdr:col>
      <xdr:colOff>85725</xdr:colOff>
      <xdr:row>39</xdr:row>
      <xdr:rowOff>114300</xdr:rowOff>
    </xdr:to>
    <xdr:sp macro="" textlink="">
      <xdr:nvSpPr>
        <xdr:cNvPr id="238" name="Text Box 4"/>
        <xdr:cNvSpPr txBox="1">
          <a:spLocks noChangeArrowheads="1"/>
        </xdr:cNvSpPr>
      </xdr:nvSpPr>
      <xdr:spPr bwMode="auto">
        <a:xfrm>
          <a:off x="2510790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40</xdr:row>
      <xdr:rowOff>85725</xdr:rowOff>
    </xdr:to>
    <xdr:sp macro="" textlink="">
      <xdr:nvSpPr>
        <xdr:cNvPr id="239" name="Text Box 1"/>
        <xdr:cNvSpPr txBox="1">
          <a:spLocks noChangeArrowheads="1"/>
        </xdr:cNvSpPr>
      </xdr:nvSpPr>
      <xdr:spPr bwMode="auto">
        <a:xfrm>
          <a:off x="2510790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40</xdr:row>
      <xdr:rowOff>85725</xdr:rowOff>
    </xdr:to>
    <xdr:sp macro="" textlink="">
      <xdr:nvSpPr>
        <xdr:cNvPr id="240" name="Text Box 4"/>
        <xdr:cNvSpPr txBox="1">
          <a:spLocks noChangeArrowheads="1"/>
        </xdr:cNvSpPr>
      </xdr:nvSpPr>
      <xdr:spPr bwMode="auto">
        <a:xfrm>
          <a:off x="2510790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40</xdr:row>
      <xdr:rowOff>85725</xdr:rowOff>
    </xdr:to>
    <xdr:sp macro="" textlink="">
      <xdr:nvSpPr>
        <xdr:cNvPr id="241" name="Text Box 1"/>
        <xdr:cNvSpPr txBox="1">
          <a:spLocks noChangeArrowheads="1"/>
        </xdr:cNvSpPr>
      </xdr:nvSpPr>
      <xdr:spPr bwMode="auto">
        <a:xfrm>
          <a:off x="2510790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242" name="Text Box 1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28</xdr:col>
      <xdr:colOff>0</xdr:colOff>
      <xdr:row>39</xdr:row>
      <xdr:rowOff>0</xdr:rowOff>
    </xdr:from>
    <xdr:to>
      <xdr:col>28</xdr:col>
      <xdr:colOff>85725</xdr:colOff>
      <xdr:row>39</xdr:row>
      <xdr:rowOff>38100</xdr:rowOff>
    </xdr:to>
    <xdr:sp macro="" textlink="">
      <xdr:nvSpPr>
        <xdr:cNvPr id="243" name="Text Box 4"/>
        <xdr:cNvSpPr txBox="1">
          <a:spLocks noChangeArrowheads="1"/>
        </xdr:cNvSpPr>
      </xdr:nvSpPr>
      <xdr:spPr bwMode="auto">
        <a:xfrm>
          <a:off x="2510790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44" name="Text Box 4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45" name="Text Box 1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246" name="Text Box 33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247" name="Text Box 34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248" name="Text Box 33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76200</xdr:colOff>
      <xdr:row>40</xdr:row>
      <xdr:rowOff>66675</xdr:rowOff>
    </xdr:to>
    <xdr:sp macro="" textlink="">
      <xdr:nvSpPr>
        <xdr:cNvPr id="249" name="Text Box 34"/>
        <xdr:cNvSpPr txBox="1">
          <a:spLocks noChangeArrowheads="1"/>
        </xdr:cNvSpPr>
      </xdr:nvSpPr>
      <xdr:spPr bwMode="auto">
        <a:xfrm>
          <a:off x="37661850" y="81534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38</xdr:row>
      <xdr:rowOff>0</xdr:rowOff>
    </xdr:from>
    <xdr:to>
      <xdr:col>42</xdr:col>
      <xdr:colOff>85725</xdr:colOff>
      <xdr:row>39</xdr:row>
      <xdr:rowOff>114300</xdr:rowOff>
    </xdr:to>
    <xdr:sp macro="" textlink="">
      <xdr:nvSpPr>
        <xdr:cNvPr id="250" name="Text Box 1"/>
        <xdr:cNvSpPr txBox="1">
          <a:spLocks noChangeArrowheads="1"/>
        </xdr:cNvSpPr>
      </xdr:nvSpPr>
      <xdr:spPr bwMode="auto">
        <a:xfrm>
          <a:off x="3766185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38</xdr:row>
      <xdr:rowOff>0</xdr:rowOff>
    </xdr:from>
    <xdr:to>
      <xdr:col>42</xdr:col>
      <xdr:colOff>85725</xdr:colOff>
      <xdr:row>39</xdr:row>
      <xdr:rowOff>114300</xdr:rowOff>
    </xdr:to>
    <xdr:sp macro="" textlink="">
      <xdr:nvSpPr>
        <xdr:cNvPr id="251" name="Text Box 4"/>
        <xdr:cNvSpPr txBox="1">
          <a:spLocks noChangeArrowheads="1"/>
        </xdr:cNvSpPr>
      </xdr:nvSpPr>
      <xdr:spPr bwMode="auto">
        <a:xfrm>
          <a:off x="37661850" y="7953375"/>
          <a:ext cx="857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85725</xdr:rowOff>
    </xdr:to>
    <xdr:sp macro="" textlink="">
      <xdr:nvSpPr>
        <xdr:cNvPr id="252" name="Text Box 1"/>
        <xdr:cNvSpPr txBox="1">
          <a:spLocks noChangeArrowheads="1"/>
        </xdr:cNvSpPr>
      </xdr:nvSpPr>
      <xdr:spPr bwMode="auto">
        <a:xfrm>
          <a:off x="376618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85725</xdr:rowOff>
    </xdr:to>
    <xdr:sp macro="" textlink="">
      <xdr:nvSpPr>
        <xdr:cNvPr id="253" name="Text Box 4"/>
        <xdr:cNvSpPr txBox="1">
          <a:spLocks noChangeArrowheads="1"/>
        </xdr:cNvSpPr>
      </xdr:nvSpPr>
      <xdr:spPr bwMode="auto">
        <a:xfrm>
          <a:off x="376618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40</xdr:row>
      <xdr:rowOff>85725</xdr:rowOff>
    </xdr:to>
    <xdr:sp macro="" textlink="">
      <xdr:nvSpPr>
        <xdr:cNvPr id="254" name="Text Box 1"/>
        <xdr:cNvSpPr txBox="1">
          <a:spLocks noChangeArrowheads="1"/>
        </xdr:cNvSpPr>
      </xdr:nvSpPr>
      <xdr:spPr bwMode="auto">
        <a:xfrm>
          <a:off x="37661850" y="8153400"/>
          <a:ext cx="857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55" name="Text Box 1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0</xdr:colOff>
      <xdr:row>39</xdr:row>
      <xdr:rowOff>0</xdr:rowOff>
    </xdr:from>
    <xdr:to>
      <xdr:col>42</xdr:col>
      <xdr:colOff>85725</xdr:colOff>
      <xdr:row>39</xdr:row>
      <xdr:rowOff>38100</xdr:rowOff>
    </xdr:to>
    <xdr:sp macro="" textlink="">
      <xdr:nvSpPr>
        <xdr:cNvPr id="256" name="Text Box 4"/>
        <xdr:cNvSpPr txBox="1">
          <a:spLocks noChangeArrowheads="1"/>
        </xdr:cNvSpPr>
      </xdr:nvSpPr>
      <xdr:spPr bwMode="auto">
        <a:xfrm>
          <a:off x="37661850" y="8153400"/>
          <a:ext cx="857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 refreshError="1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50" zoomScaleSheetLayoutView="100" workbookViewId="0">
      <pane ySplit="20" topLeftCell="A21" activePane="bottomLeft" state="frozen"/>
      <selection activeCell="B20" sqref="B20"/>
      <selection pane="bottomLeft" activeCell="C17" sqref="C17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/>
      <c r="B1" s="1"/>
      <c r="C1" s="1"/>
      <c r="D1" s="1"/>
      <c r="E1" s="1"/>
      <c r="F1" s="1"/>
      <c r="G1" s="1"/>
      <c r="I1" s="3">
        <v>313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39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476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/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/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/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/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/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/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/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/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/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/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/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48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49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50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51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52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53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54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55</v>
      </c>
      <c r="B30" s="6"/>
      <c r="C30" s="7"/>
      <c r="D30" s="7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56</v>
      </c>
      <c r="B31" s="6"/>
      <c r="C31" s="7"/>
      <c r="D31" s="9"/>
      <c r="F31" s="6"/>
      <c r="G31" s="7"/>
      <c r="H31" s="8"/>
      <c r="I31" s="8"/>
      <c r="J31" s="1"/>
      <c r="K31" s="1"/>
      <c r="L31" s="1"/>
      <c r="M31" s="1"/>
      <c r="N31" s="1"/>
      <c r="O31" s="1"/>
      <c r="P31" s="1"/>
    </row>
    <row r="32" spans="1:16" s="2" customFormat="1">
      <c r="A32" s="6" t="s">
        <v>57</v>
      </c>
      <c r="B32" s="6"/>
      <c r="C32" s="7"/>
      <c r="D32" s="7"/>
      <c r="E32" s="7"/>
      <c r="F32" s="7"/>
      <c r="G32" s="7"/>
      <c r="H32" s="8"/>
      <c r="I32" s="8"/>
      <c r="J32" s="1"/>
      <c r="K32" s="1"/>
      <c r="L32" s="1"/>
      <c r="M32" s="1"/>
      <c r="N32" s="1"/>
      <c r="O32" s="1"/>
      <c r="P32" s="1"/>
    </row>
    <row r="33" spans="1:16" s="2" customFormat="1">
      <c r="A33" s="6" t="s">
        <v>423</v>
      </c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40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H63"/>
  <sheetViews>
    <sheetView view="pageBreakPreview" topLeftCell="A18" zoomScaleNormal="100" zoomScaleSheetLayoutView="100" workbookViewId="0">
      <selection activeCell="E53" sqref="E53"/>
    </sheetView>
  </sheetViews>
  <sheetFormatPr defaultRowHeight="14.25"/>
  <cols>
    <col min="1" max="1" width="8.625" style="100" customWidth="1"/>
    <col min="2" max="2" width="11.625" style="100" customWidth="1"/>
    <col min="3" max="5" width="20.625" style="203" customWidth="1"/>
    <col min="6" max="6" width="13.625" style="134" customWidth="1"/>
    <col min="7" max="9" width="11.125" style="203" customWidth="1"/>
    <col min="10" max="10" width="11.5" style="203" customWidth="1"/>
    <col min="11" max="11" width="11.375" style="203" customWidth="1"/>
    <col min="12" max="12" width="12.375" style="100" customWidth="1"/>
    <col min="13" max="13" width="10.625" style="203" customWidth="1"/>
    <col min="14" max="15" width="11.625" style="203" customWidth="1"/>
    <col min="16" max="16" width="10.625" style="203" customWidth="1"/>
    <col min="17" max="17" width="12.625" style="287" customWidth="1"/>
    <col min="18" max="18" width="12.25" style="287" customWidth="1"/>
    <col min="19" max="19" width="12.625" style="288" customWidth="1"/>
    <col min="20" max="20" width="12.625" style="134" customWidth="1"/>
    <col min="21" max="22" width="11.125" style="203" customWidth="1"/>
    <col min="23" max="23" width="12.625" style="100" customWidth="1"/>
    <col min="24" max="27" width="11.625" style="203" customWidth="1"/>
    <col min="28" max="29" width="11.625" style="287" customWidth="1"/>
    <col min="30" max="31" width="11.625" style="203" customWidth="1"/>
    <col min="32" max="32" width="11.625" style="100" customWidth="1"/>
    <col min="33" max="33" width="12.625" style="288" customWidth="1"/>
    <col min="34" max="34" width="11.125" style="288" customWidth="1"/>
    <col min="35" max="16384" width="9" style="100"/>
  </cols>
  <sheetData>
    <row r="1" spans="1:34" s="301" customFormat="1" ht="14.1" customHeight="1">
      <c r="C1" s="302"/>
      <c r="D1" s="302"/>
      <c r="E1" s="303" t="s">
        <v>538</v>
      </c>
      <c r="F1" s="304" t="s">
        <v>539</v>
      </c>
      <c r="G1" s="302"/>
      <c r="H1" s="302"/>
      <c r="I1" s="302"/>
      <c r="J1" s="302"/>
      <c r="K1" s="302"/>
      <c r="L1" s="297"/>
      <c r="M1" s="303"/>
      <c r="N1" s="302"/>
      <c r="O1" s="302"/>
      <c r="P1" s="302"/>
      <c r="Q1" s="302"/>
      <c r="R1" s="302"/>
      <c r="S1" s="303" t="s">
        <v>540</v>
      </c>
      <c r="T1" s="304" t="s">
        <v>541</v>
      </c>
      <c r="U1" s="302"/>
      <c r="V1" s="302"/>
      <c r="X1" s="302"/>
      <c r="Y1" s="302"/>
      <c r="Z1" s="302"/>
      <c r="AA1" s="302"/>
      <c r="AB1" s="302"/>
      <c r="AC1" s="302"/>
      <c r="AD1" s="302"/>
      <c r="AE1" s="302"/>
      <c r="AG1" s="303" t="s">
        <v>542</v>
      </c>
    </row>
    <row r="2" spans="1:34" s="262" customFormat="1" ht="14.1" customHeight="1">
      <c r="C2" s="263"/>
      <c r="D2" s="263"/>
      <c r="E2" s="263"/>
      <c r="F2" s="97"/>
      <c r="G2" s="263"/>
      <c r="H2" s="263"/>
      <c r="I2" s="263"/>
      <c r="J2" s="263"/>
      <c r="K2" s="263"/>
      <c r="L2" s="264"/>
      <c r="M2" s="99"/>
      <c r="N2" s="263"/>
      <c r="O2" s="263"/>
      <c r="P2" s="263"/>
      <c r="Q2" s="265"/>
      <c r="R2" s="265"/>
      <c r="S2" s="99"/>
      <c r="T2" s="97"/>
      <c r="U2" s="263"/>
      <c r="V2" s="263"/>
      <c r="X2" s="263"/>
      <c r="Y2" s="263"/>
      <c r="Z2" s="263"/>
      <c r="AA2" s="263"/>
      <c r="AB2" s="265"/>
      <c r="AC2" s="265"/>
      <c r="AD2" s="263"/>
      <c r="AE2" s="263"/>
      <c r="AG2" s="99"/>
    </row>
    <row r="3" spans="1:34" s="102" customFormat="1" ht="20.100000000000001" customHeight="1">
      <c r="A3" s="512" t="s">
        <v>543</v>
      </c>
      <c r="B3" s="512"/>
      <c r="C3" s="512"/>
      <c r="D3" s="512"/>
      <c r="E3" s="512"/>
      <c r="F3" s="512" t="s">
        <v>544</v>
      </c>
      <c r="G3" s="512"/>
      <c r="H3" s="512"/>
      <c r="I3" s="512"/>
      <c r="J3" s="512"/>
      <c r="K3" s="512"/>
      <c r="L3" s="512"/>
      <c r="M3" s="513" t="s">
        <v>545</v>
      </c>
      <c r="N3" s="513"/>
      <c r="O3" s="513"/>
      <c r="P3" s="513"/>
      <c r="Q3" s="513"/>
      <c r="R3" s="513"/>
      <c r="S3" s="513"/>
      <c r="T3" s="512" t="s">
        <v>544</v>
      </c>
      <c r="U3" s="512"/>
      <c r="V3" s="512"/>
      <c r="W3" s="512"/>
      <c r="X3" s="512"/>
      <c r="Y3" s="512"/>
      <c r="Z3" s="512"/>
      <c r="AA3" s="513" t="s">
        <v>545</v>
      </c>
      <c r="AB3" s="513"/>
      <c r="AC3" s="513"/>
      <c r="AD3" s="513"/>
      <c r="AE3" s="513"/>
      <c r="AF3" s="513"/>
      <c r="AG3" s="513"/>
      <c r="AH3" s="514"/>
    </row>
    <row r="4" spans="1:34" s="102" customFormat="1" ht="24" customHeight="1">
      <c r="A4" s="515" t="s">
        <v>546</v>
      </c>
      <c r="B4" s="515"/>
      <c r="C4" s="515"/>
      <c r="D4" s="515"/>
      <c r="E4" s="515"/>
      <c r="AH4" s="514"/>
    </row>
    <row r="5" spans="1:34" s="102" customFormat="1" ht="15" hidden="1" customHeight="1">
      <c r="F5" s="358"/>
      <c r="G5" s="358"/>
      <c r="H5" s="364"/>
      <c r="I5" s="364"/>
      <c r="J5" s="358"/>
      <c r="K5" s="364"/>
      <c r="L5" s="364"/>
      <c r="M5" s="358"/>
      <c r="N5" s="358"/>
      <c r="O5" s="358"/>
      <c r="P5" s="364"/>
      <c r="Q5" s="364"/>
      <c r="R5" s="364"/>
      <c r="S5" s="364"/>
      <c r="T5" s="358"/>
      <c r="U5" s="358"/>
      <c r="V5" s="364"/>
      <c r="W5" s="364"/>
      <c r="X5" s="358"/>
      <c r="Y5" s="358"/>
      <c r="Z5" s="358"/>
      <c r="AA5" s="364"/>
      <c r="AB5" s="364"/>
      <c r="AC5" s="364"/>
      <c r="AD5" s="358"/>
      <c r="AE5" s="364"/>
      <c r="AF5" s="364"/>
      <c r="AG5" s="364"/>
      <c r="AH5" s="514"/>
    </row>
    <row r="6" spans="1:34" s="102" customFormat="1" ht="18" customHeight="1" thickBot="1">
      <c r="A6" s="516" t="s">
        <v>547</v>
      </c>
      <c r="B6" s="516"/>
      <c r="C6" s="104"/>
      <c r="D6" s="104"/>
      <c r="E6" s="266"/>
      <c r="F6" s="104" t="s">
        <v>548</v>
      </c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267"/>
      <c r="R6" s="267"/>
      <c r="S6" s="101" t="s">
        <v>549</v>
      </c>
      <c r="T6" s="104" t="s">
        <v>58</v>
      </c>
      <c r="U6" s="104"/>
      <c r="V6" s="104"/>
      <c r="W6" s="104"/>
      <c r="X6" s="104"/>
      <c r="Y6" s="104"/>
      <c r="Z6" s="104"/>
      <c r="AA6" s="266"/>
      <c r="AB6" s="268"/>
      <c r="AC6" s="267"/>
      <c r="AD6" s="104"/>
      <c r="AE6" s="104"/>
      <c r="AF6" s="104"/>
      <c r="AG6" s="101" t="s">
        <v>550</v>
      </c>
      <c r="AH6" s="514"/>
    </row>
    <row r="7" spans="1:34" s="102" customFormat="1" ht="27.75" customHeight="1">
      <c r="A7" s="517" t="s">
        <v>551</v>
      </c>
      <c r="B7" s="518"/>
      <c r="C7" s="523" t="s">
        <v>104</v>
      </c>
      <c r="D7" s="524"/>
      <c r="E7" s="471"/>
      <c r="F7" s="497" t="s">
        <v>552</v>
      </c>
      <c r="G7" s="511" t="s">
        <v>104</v>
      </c>
      <c r="H7" s="472"/>
      <c r="I7" s="472"/>
      <c r="J7" s="472"/>
      <c r="K7" s="472"/>
      <c r="L7" s="472"/>
      <c r="M7" s="472" t="s">
        <v>444</v>
      </c>
      <c r="N7" s="472"/>
      <c r="O7" s="472"/>
      <c r="P7" s="472"/>
      <c r="Q7" s="472"/>
      <c r="R7" s="472"/>
      <c r="S7" s="494" t="s">
        <v>224</v>
      </c>
      <c r="T7" s="497" t="s">
        <v>105</v>
      </c>
      <c r="U7" s="472" t="s">
        <v>444</v>
      </c>
      <c r="V7" s="472"/>
      <c r="W7" s="500"/>
      <c r="X7" s="471" t="s">
        <v>106</v>
      </c>
      <c r="Y7" s="472"/>
      <c r="Z7" s="472"/>
      <c r="AA7" s="472" t="s">
        <v>106</v>
      </c>
      <c r="AB7" s="472"/>
      <c r="AC7" s="472"/>
      <c r="AD7" s="472"/>
      <c r="AE7" s="472"/>
      <c r="AF7" s="473"/>
      <c r="AG7" s="527" t="s">
        <v>107</v>
      </c>
      <c r="AH7" s="514"/>
    </row>
    <row r="8" spans="1:34" s="103" customFormat="1" ht="16.149999999999999" customHeight="1">
      <c r="A8" s="519"/>
      <c r="B8" s="520"/>
      <c r="C8" s="508" t="s">
        <v>203</v>
      </c>
      <c r="D8" s="469" t="s">
        <v>553</v>
      </c>
      <c r="E8" s="483" t="s">
        <v>408</v>
      </c>
      <c r="F8" s="498"/>
      <c r="G8" s="508" t="s">
        <v>554</v>
      </c>
      <c r="H8" s="489" t="s">
        <v>108</v>
      </c>
      <c r="I8" s="490"/>
      <c r="J8" s="469" t="s">
        <v>204</v>
      </c>
      <c r="K8" s="469" t="s">
        <v>109</v>
      </c>
      <c r="L8" s="501" t="s">
        <v>110</v>
      </c>
      <c r="M8" s="486" t="s">
        <v>225</v>
      </c>
      <c r="N8" s="469" t="s">
        <v>430</v>
      </c>
      <c r="O8" s="469" t="s">
        <v>408</v>
      </c>
      <c r="P8" s="469" t="s">
        <v>554</v>
      </c>
      <c r="Q8" s="507" t="s">
        <v>431</v>
      </c>
      <c r="R8" s="490"/>
      <c r="S8" s="495"/>
      <c r="T8" s="498"/>
      <c r="U8" s="486" t="s">
        <v>204</v>
      </c>
      <c r="V8" s="469" t="s">
        <v>109</v>
      </c>
      <c r="W8" s="504" t="s">
        <v>442</v>
      </c>
      <c r="X8" s="469" t="s">
        <v>225</v>
      </c>
      <c r="Y8" s="480" t="s">
        <v>555</v>
      </c>
      <c r="Z8" s="483" t="s">
        <v>408</v>
      </c>
      <c r="AA8" s="486" t="s">
        <v>554</v>
      </c>
      <c r="AB8" s="489" t="s">
        <v>108</v>
      </c>
      <c r="AC8" s="490"/>
      <c r="AD8" s="480" t="s">
        <v>204</v>
      </c>
      <c r="AE8" s="469" t="s">
        <v>109</v>
      </c>
      <c r="AF8" s="474" t="s">
        <v>110</v>
      </c>
      <c r="AG8" s="495"/>
      <c r="AH8" s="269"/>
    </row>
    <row r="9" spans="1:34" s="103" customFormat="1" ht="16.149999999999999" customHeight="1">
      <c r="A9" s="519"/>
      <c r="B9" s="520"/>
      <c r="C9" s="508"/>
      <c r="D9" s="505"/>
      <c r="E9" s="484"/>
      <c r="F9" s="498"/>
      <c r="G9" s="509"/>
      <c r="H9" s="491"/>
      <c r="I9" s="492"/>
      <c r="J9" s="469"/>
      <c r="K9" s="469"/>
      <c r="L9" s="501"/>
      <c r="M9" s="486"/>
      <c r="N9" s="525"/>
      <c r="O9" s="505"/>
      <c r="P9" s="505"/>
      <c r="Q9" s="491"/>
      <c r="R9" s="492"/>
      <c r="S9" s="495"/>
      <c r="T9" s="498"/>
      <c r="U9" s="486"/>
      <c r="V9" s="469"/>
      <c r="W9" s="474"/>
      <c r="X9" s="469"/>
      <c r="Y9" s="481"/>
      <c r="Z9" s="484"/>
      <c r="AA9" s="487"/>
      <c r="AB9" s="491"/>
      <c r="AC9" s="492"/>
      <c r="AD9" s="480"/>
      <c r="AE9" s="469"/>
      <c r="AF9" s="474"/>
      <c r="AG9" s="495"/>
      <c r="AH9" s="269"/>
    </row>
    <row r="10" spans="1:34" s="103" customFormat="1" ht="16.149999999999999" customHeight="1">
      <c r="A10" s="519"/>
      <c r="B10" s="520"/>
      <c r="C10" s="508"/>
      <c r="D10" s="505"/>
      <c r="E10" s="484"/>
      <c r="F10" s="498"/>
      <c r="G10" s="509"/>
      <c r="H10" s="476" t="s">
        <v>205</v>
      </c>
      <c r="I10" s="476" t="s">
        <v>206</v>
      </c>
      <c r="J10" s="469"/>
      <c r="K10" s="469"/>
      <c r="L10" s="501"/>
      <c r="M10" s="486"/>
      <c r="N10" s="525"/>
      <c r="O10" s="505"/>
      <c r="P10" s="505"/>
      <c r="Q10" s="478" t="s">
        <v>432</v>
      </c>
      <c r="R10" s="478" t="s">
        <v>433</v>
      </c>
      <c r="S10" s="495"/>
      <c r="T10" s="498"/>
      <c r="U10" s="486"/>
      <c r="V10" s="469"/>
      <c r="W10" s="474"/>
      <c r="X10" s="469"/>
      <c r="Y10" s="481"/>
      <c r="Z10" s="484"/>
      <c r="AA10" s="487"/>
      <c r="AB10" s="476" t="s">
        <v>205</v>
      </c>
      <c r="AC10" s="476" t="s">
        <v>206</v>
      </c>
      <c r="AD10" s="480"/>
      <c r="AE10" s="469"/>
      <c r="AF10" s="474"/>
      <c r="AG10" s="495"/>
      <c r="AH10" s="269"/>
    </row>
    <row r="11" spans="1:34" s="103" customFormat="1" ht="16.149999999999999" customHeight="1">
      <c r="A11" s="521"/>
      <c r="B11" s="522"/>
      <c r="C11" s="528"/>
      <c r="D11" s="506"/>
      <c r="E11" s="485"/>
      <c r="F11" s="499"/>
      <c r="G11" s="510"/>
      <c r="H11" s="477"/>
      <c r="I11" s="477"/>
      <c r="J11" s="470"/>
      <c r="K11" s="470"/>
      <c r="L11" s="502"/>
      <c r="M11" s="503"/>
      <c r="N11" s="526"/>
      <c r="O11" s="506"/>
      <c r="P11" s="506"/>
      <c r="Q11" s="479"/>
      <c r="R11" s="479"/>
      <c r="S11" s="496"/>
      <c r="T11" s="499"/>
      <c r="U11" s="503"/>
      <c r="V11" s="470"/>
      <c r="W11" s="475"/>
      <c r="X11" s="470"/>
      <c r="Y11" s="482"/>
      <c r="Z11" s="485"/>
      <c r="AA11" s="488"/>
      <c r="AB11" s="477"/>
      <c r="AC11" s="477"/>
      <c r="AD11" s="493"/>
      <c r="AE11" s="470"/>
      <c r="AF11" s="475"/>
      <c r="AG11" s="496"/>
      <c r="AH11" s="269"/>
    </row>
    <row r="12" spans="1:34" s="23" customFormat="1" ht="17.100000000000001" customHeight="1">
      <c r="A12" s="465" t="s">
        <v>331</v>
      </c>
      <c r="B12" s="466"/>
      <c r="C12" s="22">
        <v>4685</v>
      </c>
      <c r="D12" s="28">
        <v>243747</v>
      </c>
      <c r="E12" s="28">
        <v>8805404</v>
      </c>
      <c r="F12" s="270" t="s">
        <v>331</v>
      </c>
      <c r="G12" s="28">
        <v>161635021</v>
      </c>
      <c r="H12" s="28">
        <v>6833526</v>
      </c>
      <c r="I12" s="28">
        <v>7553014</v>
      </c>
      <c r="J12" s="28">
        <v>110177459</v>
      </c>
      <c r="K12" s="28">
        <v>52177050</v>
      </c>
      <c r="L12" s="28">
        <v>40253179</v>
      </c>
      <c r="M12" s="28">
        <v>50</v>
      </c>
      <c r="N12" s="28">
        <v>1056</v>
      </c>
      <c r="O12" s="28">
        <v>30380</v>
      </c>
      <c r="P12" s="28">
        <v>263485</v>
      </c>
      <c r="Q12" s="28">
        <v>8169</v>
      </c>
      <c r="R12" s="28">
        <v>14540</v>
      </c>
      <c r="S12" s="271" t="s">
        <v>331</v>
      </c>
      <c r="T12" s="272" t="s">
        <v>331</v>
      </c>
      <c r="U12" s="28">
        <v>83044</v>
      </c>
      <c r="V12" s="28">
        <v>186812</v>
      </c>
      <c r="W12" s="28">
        <v>111751</v>
      </c>
      <c r="X12" s="28">
        <v>4635</v>
      </c>
      <c r="Y12" s="28">
        <v>242818</v>
      </c>
      <c r="Z12" s="28">
        <v>8775862</v>
      </c>
      <c r="AA12" s="28">
        <v>161398267</v>
      </c>
      <c r="AB12" s="28">
        <v>6820434</v>
      </c>
      <c r="AC12" s="28">
        <v>7541925</v>
      </c>
      <c r="AD12" s="28">
        <v>110100316</v>
      </c>
      <c r="AE12" s="28">
        <v>52019442</v>
      </c>
      <c r="AF12" s="28">
        <v>40138386</v>
      </c>
      <c r="AG12" s="271" t="s">
        <v>331</v>
      </c>
    </row>
    <row r="13" spans="1:34" s="23" customFormat="1" ht="17.100000000000001" customHeight="1">
      <c r="A13" s="465" t="s">
        <v>427</v>
      </c>
      <c r="B13" s="466"/>
      <c r="C13" s="22">
        <v>4972</v>
      </c>
      <c r="D13" s="28">
        <v>252164</v>
      </c>
      <c r="E13" s="28">
        <v>9362702</v>
      </c>
      <c r="F13" s="270" t="s">
        <v>409</v>
      </c>
      <c r="G13" s="28">
        <v>160246220</v>
      </c>
      <c r="H13" s="28">
        <v>7275416</v>
      </c>
      <c r="I13" s="28">
        <v>7187462</v>
      </c>
      <c r="J13" s="28">
        <v>108430226</v>
      </c>
      <c r="K13" s="28">
        <v>51728040</v>
      </c>
      <c r="L13" s="28">
        <v>43833784</v>
      </c>
      <c r="M13" s="28">
        <v>48</v>
      </c>
      <c r="N13" s="28">
        <v>989</v>
      </c>
      <c r="O13" s="28">
        <v>32973</v>
      </c>
      <c r="P13" s="28" t="s">
        <v>424</v>
      </c>
      <c r="Q13" s="28">
        <v>6590</v>
      </c>
      <c r="R13" s="28">
        <v>6817</v>
      </c>
      <c r="S13" s="271" t="s">
        <v>409</v>
      </c>
      <c r="T13" s="272" t="s">
        <v>409</v>
      </c>
      <c r="U13" s="28" t="s">
        <v>426</v>
      </c>
      <c r="V13" s="28" t="s">
        <v>425</v>
      </c>
      <c r="W13" s="28">
        <v>110637</v>
      </c>
      <c r="X13" s="28">
        <v>4924</v>
      </c>
      <c r="Y13" s="28">
        <v>251175</v>
      </c>
      <c r="Z13" s="28">
        <v>9329729</v>
      </c>
      <c r="AA13" s="28">
        <v>159971756</v>
      </c>
      <c r="AB13" s="28">
        <v>7268826</v>
      </c>
      <c r="AC13" s="28">
        <v>7180645</v>
      </c>
      <c r="AD13" s="28">
        <v>108338675</v>
      </c>
      <c r="AE13" s="28">
        <v>51544900</v>
      </c>
      <c r="AF13" s="28">
        <v>43723147</v>
      </c>
      <c r="AG13" s="271" t="s">
        <v>409</v>
      </c>
    </row>
    <row r="14" spans="1:34" s="23" customFormat="1" ht="17.100000000000001" customHeight="1">
      <c r="A14" s="465" t="s">
        <v>448</v>
      </c>
      <c r="B14" s="466"/>
      <c r="C14" s="22">
        <v>5224</v>
      </c>
      <c r="D14" s="28">
        <v>255130</v>
      </c>
      <c r="E14" s="28">
        <v>9702317</v>
      </c>
      <c r="F14" s="270" t="s">
        <v>448</v>
      </c>
      <c r="G14" s="28">
        <v>155875365</v>
      </c>
      <c r="H14" s="28">
        <v>7570926</v>
      </c>
      <c r="I14" s="28">
        <v>7911459</v>
      </c>
      <c r="J14" s="28">
        <v>105192742</v>
      </c>
      <c r="K14" s="28">
        <v>51023156</v>
      </c>
      <c r="L14" s="28">
        <v>44955316</v>
      </c>
      <c r="M14" s="28">
        <v>41</v>
      </c>
      <c r="N14" s="28">
        <v>884</v>
      </c>
      <c r="O14" s="28">
        <v>31497</v>
      </c>
      <c r="P14" s="28">
        <v>249758</v>
      </c>
      <c r="Q14" s="28">
        <v>7971</v>
      </c>
      <c r="R14" s="28">
        <v>7598</v>
      </c>
      <c r="S14" s="271" t="s">
        <v>448</v>
      </c>
      <c r="T14" s="272" t="s">
        <v>448</v>
      </c>
      <c r="U14" s="28">
        <v>71980</v>
      </c>
      <c r="V14" s="28">
        <v>177405</v>
      </c>
      <c r="W14" s="28">
        <v>116933</v>
      </c>
      <c r="X14" s="28">
        <v>5183</v>
      </c>
      <c r="Y14" s="28">
        <v>254246</v>
      </c>
      <c r="Z14" s="28">
        <v>9670820</v>
      </c>
      <c r="AA14" s="28">
        <v>155625607</v>
      </c>
      <c r="AB14" s="28">
        <v>7562955</v>
      </c>
      <c r="AC14" s="28">
        <v>7903861</v>
      </c>
      <c r="AD14" s="28">
        <v>105120762</v>
      </c>
      <c r="AE14" s="28">
        <v>50845751</v>
      </c>
      <c r="AF14" s="28">
        <v>44838383</v>
      </c>
      <c r="AG14" s="271" t="s">
        <v>448</v>
      </c>
    </row>
    <row r="15" spans="1:34" s="23" customFormat="1" ht="17.100000000000001" customHeight="1">
      <c r="A15" s="465" t="s">
        <v>449</v>
      </c>
      <c r="B15" s="466"/>
      <c r="C15" s="22">
        <v>5280</v>
      </c>
      <c r="D15" s="28">
        <v>256055</v>
      </c>
      <c r="E15" s="28">
        <v>10580975</v>
      </c>
      <c r="F15" s="270" t="s">
        <v>449</v>
      </c>
      <c r="G15" s="28">
        <v>147670008</v>
      </c>
      <c r="H15" s="28">
        <v>7913615</v>
      </c>
      <c r="I15" s="28">
        <v>7637896</v>
      </c>
      <c r="J15" s="28">
        <v>99599702</v>
      </c>
      <c r="K15" s="28">
        <v>47794587</v>
      </c>
      <c r="L15" s="28">
        <v>43563020</v>
      </c>
      <c r="M15" s="28">
        <v>42</v>
      </c>
      <c r="N15" s="28">
        <v>946</v>
      </c>
      <c r="O15" s="28">
        <v>35375</v>
      </c>
      <c r="P15" s="28">
        <v>272604</v>
      </c>
      <c r="Q15" s="28">
        <v>8328</v>
      </c>
      <c r="R15" s="28">
        <v>5644</v>
      </c>
      <c r="S15" s="271" t="s">
        <v>449</v>
      </c>
      <c r="T15" s="272" t="s">
        <v>449</v>
      </c>
      <c r="U15" s="28">
        <v>71936</v>
      </c>
      <c r="V15" s="28">
        <v>197984</v>
      </c>
      <c r="W15" s="28">
        <v>126666</v>
      </c>
      <c r="X15" s="28">
        <v>5238</v>
      </c>
      <c r="Y15" s="28">
        <v>255109</v>
      </c>
      <c r="Z15" s="28">
        <v>10545600</v>
      </c>
      <c r="AA15" s="28">
        <v>147397404</v>
      </c>
      <c r="AB15" s="28">
        <v>7905287</v>
      </c>
      <c r="AC15" s="28">
        <v>7632252</v>
      </c>
      <c r="AD15" s="28">
        <v>99527766</v>
      </c>
      <c r="AE15" s="28">
        <v>47596603</v>
      </c>
      <c r="AF15" s="28">
        <v>43436354</v>
      </c>
      <c r="AG15" s="271" t="s">
        <v>449</v>
      </c>
    </row>
    <row r="16" spans="1:34" s="23" customFormat="1" ht="17.100000000000001" customHeight="1">
      <c r="A16" s="467" t="s">
        <v>497</v>
      </c>
      <c r="B16" s="468"/>
      <c r="C16" s="209">
        <v>5292</v>
      </c>
      <c r="D16" s="209">
        <v>259115</v>
      </c>
      <c r="E16" s="209">
        <v>11095062</v>
      </c>
      <c r="F16" s="24" t="s">
        <v>497</v>
      </c>
      <c r="G16" s="233">
        <v>142251311</v>
      </c>
      <c r="H16" s="233">
        <v>7546368</v>
      </c>
      <c r="I16" s="233">
        <v>8336223</v>
      </c>
      <c r="J16" s="233">
        <v>93453830</v>
      </c>
      <c r="K16" s="233">
        <v>49587336</v>
      </c>
      <c r="L16" s="233">
        <v>44416730</v>
      </c>
      <c r="M16" s="233">
        <v>40</v>
      </c>
      <c r="N16" s="233">
        <v>914</v>
      </c>
      <c r="O16" s="233">
        <v>37537</v>
      </c>
      <c r="P16" s="234">
        <v>261267</v>
      </c>
      <c r="Q16" s="233">
        <v>6780</v>
      </c>
      <c r="R16" s="233">
        <v>5507</v>
      </c>
      <c r="S16" s="25" t="s">
        <v>497</v>
      </c>
      <c r="T16" s="24" t="s">
        <v>497</v>
      </c>
      <c r="U16" s="234">
        <v>68160</v>
      </c>
      <c r="V16" s="234">
        <v>191834</v>
      </c>
      <c r="W16" s="233">
        <v>140403</v>
      </c>
      <c r="X16" s="233">
        <v>5252</v>
      </c>
      <c r="Y16" s="233">
        <v>258201</v>
      </c>
      <c r="Z16" s="233">
        <v>11057525</v>
      </c>
      <c r="AA16" s="233">
        <v>141990044</v>
      </c>
      <c r="AB16" s="233">
        <v>7539588</v>
      </c>
      <c r="AC16" s="233">
        <v>8330716</v>
      </c>
      <c r="AD16" s="289">
        <v>93385670</v>
      </c>
      <c r="AE16" s="289">
        <v>49395502</v>
      </c>
      <c r="AF16" s="289">
        <v>44276327</v>
      </c>
      <c r="AG16" s="25" t="s">
        <v>497</v>
      </c>
    </row>
    <row r="17" spans="1:33" s="23" customFormat="1" ht="16.149999999999999" customHeight="1">
      <c r="A17" s="26"/>
      <c r="B17" s="27"/>
      <c r="C17" s="291"/>
      <c r="D17" s="28"/>
      <c r="E17" s="28"/>
      <c r="F17" s="29"/>
      <c r="G17" s="28"/>
      <c r="J17" s="28"/>
      <c r="K17" s="28"/>
      <c r="L17" s="28"/>
      <c r="M17" s="28"/>
      <c r="N17" s="28"/>
      <c r="O17" s="261"/>
      <c r="P17" s="28"/>
      <c r="Q17" s="28"/>
      <c r="R17" s="28"/>
      <c r="S17" s="30"/>
      <c r="T17" s="359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31"/>
    </row>
    <row r="18" spans="1:33" s="436" customFormat="1" ht="15" customHeight="1">
      <c r="A18" s="425" t="s">
        <v>556</v>
      </c>
      <c r="B18" s="426" t="s">
        <v>557</v>
      </c>
      <c r="C18" s="427">
        <v>455</v>
      </c>
      <c r="D18" s="428">
        <v>33036</v>
      </c>
      <c r="E18" s="428">
        <v>1841857</v>
      </c>
      <c r="F18" s="429" t="s">
        <v>387</v>
      </c>
      <c r="G18" s="430">
        <v>25597615</v>
      </c>
      <c r="H18" s="431">
        <v>2312891</v>
      </c>
      <c r="I18" s="431">
        <v>2213525</v>
      </c>
      <c r="J18" s="430">
        <v>19214231</v>
      </c>
      <c r="K18" s="430">
        <v>6284018</v>
      </c>
      <c r="L18" s="430">
        <v>13302009</v>
      </c>
      <c r="M18" s="432">
        <v>1</v>
      </c>
      <c r="N18" s="432" t="s">
        <v>558</v>
      </c>
      <c r="O18" s="432" t="s">
        <v>558</v>
      </c>
      <c r="P18" s="432" t="s">
        <v>558</v>
      </c>
      <c r="Q18" s="432" t="s">
        <v>558</v>
      </c>
      <c r="R18" s="432" t="s">
        <v>558</v>
      </c>
      <c r="S18" s="433" t="s">
        <v>185</v>
      </c>
      <c r="T18" s="434" t="s">
        <v>387</v>
      </c>
      <c r="U18" s="432" t="s">
        <v>558</v>
      </c>
      <c r="V18" s="432" t="s">
        <v>558</v>
      </c>
      <c r="W18" s="432" t="s">
        <v>558</v>
      </c>
      <c r="X18" s="432">
        <v>454</v>
      </c>
      <c r="Y18" s="432">
        <v>33021</v>
      </c>
      <c r="Z18" s="432">
        <v>1840998</v>
      </c>
      <c r="AA18" s="432">
        <v>25594573</v>
      </c>
      <c r="AB18" s="432">
        <v>2312590</v>
      </c>
      <c r="AC18" s="432">
        <v>2213312</v>
      </c>
      <c r="AD18" s="435">
        <v>19212762</v>
      </c>
      <c r="AE18" s="435">
        <v>6282433</v>
      </c>
      <c r="AF18" s="435">
        <v>13297580</v>
      </c>
      <c r="AG18" s="433" t="s">
        <v>557</v>
      </c>
    </row>
    <row r="19" spans="1:33" s="436" customFormat="1" ht="15" customHeight="1">
      <c r="A19" s="425" t="s">
        <v>59</v>
      </c>
      <c r="B19" s="426" t="s">
        <v>60</v>
      </c>
      <c r="C19" s="427">
        <v>919</v>
      </c>
      <c r="D19" s="428">
        <v>36319</v>
      </c>
      <c r="E19" s="428">
        <v>1471946</v>
      </c>
      <c r="F19" s="429" t="s">
        <v>388</v>
      </c>
      <c r="G19" s="430">
        <v>15054888</v>
      </c>
      <c r="H19" s="431">
        <v>615355</v>
      </c>
      <c r="I19" s="431">
        <v>633301</v>
      </c>
      <c r="J19" s="430">
        <v>10569211</v>
      </c>
      <c r="K19" s="430">
        <v>4503623</v>
      </c>
      <c r="L19" s="430">
        <v>5508066</v>
      </c>
      <c r="M19" s="432">
        <v>2</v>
      </c>
      <c r="N19" s="432" t="s">
        <v>558</v>
      </c>
      <c r="O19" s="432" t="s">
        <v>558</v>
      </c>
      <c r="P19" s="432" t="s">
        <v>558</v>
      </c>
      <c r="Q19" s="432" t="s">
        <v>558</v>
      </c>
      <c r="R19" s="432" t="s">
        <v>558</v>
      </c>
      <c r="S19" s="437" t="s">
        <v>147</v>
      </c>
      <c r="T19" s="434" t="s">
        <v>388</v>
      </c>
      <c r="U19" s="432" t="s">
        <v>558</v>
      </c>
      <c r="V19" s="432" t="s">
        <v>558</v>
      </c>
      <c r="W19" s="432" t="s">
        <v>558</v>
      </c>
      <c r="X19" s="432">
        <v>917</v>
      </c>
      <c r="Y19" s="432">
        <v>36283</v>
      </c>
      <c r="Z19" s="432">
        <v>1469808</v>
      </c>
      <c r="AA19" s="432">
        <v>15042443</v>
      </c>
      <c r="AB19" s="432">
        <v>615355</v>
      </c>
      <c r="AC19" s="432">
        <v>633301</v>
      </c>
      <c r="AD19" s="435">
        <v>10567602</v>
      </c>
      <c r="AE19" s="435">
        <v>4492787</v>
      </c>
      <c r="AF19" s="435">
        <v>5500499</v>
      </c>
      <c r="AG19" s="437" t="s">
        <v>559</v>
      </c>
    </row>
    <row r="20" spans="1:33" s="436" customFormat="1" ht="15" customHeight="1">
      <c r="A20" s="425" t="s">
        <v>61</v>
      </c>
      <c r="B20" s="426" t="s">
        <v>62</v>
      </c>
      <c r="C20" s="427">
        <v>241</v>
      </c>
      <c r="D20" s="428">
        <v>12466</v>
      </c>
      <c r="E20" s="428">
        <v>436217</v>
      </c>
      <c r="F20" s="429" t="s">
        <v>389</v>
      </c>
      <c r="G20" s="430">
        <v>4995926</v>
      </c>
      <c r="H20" s="431">
        <v>743317</v>
      </c>
      <c r="I20" s="431">
        <v>728633</v>
      </c>
      <c r="J20" s="430">
        <v>3439738</v>
      </c>
      <c r="K20" s="430">
        <v>1541504</v>
      </c>
      <c r="L20" s="430">
        <v>2035805</v>
      </c>
      <c r="M20" s="432">
        <v>1</v>
      </c>
      <c r="N20" s="432" t="s">
        <v>558</v>
      </c>
      <c r="O20" s="432" t="s">
        <v>558</v>
      </c>
      <c r="P20" s="432" t="s">
        <v>558</v>
      </c>
      <c r="Q20" s="432" t="s">
        <v>558</v>
      </c>
      <c r="R20" s="432" t="s">
        <v>558</v>
      </c>
      <c r="S20" s="437" t="s">
        <v>148</v>
      </c>
      <c r="T20" s="434" t="s">
        <v>389</v>
      </c>
      <c r="U20" s="432" t="s">
        <v>558</v>
      </c>
      <c r="V20" s="432" t="s">
        <v>558</v>
      </c>
      <c r="W20" s="432" t="s">
        <v>558</v>
      </c>
      <c r="X20" s="432">
        <v>240</v>
      </c>
      <c r="Y20" s="432">
        <v>12425</v>
      </c>
      <c r="Z20" s="432">
        <v>434412</v>
      </c>
      <c r="AA20" s="432">
        <v>4977813</v>
      </c>
      <c r="AB20" s="432">
        <v>742489</v>
      </c>
      <c r="AC20" s="432">
        <v>727255</v>
      </c>
      <c r="AD20" s="435">
        <v>3432131</v>
      </c>
      <c r="AE20" s="435">
        <v>1530448</v>
      </c>
      <c r="AF20" s="435">
        <v>2023983</v>
      </c>
      <c r="AG20" s="437" t="s">
        <v>560</v>
      </c>
    </row>
    <row r="21" spans="1:33" s="436" customFormat="1" ht="15" customHeight="1">
      <c r="A21" s="425" t="s">
        <v>63</v>
      </c>
      <c r="B21" s="426" t="s">
        <v>64</v>
      </c>
      <c r="C21" s="427">
        <v>85</v>
      </c>
      <c r="D21" s="428">
        <v>2308</v>
      </c>
      <c r="E21" s="428">
        <v>56619</v>
      </c>
      <c r="F21" s="429" t="s">
        <v>390</v>
      </c>
      <c r="G21" s="430">
        <v>627344</v>
      </c>
      <c r="H21" s="431">
        <v>27239</v>
      </c>
      <c r="I21" s="431">
        <v>26588</v>
      </c>
      <c r="J21" s="430">
        <v>403752</v>
      </c>
      <c r="K21" s="430">
        <v>222941</v>
      </c>
      <c r="L21" s="430">
        <v>401936</v>
      </c>
      <c r="M21" s="432">
        <v>2</v>
      </c>
      <c r="N21" s="432" t="s">
        <v>558</v>
      </c>
      <c r="O21" s="432" t="s">
        <v>558</v>
      </c>
      <c r="P21" s="432" t="s">
        <v>558</v>
      </c>
      <c r="Q21" s="432" t="s">
        <v>558</v>
      </c>
      <c r="R21" s="432" t="s">
        <v>558</v>
      </c>
      <c r="S21" s="437" t="s">
        <v>149</v>
      </c>
      <c r="T21" s="434" t="s">
        <v>390</v>
      </c>
      <c r="U21" s="432" t="s">
        <v>558</v>
      </c>
      <c r="V21" s="432" t="s">
        <v>558</v>
      </c>
      <c r="W21" s="432" t="s">
        <v>558</v>
      </c>
      <c r="X21" s="432">
        <v>83</v>
      </c>
      <c r="Y21" s="432">
        <v>2280</v>
      </c>
      <c r="Z21" s="432">
        <v>55606</v>
      </c>
      <c r="AA21" s="432">
        <v>619980</v>
      </c>
      <c r="AB21" s="432">
        <v>27202</v>
      </c>
      <c r="AC21" s="432">
        <v>26573</v>
      </c>
      <c r="AD21" s="435">
        <v>403138</v>
      </c>
      <c r="AE21" s="435">
        <v>216213</v>
      </c>
      <c r="AF21" s="435">
        <v>400895</v>
      </c>
      <c r="AG21" s="437" t="s">
        <v>561</v>
      </c>
    </row>
    <row r="22" spans="1:33" s="436" customFormat="1" ht="15" customHeight="1">
      <c r="A22" s="425" t="s">
        <v>65</v>
      </c>
      <c r="B22" s="426" t="s">
        <v>66</v>
      </c>
      <c r="C22" s="428">
        <v>1012</v>
      </c>
      <c r="D22" s="428">
        <v>84727</v>
      </c>
      <c r="E22" s="428">
        <v>4194445</v>
      </c>
      <c r="F22" s="429" t="s">
        <v>391</v>
      </c>
      <c r="G22" s="430">
        <v>66378969</v>
      </c>
      <c r="H22" s="431">
        <v>1920196</v>
      </c>
      <c r="I22" s="431">
        <v>2698654</v>
      </c>
      <c r="J22" s="430">
        <v>40126656</v>
      </c>
      <c r="K22" s="430">
        <v>27030771</v>
      </c>
      <c r="L22" s="430">
        <v>12246964</v>
      </c>
      <c r="M22" s="432">
        <v>2</v>
      </c>
      <c r="N22" s="432" t="s">
        <v>558</v>
      </c>
      <c r="O22" s="432" t="s">
        <v>558</v>
      </c>
      <c r="P22" s="432" t="s">
        <v>558</v>
      </c>
      <c r="Q22" s="432" t="s">
        <v>558</v>
      </c>
      <c r="R22" s="432" t="s">
        <v>558</v>
      </c>
      <c r="S22" s="437" t="s">
        <v>150</v>
      </c>
      <c r="T22" s="434" t="s">
        <v>391</v>
      </c>
      <c r="U22" s="432" t="s">
        <v>558</v>
      </c>
      <c r="V22" s="432" t="s">
        <v>558</v>
      </c>
      <c r="W22" s="432" t="s">
        <v>558</v>
      </c>
      <c r="X22" s="432">
        <v>1010</v>
      </c>
      <c r="Y22" s="432">
        <v>84691</v>
      </c>
      <c r="Z22" s="432">
        <v>4192871</v>
      </c>
      <c r="AA22" s="432">
        <v>66370503</v>
      </c>
      <c r="AB22" s="432">
        <v>1920196</v>
      </c>
      <c r="AC22" s="432">
        <v>2698654</v>
      </c>
      <c r="AD22" s="435">
        <v>40125641</v>
      </c>
      <c r="AE22" s="435">
        <v>27023320</v>
      </c>
      <c r="AF22" s="435">
        <v>12243213</v>
      </c>
      <c r="AG22" s="437" t="s">
        <v>562</v>
      </c>
    </row>
    <row r="23" spans="1:33" s="436" customFormat="1" ht="15" customHeight="1">
      <c r="A23" s="425" t="s">
        <v>68</v>
      </c>
      <c r="B23" s="426" t="s">
        <v>69</v>
      </c>
      <c r="C23" s="427">
        <v>97</v>
      </c>
      <c r="D23" s="428">
        <v>4084</v>
      </c>
      <c r="E23" s="428">
        <v>180350</v>
      </c>
      <c r="F23" s="429" t="s">
        <v>392</v>
      </c>
      <c r="G23" s="430">
        <v>2853712</v>
      </c>
      <c r="H23" s="431">
        <v>197003</v>
      </c>
      <c r="I23" s="431">
        <v>224062</v>
      </c>
      <c r="J23" s="430">
        <v>1631626</v>
      </c>
      <c r="K23" s="430">
        <v>1249145</v>
      </c>
      <c r="L23" s="430">
        <v>1180408</v>
      </c>
      <c r="M23" s="432">
        <v>4</v>
      </c>
      <c r="N23" s="432">
        <v>91</v>
      </c>
      <c r="O23" s="432">
        <v>3018</v>
      </c>
      <c r="P23" s="432">
        <v>20454</v>
      </c>
      <c r="Q23" s="432">
        <v>182</v>
      </c>
      <c r="R23" s="432">
        <v>256</v>
      </c>
      <c r="S23" s="437" t="s">
        <v>151</v>
      </c>
      <c r="T23" s="434" t="s">
        <v>392</v>
      </c>
      <c r="U23" s="432">
        <v>6457</v>
      </c>
      <c r="V23" s="432">
        <v>14071</v>
      </c>
      <c r="W23" s="432">
        <v>8786</v>
      </c>
      <c r="X23" s="432">
        <v>93</v>
      </c>
      <c r="Y23" s="432">
        <v>3993</v>
      </c>
      <c r="Z23" s="432">
        <v>177332</v>
      </c>
      <c r="AA23" s="432">
        <v>2833258</v>
      </c>
      <c r="AB23" s="432">
        <v>196821</v>
      </c>
      <c r="AC23" s="432">
        <v>223806</v>
      </c>
      <c r="AD23" s="435">
        <v>1625169</v>
      </c>
      <c r="AE23" s="435">
        <v>1235074</v>
      </c>
      <c r="AF23" s="435">
        <v>1171622</v>
      </c>
      <c r="AG23" s="437" t="s">
        <v>563</v>
      </c>
    </row>
    <row r="24" spans="1:33" s="436" customFormat="1" ht="15" customHeight="1">
      <c r="A24" s="425" t="s">
        <v>70</v>
      </c>
      <c r="B24" s="426" t="s">
        <v>71</v>
      </c>
      <c r="C24" s="427">
        <v>382</v>
      </c>
      <c r="D24" s="428">
        <v>13997</v>
      </c>
      <c r="E24" s="428">
        <v>529634</v>
      </c>
      <c r="F24" s="429" t="s">
        <v>393</v>
      </c>
      <c r="G24" s="430">
        <v>4988405</v>
      </c>
      <c r="H24" s="431">
        <v>251014</v>
      </c>
      <c r="I24" s="431">
        <v>270883</v>
      </c>
      <c r="J24" s="430">
        <v>3345884</v>
      </c>
      <c r="K24" s="430">
        <v>1662390</v>
      </c>
      <c r="L24" s="430">
        <v>1800227</v>
      </c>
      <c r="M24" s="432">
        <v>1</v>
      </c>
      <c r="N24" s="432" t="s">
        <v>558</v>
      </c>
      <c r="O24" s="432" t="s">
        <v>558</v>
      </c>
      <c r="P24" s="432" t="s">
        <v>558</v>
      </c>
      <c r="Q24" s="432" t="s">
        <v>558</v>
      </c>
      <c r="R24" s="432" t="s">
        <v>558</v>
      </c>
      <c r="S24" s="437" t="s">
        <v>152</v>
      </c>
      <c r="T24" s="434" t="s">
        <v>393</v>
      </c>
      <c r="U24" s="432" t="s">
        <v>558</v>
      </c>
      <c r="V24" s="432" t="s">
        <v>558</v>
      </c>
      <c r="W24" s="432" t="s">
        <v>558</v>
      </c>
      <c r="X24" s="432">
        <v>381</v>
      </c>
      <c r="Y24" s="432">
        <v>13967</v>
      </c>
      <c r="Z24" s="432">
        <v>528029</v>
      </c>
      <c r="AA24" s="432">
        <v>4972431</v>
      </c>
      <c r="AB24" s="432">
        <v>251014</v>
      </c>
      <c r="AC24" s="432">
        <v>270883</v>
      </c>
      <c r="AD24" s="435">
        <v>3344166</v>
      </c>
      <c r="AE24" s="435">
        <v>1648134</v>
      </c>
      <c r="AF24" s="435">
        <v>1799209</v>
      </c>
      <c r="AG24" s="437" t="s">
        <v>564</v>
      </c>
    </row>
    <row r="25" spans="1:33" s="436" customFormat="1" ht="15" customHeight="1">
      <c r="A25" s="425" t="s">
        <v>72</v>
      </c>
      <c r="B25" s="426" t="s">
        <v>73</v>
      </c>
      <c r="C25" s="427">
        <v>63</v>
      </c>
      <c r="D25" s="428">
        <v>2615</v>
      </c>
      <c r="E25" s="428">
        <v>72010</v>
      </c>
      <c r="F25" s="429" t="s">
        <v>383</v>
      </c>
      <c r="G25" s="430">
        <v>708791</v>
      </c>
      <c r="H25" s="431">
        <v>39604</v>
      </c>
      <c r="I25" s="431">
        <v>42121</v>
      </c>
      <c r="J25" s="430">
        <v>542600</v>
      </c>
      <c r="K25" s="430">
        <v>168708</v>
      </c>
      <c r="L25" s="430">
        <v>223959</v>
      </c>
      <c r="M25" s="432">
        <v>1</v>
      </c>
      <c r="N25" s="432" t="s">
        <v>558</v>
      </c>
      <c r="O25" s="432" t="s">
        <v>558</v>
      </c>
      <c r="P25" s="432" t="s">
        <v>558</v>
      </c>
      <c r="Q25" s="432" t="s">
        <v>558</v>
      </c>
      <c r="R25" s="432" t="s">
        <v>558</v>
      </c>
      <c r="S25" s="437" t="s">
        <v>153</v>
      </c>
      <c r="T25" s="434" t="s">
        <v>383</v>
      </c>
      <c r="U25" s="432" t="s">
        <v>558</v>
      </c>
      <c r="V25" s="432" t="s">
        <v>558</v>
      </c>
      <c r="W25" s="432" t="s">
        <v>558</v>
      </c>
      <c r="X25" s="432">
        <v>62</v>
      </c>
      <c r="Y25" s="432">
        <v>2599</v>
      </c>
      <c r="Z25" s="432">
        <v>71432</v>
      </c>
      <c r="AA25" s="432">
        <v>706097</v>
      </c>
      <c r="AB25" s="432">
        <v>39604</v>
      </c>
      <c r="AC25" s="432">
        <v>42121</v>
      </c>
      <c r="AD25" s="435">
        <v>541949</v>
      </c>
      <c r="AE25" s="435">
        <v>166665</v>
      </c>
      <c r="AF25" s="435">
        <v>223273</v>
      </c>
      <c r="AG25" s="437" t="s">
        <v>565</v>
      </c>
    </row>
    <row r="26" spans="1:33" s="436" customFormat="1" ht="15" customHeight="1">
      <c r="A26" s="425" t="s">
        <v>74</v>
      </c>
      <c r="B26" s="426" t="s">
        <v>75</v>
      </c>
      <c r="C26" s="438">
        <v>53</v>
      </c>
      <c r="D26" s="435">
        <v>2129</v>
      </c>
      <c r="E26" s="435">
        <v>66225</v>
      </c>
      <c r="F26" s="429" t="s">
        <v>394</v>
      </c>
      <c r="G26" s="435">
        <v>642450</v>
      </c>
      <c r="H26" s="435">
        <v>58963</v>
      </c>
      <c r="I26" s="435">
        <v>63175</v>
      </c>
      <c r="J26" s="435">
        <v>454493</v>
      </c>
      <c r="K26" s="435">
        <v>192169</v>
      </c>
      <c r="L26" s="435">
        <v>271735</v>
      </c>
      <c r="M26" s="432">
        <v>2</v>
      </c>
      <c r="N26" s="432" t="s">
        <v>558</v>
      </c>
      <c r="O26" s="432" t="s">
        <v>558</v>
      </c>
      <c r="P26" s="432" t="s">
        <v>558</v>
      </c>
      <c r="Q26" s="432" t="s">
        <v>558</v>
      </c>
      <c r="R26" s="432" t="s">
        <v>558</v>
      </c>
      <c r="S26" s="437" t="s">
        <v>154</v>
      </c>
      <c r="T26" s="434" t="s">
        <v>394</v>
      </c>
      <c r="U26" s="432" t="s">
        <v>558</v>
      </c>
      <c r="V26" s="432" t="s">
        <v>558</v>
      </c>
      <c r="W26" s="432" t="s">
        <v>558</v>
      </c>
      <c r="X26" s="432">
        <v>51</v>
      </c>
      <c r="Y26" s="432">
        <v>2079</v>
      </c>
      <c r="Z26" s="432">
        <v>64951</v>
      </c>
      <c r="AA26" s="432">
        <v>629726</v>
      </c>
      <c r="AB26" s="432">
        <v>58867</v>
      </c>
      <c r="AC26" s="432">
        <v>63096</v>
      </c>
      <c r="AD26" s="435">
        <v>452786</v>
      </c>
      <c r="AE26" s="435">
        <v>181169</v>
      </c>
      <c r="AF26" s="435">
        <v>267482</v>
      </c>
      <c r="AG26" s="437" t="s">
        <v>566</v>
      </c>
    </row>
    <row r="27" spans="1:33" s="436" customFormat="1" ht="15" customHeight="1">
      <c r="A27" s="425" t="s">
        <v>76</v>
      </c>
      <c r="B27" s="426" t="s">
        <v>77</v>
      </c>
      <c r="C27" s="427">
        <v>687</v>
      </c>
      <c r="D27" s="428">
        <v>28288</v>
      </c>
      <c r="E27" s="428">
        <v>982178</v>
      </c>
      <c r="F27" s="429" t="s">
        <v>384</v>
      </c>
      <c r="G27" s="430">
        <v>8809103</v>
      </c>
      <c r="H27" s="431">
        <v>608617</v>
      </c>
      <c r="I27" s="431">
        <v>622372</v>
      </c>
      <c r="J27" s="430">
        <v>5841795</v>
      </c>
      <c r="K27" s="430">
        <v>2981063</v>
      </c>
      <c r="L27" s="430">
        <v>3123096</v>
      </c>
      <c r="M27" s="432">
        <v>5</v>
      </c>
      <c r="N27" s="432">
        <v>114</v>
      </c>
      <c r="O27" s="432">
        <v>5172</v>
      </c>
      <c r="P27" s="432">
        <v>30169</v>
      </c>
      <c r="Q27" s="432">
        <v>1855</v>
      </c>
      <c r="R27" s="432">
        <v>1090</v>
      </c>
      <c r="S27" s="437" t="s">
        <v>155</v>
      </c>
      <c r="T27" s="434" t="s">
        <v>384</v>
      </c>
      <c r="U27" s="432">
        <v>4906</v>
      </c>
      <c r="V27" s="432">
        <v>24498</v>
      </c>
      <c r="W27" s="432">
        <v>26405</v>
      </c>
      <c r="X27" s="432">
        <v>682</v>
      </c>
      <c r="Y27" s="432">
        <v>28174</v>
      </c>
      <c r="Z27" s="432">
        <v>977006</v>
      </c>
      <c r="AA27" s="432">
        <v>8778934</v>
      </c>
      <c r="AB27" s="432">
        <v>606762</v>
      </c>
      <c r="AC27" s="432">
        <v>621282</v>
      </c>
      <c r="AD27" s="435">
        <v>5836889</v>
      </c>
      <c r="AE27" s="435">
        <v>2956565</v>
      </c>
      <c r="AF27" s="435">
        <v>3096691</v>
      </c>
      <c r="AG27" s="437" t="s">
        <v>567</v>
      </c>
    </row>
    <row r="28" spans="1:33" s="436" customFormat="1" ht="15" customHeight="1">
      <c r="A28" s="425" t="s">
        <v>78</v>
      </c>
      <c r="B28" s="426" t="s">
        <v>79</v>
      </c>
      <c r="C28" s="427">
        <v>50</v>
      </c>
      <c r="D28" s="428">
        <v>1611</v>
      </c>
      <c r="E28" s="428">
        <v>50101</v>
      </c>
      <c r="F28" s="429" t="s">
        <v>395</v>
      </c>
      <c r="G28" s="430">
        <v>560653</v>
      </c>
      <c r="H28" s="431">
        <v>40816</v>
      </c>
      <c r="I28" s="431">
        <v>48020</v>
      </c>
      <c r="J28" s="430">
        <v>391352</v>
      </c>
      <c r="K28" s="430">
        <v>176505</v>
      </c>
      <c r="L28" s="430">
        <v>156334</v>
      </c>
      <c r="M28" s="432">
        <v>1</v>
      </c>
      <c r="N28" s="432" t="s">
        <v>558</v>
      </c>
      <c r="O28" s="432" t="s">
        <v>558</v>
      </c>
      <c r="P28" s="432" t="s">
        <v>558</v>
      </c>
      <c r="Q28" s="432" t="s">
        <v>558</v>
      </c>
      <c r="R28" s="432" t="s">
        <v>558</v>
      </c>
      <c r="S28" s="437" t="s">
        <v>156</v>
      </c>
      <c r="T28" s="434" t="s">
        <v>395</v>
      </c>
      <c r="U28" s="432" t="s">
        <v>558</v>
      </c>
      <c r="V28" s="432" t="s">
        <v>558</v>
      </c>
      <c r="W28" s="432" t="s">
        <v>558</v>
      </c>
      <c r="X28" s="432">
        <v>49</v>
      </c>
      <c r="Y28" s="432">
        <v>1563</v>
      </c>
      <c r="Z28" s="432">
        <v>47990</v>
      </c>
      <c r="AA28" s="432">
        <v>539334</v>
      </c>
      <c r="AB28" s="432">
        <v>40781</v>
      </c>
      <c r="AC28" s="432">
        <v>47803</v>
      </c>
      <c r="AD28" s="435">
        <v>386451</v>
      </c>
      <c r="AE28" s="435">
        <v>159905</v>
      </c>
      <c r="AF28" s="435">
        <v>139499</v>
      </c>
      <c r="AG28" s="437" t="s">
        <v>568</v>
      </c>
    </row>
    <row r="29" spans="1:33" s="436" customFormat="1" ht="15" customHeight="1">
      <c r="A29" s="425" t="s">
        <v>80</v>
      </c>
      <c r="B29" s="426" t="s">
        <v>81</v>
      </c>
      <c r="C29" s="427">
        <v>39</v>
      </c>
      <c r="D29" s="428">
        <v>1085</v>
      </c>
      <c r="E29" s="428">
        <v>36815</v>
      </c>
      <c r="F29" s="429" t="s">
        <v>396</v>
      </c>
      <c r="G29" s="430">
        <v>331664</v>
      </c>
      <c r="H29" s="431">
        <v>17616</v>
      </c>
      <c r="I29" s="431">
        <v>15580</v>
      </c>
      <c r="J29" s="430">
        <v>217937</v>
      </c>
      <c r="K29" s="430">
        <v>111691</v>
      </c>
      <c r="L29" s="430">
        <v>98838</v>
      </c>
      <c r="M29" s="432">
        <v>0</v>
      </c>
      <c r="N29" s="432">
        <v>0</v>
      </c>
      <c r="O29" s="432">
        <v>0</v>
      </c>
      <c r="P29" s="432">
        <v>0</v>
      </c>
      <c r="Q29" s="432">
        <v>0</v>
      </c>
      <c r="R29" s="432">
        <v>0</v>
      </c>
      <c r="S29" s="437" t="s">
        <v>157</v>
      </c>
      <c r="T29" s="434" t="s">
        <v>396</v>
      </c>
      <c r="U29" s="432">
        <v>0</v>
      </c>
      <c r="V29" s="432">
        <v>0</v>
      </c>
      <c r="W29" s="432">
        <v>0</v>
      </c>
      <c r="X29" s="432">
        <v>39</v>
      </c>
      <c r="Y29" s="432">
        <v>1085</v>
      </c>
      <c r="Z29" s="432">
        <v>36815</v>
      </c>
      <c r="AA29" s="432">
        <v>331664</v>
      </c>
      <c r="AB29" s="432">
        <v>17616</v>
      </c>
      <c r="AC29" s="432">
        <v>15580</v>
      </c>
      <c r="AD29" s="435">
        <v>217937</v>
      </c>
      <c r="AE29" s="435">
        <v>111691</v>
      </c>
      <c r="AF29" s="435">
        <v>98838</v>
      </c>
      <c r="AG29" s="437" t="s">
        <v>569</v>
      </c>
    </row>
    <row r="30" spans="1:33" s="436" customFormat="1" ht="15" customHeight="1">
      <c r="A30" s="425" t="s">
        <v>82</v>
      </c>
      <c r="B30" s="426" t="s">
        <v>83</v>
      </c>
      <c r="C30" s="427">
        <v>5</v>
      </c>
      <c r="D30" s="428">
        <v>84</v>
      </c>
      <c r="E30" s="428">
        <v>2027</v>
      </c>
      <c r="F30" s="429" t="s">
        <v>397</v>
      </c>
      <c r="G30" s="430">
        <v>17613</v>
      </c>
      <c r="H30" s="431">
        <v>1728</v>
      </c>
      <c r="I30" s="431">
        <v>1749</v>
      </c>
      <c r="J30" s="430">
        <v>7021</v>
      </c>
      <c r="K30" s="430">
        <v>10613</v>
      </c>
      <c r="L30" s="430">
        <v>5627</v>
      </c>
      <c r="M30" s="432">
        <v>0</v>
      </c>
      <c r="N30" s="432">
        <v>0</v>
      </c>
      <c r="O30" s="432">
        <v>0</v>
      </c>
      <c r="P30" s="432">
        <v>0</v>
      </c>
      <c r="Q30" s="432">
        <v>0</v>
      </c>
      <c r="R30" s="432">
        <v>0</v>
      </c>
      <c r="S30" s="437" t="s">
        <v>158</v>
      </c>
      <c r="T30" s="434" t="s">
        <v>397</v>
      </c>
      <c r="U30" s="432">
        <v>0</v>
      </c>
      <c r="V30" s="432">
        <v>0</v>
      </c>
      <c r="W30" s="432">
        <v>0</v>
      </c>
      <c r="X30" s="432">
        <v>5</v>
      </c>
      <c r="Y30" s="432">
        <v>84</v>
      </c>
      <c r="Z30" s="432">
        <v>2027</v>
      </c>
      <c r="AA30" s="432">
        <v>17613</v>
      </c>
      <c r="AB30" s="432">
        <v>1728</v>
      </c>
      <c r="AC30" s="432">
        <v>1749</v>
      </c>
      <c r="AD30" s="435">
        <v>7021</v>
      </c>
      <c r="AE30" s="435">
        <v>10613</v>
      </c>
      <c r="AF30" s="435">
        <v>5627</v>
      </c>
      <c r="AG30" s="437" t="s">
        <v>570</v>
      </c>
    </row>
    <row r="31" spans="1:33" s="436" customFormat="1" ht="15" customHeight="1">
      <c r="A31" s="425" t="s">
        <v>84</v>
      </c>
      <c r="B31" s="426" t="s">
        <v>85</v>
      </c>
      <c r="C31" s="427">
        <v>7</v>
      </c>
      <c r="D31" s="428">
        <v>145</v>
      </c>
      <c r="E31" s="428">
        <v>3682</v>
      </c>
      <c r="F31" s="429" t="s">
        <v>398</v>
      </c>
      <c r="G31" s="430">
        <v>34758</v>
      </c>
      <c r="H31" s="431">
        <v>11453</v>
      </c>
      <c r="I31" s="431">
        <v>12171</v>
      </c>
      <c r="J31" s="430">
        <v>25183</v>
      </c>
      <c r="K31" s="430">
        <v>10293</v>
      </c>
      <c r="L31" s="430">
        <v>25601</v>
      </c>
      <c r="M31" s="432">
        <v>0</v>
      </c>
      <c r="N31" s="432">
        <v>0</v>
      </c>
      <c r="O31" s="432">
        <v>0</v>
      </c>
      <c r="P31" s="432">
        <v>0</v>
      </c>
      <c r="Q31" s="432">
        <v>0</v>
      </c>
      <c r="R31" s="432">
        <v>0</v>
      </c>
      <c r="S31" s="437" t="s">
        <v>159</v>
      </c>
      <c r="T31" s="434" t="s">
        <v>398</v>
      </c>
      <c r="U31" s="432">
        <v>0</v>
      </c>
      <c r="V31" s="432">
        <v>0</v>
      </c>
      <c r="W31" s="432">
        <v>0</v>
      </c>
      <c r="X31" s="432">
        <v>7</v>
      </c>
      <c r="Y31" s="432">
        <v>145</v>
      </c>
      <c r="Z31" s="432">
        <v>3682</v>
      </c>
      <c r="AA31" s="432">
        <v>34758</v>
      </c>
      <c r="AB31" s="432">
        <v>11453</v>
      </c>
      <c r="AC31" s="432">
        <v>12171</v>
      </c>
      <c r="AD31" s="435">
        <v>25183</v>
      </c>
      <c r="AE31" s="435">
        <v>10293</v>
      </c>
      <c r="AF31" s="435">
        <v>25601</v>
      </c>
      <c r="AG31" s="437" t="s">
        <v>571</v>
      </c>
    </row>
    <row r="32" spans="1:33" s="436" customFormat="1" ht="15" customHeight="1">
      <c r="A32" s="425" t="s">
        <v>86</v>
      </c>
      <c r="B32" s="426" t="s">
        <v>87</v>
      </c>
      <c r="C32" s="427">
        <v>18</v>
      </c>
      <c r="D32" s="428">
        <v>582</v>
      </c>
      <c r="E32" s="428">
        <v>13025</v>
      </c>
      <c r="F32" s="429" t="s">
        <v>399</v>
      </c>
      <c r="G32" s="430">
        <v>79216</v>
      </c>
      <c r="H32" s="431">
        <v>5842</v>
      </c>
      <c r="I32" s="431">
        <v>4359</v>
      </c>
      <c r="J32" s="430">
        <v>43559</v>
      </c>
      <c r="K32" s="430">
        <v>34174</v>
      </c>
      <c r="L32" s="430">
        <v>31608</v>
      </c>
      <c r="M32" s="432">
        <v>3</v>
      </c>
      <c r="N32" s="432">
        <v>63</v>
      </c>
      <c r="O32" s="432">
        <v>2551</v>
      </c>
      <c r="P32" s="432">
        <v>18549</v>
      </c>
      <c r="Q32" s="432">
        <v>1010</v>
      </c>
      <c r="R32" s="432">
        <v>233</v>
      </c>
      <c r="S32" s="437" t="s">
        <v>160</v>
      </c>
      <c r="T32" s="434" t="s">
        <v>399</v>
      </c>
      <c r="U32" s="432">
        <v>7224</v>
      </c>
      <c r="V32" s="432">
        <v>10548</v>
      </c>
      <c r="W32" s="432">
        <v>12374</v>
      </c>
      <c r="X32" s="432">
        <v>15</v>
      </c>
      <c r="Y32" s="432">
        <v>519</v>
      </c>
      <c r="Z32" s="432">
        <v>10474</v>
      </c>
      <c r="AA32" s="432">
        <v>60667</v>
      </c>
      <c r="AB32" s="432">
        <v>4832</v>
      </c>
      <c r="AC32" s="432">
        <v>4126</v>
      </c>
      <c r="AD32" s="435">
        <v>36335</v>
      </c>
      <c r="AE32" s="435">
        <v>23626</v>
      </c>
      <c r="AF32" s="435">
        <v>19234</v>
      </c>
      <c r="AG32" s="437" t="s">
        <v>572</v>
      </c>
    </row>
    <row r="33" spans="1:34" s="436" customFormat="1" ht="15" customHeight="1">
      <c r="A33" s="425" t="s">
        <v>88</v>
      </c>
      <c r="B33" s="426" t="s">
        <v>89</v>
      </c>
      <c r="C33" s="427">
        <v>57</v>
      </c>
      <c r="D33" s="428">
        <v>1596</v>
      </c>
      <c r="E33" s="428">
        <v>43191</v>
      </c>
      <c r="F33" s="429" t="s">
        <v>400</v>
      </c>
      <c r="G33" s="430">
        <v>433335</v>
      </c>
      <c r="H33" s="431">
        <v>32424</v>
      </c>
      <c r="I33" s="431">
        <v>37677</v>
      </c>
      <c r="J33" s="430">
        <v>244115</v>
      </c>
      <c r="K33" s="430">
        <v>194473</v>
      </c>
      <c r="L33" s="430">
        <v>117325</v>
      </c>
      <c r="M33" s="432">
        <v>1</v>
      </c>
      <c r="N33" s="432" t="s">
        <v>558</v>
      </c>
      <c r="O33" s="432" t="s">
        <v>558</v>
      </c>
      <c r="P33" s="432" t="s">
        <v>558</v>
      </c>
      <c r="Q33" s="432" t="s">
        <v>558</v>
      </c>
      <c r="R33" s="432" t="s">
        <v>558</v>
      </c>
      <c r="S33" s="437" t="s">
        <v>161</v>
      </c>
      <c r="T33" s="434" t="s">
        <v>400</v>
      </c>
      <c r="U33" s="432" t="s">
        <v>558</v>
      </c>
      <c r="V33" s="432" t="s">
        <v>558</v>
      </c>
      <c r="W33" s="432" t="s">
        <v>558</v>
      </c>
      <c r="X33" s="432">
        <v>56</v>
      </c>
      <c r="Y33" s="432">
        <v>1579</v>
      </c>
      <c r="Z33" s="432">
        <v>42222</v>
      </c>
      <c r="AA33" s="432">
        <v>428376</v>
      </c>
      <c r="AB33" s="432">
        <v>32326</v>
      </c>
      <c r="AC33" s="432">
        <v>37652</v>
      </c>
      <c r="AD33" s="435">
        <v>243745</v>
      </c>
      <c r="AE33" s="435">
        <v>189957</v>
      </c>
      <c r="AF33" s="435">
        <v>117077</v>
      </c>
      <c r="AG33" s="437" t="s">
        <v>573</v>
      </c>
    </row>
    <row r="34" spans="1:34" s="436" customFormat="1" ht="15" customHeight="1">
      <c r="A34" s="425" t="s">
        <v>90</v>
      </c>
      <c r="B34" s="426" t="s">
        <v>91</v>
      </c>
      <c r="C34" s="427">
        <v>248</v>
      </c>
      <c r="D34" s="428">
        <v>6242</v>
      </c>
      <c r="E34" s="428">
        <v>215000</v>
      </c>
      <c r="F34" s="429" t="s">
        <v>401</v>
      </c>
      <c r="G34" s="430">
        <v>1604222</v>
      </c>
      <c r="H34" s="431">
        <v>97328</v>
      </c>
      <c r="I34" s="431">
        <v>100606</v>
      </c>
      <c r="J34" s="430">
        <v>996102</v>
      </c>
      <c r="K34" s="430">
        <v>611398</v>
      </c>
      <c r="L34" s="430">
        <v>686627</v>
      </c>
      <c r="M34" s="432">
        <v>3</v>
      </c>
      <c r="N34" s="432">
        <v>49</v>
      </c>
      <c r="O34" s="432">
        <v>2005</v>
      </c>
      <c r="P34" s="432">
        <v>11674</v>
      </c>
      <c r="Q34" s="432">
        <v>173</v>
      </c>
      <c r="R34" s="432">
        <v>3</v>
      </c>
      <c r="S34" s="437" t="s">
        <v>162</v>
      </c>
      <c r="T34" s="434" t="s">
        <v>401</v>
      </c>
      <c r="U34" s="432">
        <v>3528</v>
      </c>
      <c r="V34" s="432">
        <v>7976</v>
      </c>
      <c r="W34" s="432">
        <v>5906</v>
      </c>
      <c r="X34" s="432">
        <v>245</v>
      </c>
      <c r="Y34" s="432">
        <v>6193</v>
      </c>
      <c r="Z34" s="432">
        <v>212995</v>
      </c>
      <c r="AA34" s="432">
        <v>1592548</v>
      </c>
      <c r="AB34" s="432">
        <v>97155</v>
      </c>
      <c r="AC34" s="432">
        <v>100603</v>
      </c>
      <c r="AD34" s="435">
        <v>992574</v>
      </c>
      <c r="AE34" s="435">
        <v>603422</v>
      </c>
      <c r="AF34" s="435">
        <v>680721</v>
      </c>
      <c r="AG34" s="437" t="s">
        <v>574</v>
      </c>
    </row>
    <row r="35" spans="1:34" s="436" customFormat="1" ht="15" customHeight="1">
      <c r="A35" s="425" t="s">
        <v>92</v>
      </c>
      <c r="B35" s="426" t="s">
        <v>93</v>
      </c>
      <c r="C35" s="427">
        <v>197</v>
      </c>
      <c r="D35" s="428">
        <v>5377</v>
      </c>
      <c r="E35" s="428">
        <v>186344</v>
      </c>
      <c r="F35" s="429" t="s">
        <v>402</v>
      </c>
      <c r="G35" s="430">
        <v>1837549</v>
      </c>
      <c r="H35" s="431">
        <v>87482</v>
      </c>
      <c r="I35" s="431">
        <v>97706</v>
      </c>
      <c r="J35" s="430">
        <v>1239626</v>
      </c>
      <c r="K35" s="430">
        <v>608147</v>
      </c>
      <c r="L35" s="430">
        <v>774191</v>
      </c>
      <c r="M35" s="432">
        <v>2</v>
      </c>
      <c r="N35" s="432" t="s">
        <v>558</v>
      </c>
      <c r="O35" s="432" t="s">
        <v>558</v>
      </c>
      <c r="P35" s="432" t="s">
        <v>558</v>
      </c>
      <c r="Q35" s="432" t="s">
        <v>558</v>
      </c>
      <c r="R35" s="432" t="s">
        <v>558</v>
      </c>
      <c r="S35" s="437" t="s">
        <v>163</v>
      </c>
      <c r="T35" s="434" t="s">
        <v>402</v>
      </c>
      <c r="U35" s="432" t="s">
        <v>558</v>
      </c>
      <c r="V35" s="432" t="s">
        <v>558</v>
      </c>
      <c r="W35" s="432" t="s">
        <v>558</v>
      </c>
      <c r="X35" s="432">
        <v>195</v>
      </c>
      <c r="Y35" s="432">
        <v>5329</v>
      </c>
      <c r="Z35" s="432">
        <v>184185</v>
      </c>
      <c r="AA35" s="432">
        <v>1826021</v>
      </c>
      <c r="AB35" s="432">
        <v>87048</v>
      </c>
      <c r="AC35" s="432">
        <v>97270</v>
      </c>
      <c r="AD35" s="435">
        <v>1237909</v>
      </c>
      <c r="AE35" s="435">
        <v>598334</v>
      </c>
      <c r="AF35" s="435">
        <v>767864</v>
      </c>
      <c r="AG35" s="437" t="s">
        <v>575</v>
      </c>
    </row>
    <row r="36" spans="1:34" s="436" customFormat="1" ht="15" customHeight="1">
      <c r="A36" s="425" t="s">
        <v>94</v>
      </c>
      <c r="B36" s="426" t="s">
        <v>95</v>
      </c>
      <c r="C36" s="427">
        <v>611</v>
      </c>
      <c r="D36" s="428">
        <v>19347</v>
      </c>
      <c r="E36" s="428">
        <v>622021</v>
      </c>
      <c r="F36" s="429" t="s">
        <v>403</v>
      </c>
      <c r="G36" s="430">
        <v>5226302</v>
      </c>
      <c r="H36" s="431">
        <v>366829</v>
      </c>
      <c r="I36" s="431">
        <v>357077</v>
      </c>
      <c r="J36" s="430">
        <v>3454721</v>
      </c>
      <c r="K36" s="430">
        <v>1761829</v>
      </c>
      <c r="L36" s="430">
        <v>1973566</v>
      </c>
      <c r="M36" s="432">
        <v>2</v>
      </c>
      <c r="N36" s="432" t="s">
        <v>558</v>
      </c>
      <c r="O36" s="432" t="s">
        <v>558</v>
      </c>
      <c r="P36" s="432" t="s">
        <v>558</v>
      </c>
      <c r="Q36" s="432" t="s">
        <v>558</v>
      </c>
      <c r="R36" s="432" t="s">
        <v>558</v>
      </c>
      <c r="S36" s="437" t="s">
        <v>164</v>
      </c>
      <c r="T36" s="434" t="s">
        <v>403</v>
      </c>
      <c r="U36" s="432" t="s">
        <v>558</v>
      </c>
      <c r="V36" s="432" t="s">
        <v>558</v>
      </c>
      <c r="W36" s="432" t="s">
        <v>558</v>
      </c>
      <c r="X36" s="432">
        <v>609</v>
      </c>
      <c r="Y36" s="432">
        <v>19305</v>
      </c>
      <c r="Z36" s="432">
        <v>619702</v>
      </c>
      <c r="AA36" s="432">
        <v>5211308</v>
      </c>
      <c r="AB36" s="432">
        <v>366699</v>
      </c>
      <c r="AC36" s="432">
        <v>356971</v>
      </c>
      <c r="AD36" s="435">
        <v>3452738</v>
      </c>
      <c r="AE36" s="435">
        <v>1748842</v>
      </c>
      <c r="AF36" s="435">
        <v>1964304</v>
      </c>
      <c r="AG36" s="437" t="s">
        <v>576</v>
      </c>
    </row>
    <row r="37" spans="1:34" s="175" customFormat="1" ht="15" customHeight="1">
      <c r="A37" s="32" t="s">
        <v>96</v>
      </c>
      <c r="B37" s="33" t="s">
        <v>97</v>
      </c>
      <c r="C37" s="365">
        <v>15</v>
      </c>
      <c r="D37" s="260">
        <v>484</v>
      </c>
      <c r="E37" s="260">
        <v>15781</v>
      </c>
      <c r="F37" s="29" t="s">
        <v>404</v>
      </c>
      <c r="G37" s="22">
        <v>138547</v>
      </c>
      <c r="H37" s="331">
        <v>8177</v>
      </c>
      <c r="I37" s="331">
        <v>6805</v>
      </c>
      <c r="J37" s="22">
        <v>77471</v>
      </c>
      <c r="K37" s="22">
        <v>59704</v>
      </c>
      <c r="L37" s="22">
        <v>65101</v>
      </c>
      <c r="M37" s="273">
        <v>0</v>
      </c>
      <c r="N37" s="273">
        <v>0</v>
      </c>
      <c r="O37" s="273">
        <v>0</v>
      </c>
      <c r="P37" s="273">
        <v>0</v>
      </c>
      <c r="Q37" s="273">
        <v>0</v>
      </c>
      <c r="R37" s="273">
        <v>0</v>
      </c>
      <c r="S37" s="34" t="s">
        <v>165</v>
      </c>
      <c r="T37" s="274" t="s">
        <v>404</v>
      </c>
      <c r="U37" s="273">
        <v>0</v>
      </c>
      <c r="V37" s="273">
        <v>0</v>
      </c>
      <c r="W37" s="273">
        <v>0</v>
      </c>
      <c r="X37" s="273">
        <v>15</v>
      </c>
      <c r="Y37" s="273">
        <v>484</v>
      </c>
      <c r="Z37" s="273">
        <v>15781</v>
      </c>
      <c r="AA37" s="273">
        <v>138547</v>
      </c>
      <c r="AB37" s="273">
        <v>8177</v>
      </c>
      <c r="AC37" s="273">
        <v>6805</v>
      </c>
      <c r="AD37" s="290">
        <v>77471</v>
      </c>
      <c r="AE37" s="290">
        <v>59704</v>
      </c>
      <c r="AF37" s="290">
        <v>65101</v>
      </c>
      <c r="AG37" s="34" t="s">
        <v>577</v>
      </c>
    </row>
    <row r="38" spans="1:34" s="175" customFormat="1" ht="15" customHeight="1">
      <c r="A38" s="32" t="s">
        <v>98</v>
      </c>
      <c r="B38" s="33" t="s">
        <v>99</v>
      </c>
      <c r="C38" s="365">
        <v>24</v>
      </c>
      <c r="D38" s="260">
        <v>1716</v>
      </c>
      <c r="E38" s="260">
        <v>50629</v>
      </c>
      <c r="F38" s="29" t="s">
        <v>405</v>
      </c>
      <c r="G38" s="22">
        <v>1185219</v>
      </c>
      <c r="H38" s="331">
        <v>97202</v>
      </c>
      <c r="I38" s="331">
        <v>126911</v>
      </c>
      <c r="J38" s="22">
        <v>1119900</v>
      </c>
      <c r="K38" s="22">
        <v>95028</v>
      </c>
      <c r="L38" s="22">
        <v>327657</v>
      </c>
      <c r="M38" s="273">
        <v>1</v>
      </c>
      <c r="N38" s="273" t="s">
        <v>558</v>
      </c>
      <c r="O38" s="273" t="s">
        <v>558</v>
      </c>
      <c r="P38" s="273" t="s">
        <v>558</v>
      </c>
      <c r="Q38" s="273" t="s">
        <v>558</v>
      </c>
      <c r="R38" s="273" t="s">
        <v>558</v>
      </c>
      <c r="S38" s="34" t="s">
        <v>166</v>
      </c>
      <c r="T38" s="274" t="s">
        <v>405</v>
      </c>
      <c r="U38" s="273" t="s">
        <v>558</v>
      </c>
      <c r="V38" s="273" t="s">
        <v>558</v>
      </c>
      <c r="W38" s="273" t="s">
        <v>558</v>
      </c>
      <c r="X38" s="273">
        <v>23</v>
      </c>
      <c r="Y38" s="273">
        <v>1645</v>
      </c>
      <c r="Z38" s="273">
        <v>48440</v>
      </c>
      <c r="AA38" s="273">
        <v>1173661</v>
      </c>
      <c r="AB38" s="414">
        <v>97105</v>
      </c>
      <c r="AC38" s="414">
        <v>126811</v>
      </c>
      <c r="AD38" s="290">
        <v>1114912</v>
      </c>
      <c r="AE38" s="290">
        <v>88455</v>
      </c>
      <c r="AF38" s="290">
        <v>325255</v>
      </c>
      <c r="AG38" s="415" t="s">
        <v>316</v>
      </c>
    </row>
    <row r="39" spans="1:34" s="102" customFormat="1" ht="15" customHeight="1">
      <c r="A39" s="32" t="s">
        <v>100</v>
      </c>
      <c r="B39" s="33" t="s">
        <v>101</v>
      </c>
      <c r="C39" s="365">
        <v>24</v>
      </c>
      <c r="D39" s="260">
        <v>839</v>
      </c>
      <c r="E39" s="260">
        <v>23353</v>
      </c>
      <c r="F39" s="29" t="s">
        <v>406</v>
      </c>
      <c r="G39" s="22">
        <v>130329</v>
      </c>
      <c r="H39" s="235">
        <v>5005</v>
      </c>
      <c r="I39" s="235">
        <v>4120</v>
      </c>
      <c r="J39" s="22">
        <v>61684</v>
      </c>
      <c r="K39" s="22">
        <v>67760</v>
      </c>
      <c r="L39" s="22">
        <v>44545</v>
      </c>
      <c r="M39" s="273">
        <v>6</v>
      </c>
      <c r="N39" s="273">
        <v>119</v>
      </c>
      <c r="O39" s="273">
        <v>4198</v>
      </c>
      <c r="P39" s="273">
        <v>35241</v>
      </c>
      <c r="Q39" s="273">
        <v>1504</v>
      </c>
      <c r="R39" s="273">
        <v>1256</v>
      </c>
      <c r="S39" s="34" t="s">
        <v>167</v>
      </c>
      <c r="T39" s="274" t="s">
        <v>406</v>
      </c>
      <c r="U39" s="273">
        <v>15696</v>
      </c>
      <c r="V39" s="273">
        <v>19297</v>
      </c>
      <c r="W39" s="273">
        <v>17291</v>
      </c>
      <c r="X39" s="273">
        <v>18</v>
      </c>
      <c r="Y39" s="273">
        <v>720</v>
      </c>
      <c r="Z39" s="273">
        <v>19155</v>
      </c>
      <c r="AA39" s="273">
        <v>95088</v>
      </c>
      <c r="AB39" s="273">
        <v>3501</v>
      </c>
      <c r="AC39" s="273">
        <v>2864</v>
      </c>
      <c r="AD39" s="290">
        <v>45988</v>
      </c>
      <c r="AE39" s="290">
        <v>48463</v>
      </c>
      <c r="AF39" s="290">
        <v>27254</v>
      </c>
      <c r="AG39" s="34" t="s">
        <v>578</v>
      </c>
    </row>
    <row r="40" spans="1:34" s="23" customFormat="1" ht="15.95" customHeight="1" thickBot="1">
      <c r="A40" s="366" t="s">
        <v>102</v>
      </c>
      <c r="B40" s="36" t="s">
        <v>103</v>
      </c>
      <c r="C40" s="260">
        <v>3</v>
      </c>
      <c r="D40" s="260">
        <v>38</v>
      </c>
      <c r="E40" s="260">
        <v>1612</v>
      </c>
      <c r="F40" s="275" t="s">
        <v>407</v>
      </c>
      <c r="G40" s="22">
        <v>14701</v>
      </c>
      <c r="H40" s="235">
        <v>267</v>
      </c>
      <c r="I40" s="235">
        <v>128</v>
      </c>
      <c r="J40" s="22">
        <v>5173</v>
      </c>
      <c r="K40" s="22">
        <v>9389</v>
      </c>
      <c r="L40" s="22">
        <v>15505</v>
      </c>
      <c r="M40" s="273">
        <v>0</v>
      </c>
      <c r="N40" s="273">
        <v>0</v>
      </c>
      <c r="O40" s="273">
        <v>0</v>
      </c>
      <c r="P40" s="273">
        <v>0</v>
      </c>
      <c r="Q40" s="273">
        <v>0</v>
      </c>
      <c r="R40" s="273">
        <v>0</v>
      </c>
      <c r="S40" s="37" t="s">
        <v>168</v>
      </c>
      <c r="T40" s="276" t="s">
        <v>407</v>
      </c>
      <c r="U40" s="273">
        <v>0</v>
      </c>
      <c r="V40" s="273">
        <v>0</v>
      </c>
      <c r="W40" s="273">
        <v>0</v>
      </c>
      <c r="X40" s="273">
        <v>3</v>
      </c>
      <c r="Y40" s="273">
        <v>38</v>
      </c>
      <c r="Z40" s="273">
        <v>1612</v>
      </c>
      <c r="AA40" s="273">
        <v>14701</v>
      </c>
      <c r="AB40" s="273">
        <v>267</v>
      </c>
      <c r="AC40" s="273">
        <v>128</v>
      </c>
      <c r="AD40" s="290">
        <v>5173</v>
      </c>
      <c r="AE40" s="290">
        <v>9389</v>
      </c>
      <c r="AF40" s="290">
        <v>15505</v>
      </c>
      <c r="AG40" s="37" t="s">
        <v>579</v>
      </c>
      <c r="AH40" s="277"/>
    </row>
    <row r="41" spans="1:34" s="281" customFormat="1" ht="11.1" customHeight="1">
      <c r="A41" s="293" t="s">
        <v>581</v>
      </c>
      <c r="B41" s="293"/>
      <c r="C41" s="293"/>
      <c r="D41" s="293"/>
      <c r="E41" s="293"/>
      <c r="F41" s="293" t="s">
        <v>581</v>
      </c>
      <c r="G41" s="295"/>
      <c r="H41" s="295"/>
      <c r="I41" s="295"/>
      <c r="J41" s="278"/>
      <c r="K41" s="278"/>
      <c r="L41" s="278"/>
      <c r="M41" s="278"/>
      <c r="N41" s="278"/>
      <c r="O41" s="278"/>
      <c r="P41" s="279"/>
      <c r="Q41" s="279"/>
      <c r="R41" s="279"/>
      <c r="S41" s="280" t="s">
        <v>582</v>
      </c>
      <c r="T41" s="293" t="s">
        <v>581</v>
      </c>
      <c r="U41" s="278"/>
      <c r="V41" s="278"/>
      <c r="W41" s="278"/>
      <c r="X41" s="278"/>
      <c r="Y41" s="278"/>
      <c r="Z41" s="278"/>
      <c r="AA41" s="278"/>
      <c r="AB41" s="278"/>
      <c r="AC41" s="278"/>
      <c r="AD41" s="278"/>
      <c r="AE41" s="278"/>
      <c r="AF41" s="278"/>
      <c r="AG41" s="280" t="s">
        <v>582</v>
      </c>
    </row>
    <row r="42" spans="1:34" s="281" customFormat="1" ht="11.1" customHeight="1">
      <c r="A42" s="282" t="s">
        <v>583</v>
      </c>
      <c r="B42" s="283"/>
      <c r="C42" s="284"/>
      <c r="D42" s="283"/>
      <c r="E42" s="285"/>
      <c r="F42" s="282" t="s">
        <v>584</v>
      </c>
      <c r="G42" s="284"/>
      <c r="H42" s="284"/>
      <c r="I42" s="284"/>
      <c r="J42" s="286"/>
      <c r="K42" s="286"/>
      <c r="L42" s="286"/>
      <c r="M42" s="286"/>
      <c r="N42" s="286"/>
      <c r="O42" s="286"/>
      <c r="P42" s="464" t="s">
        <v>585</v>
      </c>
      <c r="Q42" s="464"/>
      <c r="R42" s="464"/>
      <c r="S42" s="464"/>
      <c r="T42" s="282" t="s">
        <v>584</v>
      </c>
      <c r="U42" s="286"/>
      <c r="V42" s="286"/>
      <c r="W42" s="286"/>
      <c r="X42" s="286"/>
      <c r="Y42" s="286"/>
      <c r="Z42" s="286"/>
      <c r="AA42" s="286"/>
      <c r="AB42" s="286"/>
      <c r="AC42" s="286"/>
      <c r="AD42" s="286"/>
      <c r="AE42" s="286"/>
      <c r="AF42" s="286"/>
      <c r="AG42" s="43" t="s">
        <v>586</v>
      </c>
    </row>
    <row r="43" spans="1:34" s="281" customFormat="1" ht="11.1" customHeight="1">
      <c r="A43" s="282" t="s">
        <v>587</v>
      </c>
      <c r="B43" s="283"/>
      <c r="C43" s="284"/>
      <c r="D43" s="283"/>
      <c r="E43" s="285"/>
      <c r="F43" s="282" t="s">
        <v>587</v>
      </c>
      <c r="G43" s="284"/>
      <c r="H43" s="284"/>
      <c r="I43" s="284"/>
      <c r="J43" s="286"/>
      <c r="K43" s="286"/>
      <c r="L43" s="286"/>
      <c r="M43" s="286"/>
      <c r="N43" s="286"/>
      <c r="O43" s="286"/>
      <c r="P43" s="464"/>
      <c r="Q43" s="464"/>
      <c r="R43" s="464"/>
      <c r="S43" s="464"/>
      <c r="T43" s="282" t="s">
        <v>587</v>
      </c>
      <c r="U43" s="286"/>
      <c r="V43" s="286"/>
      <c r="W43" s="286"/>
      <c r="X43" s="286"/>
      <c r="Y43" s="286"/>
      <c r="Z43" s="286"/>
      <c r="AA43" s="286"/>
      <c r="AB43" s="286"/>
      <c r="AC43" s="286"/>
      <c r="AD43" s="286"/>
      <c r="AE43" s="286"/>
      <c r="AF43" s="286"/>
      <c r="AG43" s="43"/>
    </row>
    <row r="44" spans="1:34">
      <c r="A44" s="282" t="s">
        <v>588</v>
      </c>
      <c r="F44" s="282" t="s">
        <v>588</v>
      </c>
      <c r="T44" s="282" t="s">
        <v>588</v>
      </c>
    </row>
    <row r="45" spans="1:34">
      <c r="U45" s="332"/>
      <c r="V45" s="332"/>
      <c r="W45" s="332"/>
    </row>
    <row r="46" spans="1:34">
      <c r="U46" s="332"/>
      <c r="V46" s="332"/>
      <c r="W46" s="332"/>
    </row>
    <row r="47" spans="1:34">
      <c r="U47" s="332"/>
      <c r="V47" s="332"/>
      <c r="W47" s="332"/>
    </row>
    <row r="48" spans="1:34">
      <c r="U48" s="332"/>
      <c r="V48" s="332"/>
      <c r="W48" s="332"/>
    </row>
    <row r="49" spans="21:23">
      <c r="U49" s="332"/>
      <c r="V49" s="332"/>
      <c r="W49" s="332"/>
    </row>
    <row r="50" spans="21:23">
      <c r="U50" s="332"/>
      <c r="V50" s="332"/>
      <c r="W50" s="332"/>
    </row>
    <row r="51" spans="21:23">
      <c r="U51" s="332"/>
      <c r="V51" s="332"/>
      <c r="W51" s="332"/>
    </row>
    <row r="52" spans="21:23">
      <c r="U52" s="332"/>
      <c r="V52" s="332"/>
      <c r="W52" s="332"/>
    </row>
    <row r="53" spans="21:23">
      <c r="U53" s="332"/>
      <c r="V53" s="332"/>
      <c r="W53" s="332"/>
    </row>
    <row r="54" spans="21:23">
      <c r="U54" s="332"/>
      <c r="V54" s="332"/>
      <c r="W54" s="332"/>
    </row>
    <row r="55" spans="21:23">
      <c r="U55" s="332"/>
      <c r="V55" s="332"/>
      <c r="W55" s="332"/>
    </row>
    <row r="56" spans="21:23">
      <c r="U56" s="332"/>
      <c r="V56" s="332"/>
      <c r="W56" s="332"/>
    </row>
    <row r="57" spans="21:23">
      <c r="U57" s="332"/>
      <c r="V57" s="332"/>
      <c r="W57" s="332"/>
    </row>
    <row r="58" spans="21:23">
      <c r="U58" s="332"/>
      <c r="V58" s="332"/>
      <c r="W58" s="332"/>
    </row>
    <row r="59" spans="21:23">
      <c r="U59" s="332"/>
      <c r="V59" s="332"/>
      <c r="W59" s="332"/>
    </row>
    <row r="60" spans="21:23">
      <c r="U60" s="332"/>
      <c r="V60" s="332"/>
      <c r="W60" s="332"/>
    </row>
    <row r="61" spans="21:23">
      <c r="U61" s="332"/>
      <c r="V61" s="332"/>
      <c r="W61" s="332"/>
    </row>
    <row r="62" spans="21:23">
      <c r="U62" s="332"/>
      <c r="V62" s="332"/>
      <c r="W62" s="332"/>
    </row>
    <row r="63" spans="21:23">
      <c r="U63" s="332"/>
      <c r="V63" s="332"/>
      <c r="W63" s="332"/>
    </row>
  </sheetData>
  <sheetProtection selectLockedCells="1"/>
  <mergeCells count="56">
    <mergeCell ref="T3:Z3"/>
    <mergeCell ref="AA3:AG3"/>
    <mergeCell ref="AH3:AH7"/>
    <mergeCell ref="A4:E4"/>
    <mergeCell ref="A6:B6"/>
    <mergeCell ref="A7:B11"/>
    <mergeCell ref="C7:E7"/>
    <mergeCell ref="N8:N11"/>
    <mergeCell ref="O8:O11"/>
    <mergeCell ref="A3:E3"/>
    <mergeCell ref="F3:L3"/>
    <mergeCell ref="M3:S3"/>
    <mergeCell ref="AG7:AG11"/>
    <mergeCell ref="C8:C11"/>
    <mergeCell ref="D8:D11"/>
    <mergeCell ref="E8:E11"/>
    <mergeCell ref="G8:G11"/>
    <mergeCell ref="H8:I9"/>
    <mergeCell ref="J8:J11"/>
    <mergeCell ref="K8:K11"/>
    <mergeCell ref="F7:F11"/>
    <mergeCell ref="G7:L7"/>
    <mergeCell ref="M7:R7"/>
    <mergeCell ref="S7:S11"/>
    <mergeCell ref="T7:T11"/>
    <mergeCell ref="U7:W7"/>
    <mergeCell ref="L8:L11"/>
    <mergeCell ref="M8:M11"/>
    <mergeCell ref="V8:V11"/>
    <mergeCell ref="W8:W11"/>
    <mergeCell ref="P8:P11"/>
    <mergeCell ref="Q8:R9"/>
    <mergeCell ref="U8:U11"/>
    <mergeCell ref="X8:X11"/>
    <mergeCell ref="X7:Z7"/>
    <mergeCell ref="AA7:AF7"/>
    <mergeCell ref="AF8:AF11"/>
    <mergeCell ref="H10:H11"/>
    <mergeCell ref="I10:I11"/>
    <mergeCell ref="Q10:Q11"/>
    <mergeCell ref="R10:R11"/>
    <mergeCell ref="AB10:AB11"/>
    <mergeCell ref="AC10:AC11"/>
    <mergeCell ref="Y8:Y11"/>
    <mergeCell ref="Z8:Z11"/>
    <mergeCell ref="AA8:AA11"/>
    <mergeCell ref="AB8:AC9"/>
    <mergeCell ref="AD8:AD11"/>
    <mergeCell ref="AE8:AE11"/>
    <mergeCell ref="P43:S43"/>
    <mergeCell ref="A12:B12"/>
    <mergeCell ref="A13:B13"/>
    <mergeCell ref="A14:B14"/>
    <mergeCell ref="A15:B15"/>
    <mergeCell ref="A16:B16"/>
    <mergeCell ref="P42:S42"/>
  </mergeCells>
  <phoneticPr fontId="18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4" manualBreakCount="4">
    <brk id="5" max="43" man="1"/>
    <brk id="12" max="43" man="1"/>
    <brk id="19" max="43" man="1"/>
    <brk id="26" max="43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8"/>
  <sheetViews>
    <sheetView view="pageBreakPreview" topLeftCell="A7" zoomScaleNormal="100" zoomScaleSheetLayoutView="100" workbookViewId="0">
      <selection activeCell="D33" sqref="D33"/>
    </sheetView>
  </sheetViews>
  <sheetFormatPr defaultRowHeight="14.25"/>
  <cols>
    <col min="1" max="1" width="15.625" style="46" customWidth="1"/>
    <col min="2" max="2" width="16.875" style="47" customWidth="1"/>
    <col min="3" max="5" width="16.625" style="47" customWidth="1"/>
    <col min="6" max="7" width="21.125" style="47" customWidth="1"/>
    <col min="8" max="8" width="21.25" style="47" customWidth="1"/>
    <col min="9" max="9" width="18.875" style="46" customWidth="1"/>
    <col min="10" max="16384" width="9" style="47"/>
  </cols>
  <sheetData>
    <row r="1" spans="1:23" s="309" customFormat="1" ht="14.1" customHeight="1">
      <c r="A1" s="305" t="s">
        <v>477</v>
      </c>
      <c r="B1" s="306"/>
      <c r="C1" s="306"/>
      <c r="D1" s="306"/>
      <c r="E1" s="306"/>
      <c r="F1" s="306"/>
      <c r="G1" s="306"/>
      <c r="H1" s="306"/>
      <c r="I1" s="307" t="s">
        <v>592</v>
      </c>
    </row>
    <row r="2" spans="1:23" s="44" customFormat="1" ht="14.1" customHeight="1">
      <c r="A2" s="12"/>
      <c r="B2" s="47"/>
      <c r="C2" s="47"/>
      <c r="D2" s="47"/>
      <c r="E2" s="47"/>
      <c r="F2" s="47"/>
      <c r="G2" s="47"/>
      <c r="H2" s="47"/>
      <c r="I2" s="13"/>
    </row>
    <row r="3" spans="1:23" s="49" customFormat="1" ht="20.100000000000001" customHeight="1">
      <c r="A3" s="512" t="s">
        <v>591</v>
      </c>
      <c r="B3" s="512"/>
      <c r="C3" s="512"/>
      <c r="D3" s="512"/>
      <c r="E3" s="512"/>
      <c r="F3" s="512" t="s">
        <v>318</v>
      </c>
      <c r="G3" s="512"/>
      <c r="H3" s="512"/>
      <c r="I3" s="512"/>
    </row>
    <row r="4" spans="1:23" s="50" customFormat="1" ht="24" customHeight="1">
      <c r="A4" s="16"/>
      <c r="B4" s="16"/>
      <c r="C4" s="16"/>
      <c r="D4" s="16"/>
      <c r="E4" s="363"/>
      <c r="F4" s="535"/>
      <c r="G4" s="535"/>
      <c r="H4" s="535"/>
      <c r="I4" s="535"/>
    </row>
    <row r="5" spans="1:23" s="17" customFormat="1" ht="18" customHeight="1" thickBot="1">
      <c r="A5" s="17" t="s">
        <v>58</v>
      </c>
      <c r="I5" s="19" t="s">
        <v>317</v>
      </c>
    </row>
    <row r="6" spans="1:23" s="15" customFormat="1" ht="13.5" customHeight="1">
      <c r="A6" s="532" t="s">
        <v>330</v>
      </c>
      <c r="B6" s="523" t="s">
        <v>117</v>
      </c>
      <c r="C6" s="500" t="s">
        <v>590</v>
      </c>
      <c r="D6" s="524" t="s">
        <v>408</v>
      </c>
      <c r="E6" s="539" t="s">
        <v>118</v>
      </c>
      <c r="F6" s="500" t="s">
        <v>119</v>
      </c>
      <c r="G6" s="524" t="s">
        <v>120</v>
      </c>
      <c r="H6" s="529" t="s">
        <v>110</v>
      </c>
      <c r="I6" s="536" t="s">
        <v>589</v>
      </c>
    </row>
    <row r="7" spans="1:23" s="15" customFormat="1" ht="13.5" customHeight="1">
      <c r="A7" s="533"/>
      <c r="B7" s="508"/>
      <c r="C7" s="486"/>
      <c r="D7" s="469"/>
      <c r="E7" s="540"/>
      <c r="F7" s="486"/>
      <c r="G7" s="469"/>
      <c r="H7" s="530"/>
      <c r="I7" s="537"/>
      <c r="W7" s="204" t="s">
        <v>441</v>
      </c>
    </row>
    <row r="8" spans="1:23" s="15" customFormat="1" ht="13.5" customHeight="1">
      <c r="A8" s="533"/>
      <c r="B8" s="508"/>
      <c r="C8" s="486"/>
      <c r="D8" s="469"/>
      <c r="E8" s="540"/>
      <c r="F8" s="486"/>
      <c r="G8" s="469"/>
      <c r="H8" s="530"/>
      <c r="I8" s="537"/>
    </row>
    <row r="9" spans="1:23" s="15" customFormat="1" ht="13.5" customHeight="1">
      <c r="A9" s="533"/>
      <c r="B9" s="508"/>
      <c r="C9" s="486"/>
      <c r="D9" s="469"/>
      <c r="E9" s="540"/>
      <c r="F9" s="486"/>
      <c r="G9" s="469"/>
      <c r="H9" s="530"/>
      <c r="I9" s="537"/>
    </row>
    <row r="10" spans="1:23" s="15" customFormat="1" ht="13.5" customHeight="1">
      <c r="A10" s="533"/>
      <c r="B10" s="508"/>
      <c r="C10" s="486"/>
      <c r="D10" s="469"/>
      <c r="E10" s="540"/>
      <c r="F10" s="486"/>
      <c r="G10" s="469"/>
      <c r="H10" s="530"/>
      <c r="I10" s="537"/>
    </row>
    <row r="11" spans="1:23" s="15" customFormat="1" ht="13.5" customHeight="1">
      <c r="A11" s="534"/>
      <c r="B11" s="528"/>
      <c r="C11" s="503"/>
      <c r="D11" s="470"/>
      <c r="E11" s="541"/>
      <c r="F11" s="503"/>
      <c r="G11" s="470"/>
      <c r="H11" s="531"/>
      <c r="I11" s="538"/>
    </row>
    <row r="12" spans="1:23" s="21" customFormat="1" ht="36" customHeight="1">
      <c r="A12" s="205" t="s">
        <v>331</v>
      </c>
      <c r="B12" s="206">
        <v>4685</v>
      </c>
      <c r="C12" s="206">
        <v>243747</v>
      </c>
      <c r="D12" s="206">
        <v>8805404</v>
      </c>
      <c r="E12" s="206">
        <v>161635021</v>
      </c>
      <c r="F12" s="206">
        <v>110177459</v>
      </c>
      <c r="G12" s="206">
        <v>52177050</v>
      </c>
      <c r="H12" s="206">
        <v>40253179</v>
      </c>
      <c r="I12" s="207" t="s">
        <v>331</v>
      </c>
    </row>
    <row r="13" spans="1:23" s="21" customFormat="1" ht="36" customHeight="1">
      <c r="A13" s="205" t="s">
        <v>409</v>
      </c>
      <c r="B13" s="206">
        <v>4972</v>
      </c>
      <c r="C13" s="206">
        <v>252164</v>
      </c>
      <c r="D13" s="206">
        <v>9362702</v>
      </c>
      <c r="E13" s="206">
        <v>160246220</v>
      </c>
      <c r="F13" s="206">
        <v>108430226</v>
      </c>
      <c r="G13" s="206">
        <v>51728040</v>
      </c>
      <c r="H13" s="206">
        <v>43833784</v>
      </c>
      <c r="I13" s="207" t="s">
        <v>409</v>
      </c>
    </row>
    <row r="14" spans="1:23" s="21" customFormat="1" ht="36" customHeight="1">
      <c r="A14" s="205" t="s">
        <v>448</v>
      </c>
      <c r="B14" s="206">
        <v>5224</v>
      </c>
      <c r="C14" s="206">
        <v>255130</v>
      </c>
      <c r="D14" s="206">
        <v>9702317</v>
      </c>
      <c r="E14" s="206">
        <v>155875365</v>
      </c>
      <c r="F14" s="206">
        <v>105192742</v>
      </c>
      <c r="G14" s="206">
        <v>51023156</v>
      </c>
      <c r="H14" s="206">
        <v>44955316</v>
      </c>
      <c r="I14" s="207" t="s">
        <v>448</v>
      </c>
    </row>
    <row r="15" spans="1:23" s="21" customFormat="1" ht="36" customHeight="1">
      <c r="A15" s="205" t="s">
        <v>449</v>
      </c>
      <c r="B15" s="206">
        <v>5280</v>
      </c>
      <c r="C15" s="206">
        <v>256055</v>
      </c>
      <c r="D15" s="206">
        <v>10580975</v>
      </c>
      <c r="E15" s="206">
        <v>147670008</v>
      </c>
      <c r="F15" s="206">
        <v>99599702</v>
      </c>
      <c r="G15" s="206">
        <v>47794587</v>
      </c>
      <c r="H15" s="206">
        <v>43563020</v>
      </c>
      <c r="I15" s="207" t="s">
        <v>449</v>
      </c>
    </row>
    <row r="16" spans="1:23" s="21" customFormat="1" ht="36" customHeight="1">
      <c r="A16" s="208" t="s">
        <v>497</v>
      </c>
      <c r="B16" s="209">
        <f t="shared" ref="B16:H16" si="0">SUM(B18:B24)</f>
        <v>5292</v>
      </c>
      <c r="C16" s="209">
        <f t="shared" si="0"/>
        <v>259115</v>
      </c>
      <c r="D16" s="209">
        <f t="shared" si="0"/>
        <v>11095062</v>
      </c>
      <c r="E16" s="209">
        <f t="shared" si="0"/>
        <v>142251311</v>
      </c>
      <c r="F16" s="209">
        <f t="shared" si="0"/>
        <v>93453830</v>
      </c>
      <c r="G16" s="209">
        <f t="shared" si="0"/>
        <v>49587336</v>
      </c>
      <c r="H16" s="209">
        <f t="shared" si="0"/>
        <v>44416730</v>
      </c>
      <c r="I16" s="210" t="s">
        <v>497</v>
      </c>
    </row>
    <row r="17" spans="1:34" s="15" customFormat="1" ht="29.65" customHeight="1">
      <c r="A17" s="208"/>
      <c r="B17" s="211"/>
      <c r="C17" s="211"/>
      <c r="D17" s="211"/>
      <c r="E17" s="211"/>
      <c r="F17" s="211"/>
      <c r="G17" s="211"/>
      <c r="H17" s="212"/>
      <c r="I17" s="213"/>
    </row>
    <row r="18" spans="1:34" s="15" customFormat="1" ht="36.950000000000003" customHeight="1">
      <c r="A18" s="214" t="s">
        <v>111</v>
      </c>
      <c r="B18" s="22">
        <v>2365</v>
      </c>
      <c r="C18" s="22">
        <v>32644</v>
      </c>
      <c r="D18" s="22">
        <v>981068</v>
      </c>
      <c r="E18" s="22">
        <v>7401121</v>
      </c>
      <c r="F18" s="22">
        <v>4563758</v>
      </c>
      <c r="G18" s="22">
        <v>2868021</v>
      </c>
      <c r="H18" s="253">
        <v>3634949</v>
      </c>
      <c r="I18" s="215" t="s">
        <v>227</v>
      </c>
    </row>
    <row r="19" spans="1:34" s="15" customFormat="1" ht="36.950000000000003" customHeight="1">
      <c r="A19" s="166" t="s">
        <v>112</v>
      </c>
      <c r="B19" s="22">
        <v>1969</v>
      </c>
      <c r="C19" s="22">
        <v>59452</v>
      </c>
      <c r="D19" s="22">
        <v>1981376</v>
      </c>
      <c r="E19" s="22">
        <v>16794484</v>
      </c>
      <c r="F19" s="22">
        <v>10846097</v>
      </c>
      <c r="G19" s="22">
        <v>5991924</v>
      </c>
      <c r="H19" s="253">
        <v>6831234</v>
      </c>
      <c r="I19" s="216" t="s">
        <v>228</v>
      </c>
    </row>
    <row r="20" spans="1:34" s="15" customFormat="1" ht="36.950000000000003" customHeight="1">
      <c r="A20" s="166" t="s">
        <v>113</v>
      </c>
      <c r="B20" s="22">
        <v>580</v>
      </c>
      <c r="C20" s="22">
        <v>39167</v>
      </c>
      <c r="D20" s="22">
        <v>1413188</v>
      </c>
      <c r="E20" s="22">
        <v>13148384</v>
      </c>
      <c r="F20" s="22">
        <v>8869442</v>
      </c>
      <c r="G20" s="22">
        <v>4274776</v>
      </c>
      <c r="H20" s="253">
        <v>4585113</v>
      </c>
      <c r="I20" s="216" t="s">
        <v>229</v>
      </c>
    </row>
    <row r="21" spans="1:34" s="15" customFormat="1" ht="36.950000000000003" customHeight="1">
      <c r="A21" s="166" t="s">
        <v>114</v>
      </c>
      <c r="B21" s="22">
        <v>224</v>
      </c>
      <c r="C21" s="22">
        <v>30692</v>
      </c>
      <c r="D21" s="22">
        <v>1231033</v>
      </c>
      <c r="E21" s="22">
        <v>12780814</v>
      </c>
      <c r="F21" s="22">
        <v>8466965</v>
      </c>
      <c r="G21" s="22">
        <v>4278763</v>
      </c>
      <c r="H21" s="253">
        <v>4676259</v>
      </c>
      <c r="I21" s="216" t="s">
        <v>230</v>
      </c>
    </row>
    <row r="22" spans="1:34" s="15" customFormat="1" ht="36.950000000000003" customHeight="1">
      <c r="A22" s="166" t="s">
        <v>115</v>
      </c>
      <c r="B22" s="22">
        <v>65</v>
      </c>
      <c r="C22" s="22">
        <v>15682</v>
      </c>
      <c r="D22" s="22">
        <v>685463</v>
      </c>
      <c r="E22" s="22">
        <v>7657534</v>
      </c>
      <c r="F22" s="22">
        <v>4849883</v>
      </c>
      <c r="G22" s="22">
        <v>2795014</v>
      </c>
      <c r="H22" s="253">
        <v>2251850</v>
      </c>
      <c r="I22" s="216" t="s">
        <v>231</v>
      </c>
    </row>
    <row r="23" spans="1:34" s="15" customFormat="1" ht="36.950000000000003" customHeight="1">
      <c r="A23" s="166" t="s">
        <v>116</v>
      </c>
      <c r="B23" s="22">
        <v>42</v>
      </c>
      <c r="C23" s="22">
        <v>15413</v>
      </c>
      <c r="D23" s="22">
        <v>776986</v>
      </c>
      <c r="E23" s="22">
        <v>8638578</v>
      </c>
      <c r="F23" s="22">
        <v>5515776</v>
      </c>
      <c r="G23" s="22">
        <v>3185827</v>
      </c>
      <c r="H23" s="253">
        <v>3251701</v>
      </c>
      <c r="I23" s="216" t="s">
        <v>232</v>
      </c>
    </row>
    <row r="24" spans="1:34" s="218" customFormat="1" ht="36.950000000000003" customHeight="1" thickBot="1">
      <c r="A24" s="168" t="s">
        <v>233</v>
      </c>
      <c r="B24" s="367">
        <v>47</v>
      </c>
      <c r="C24" s="367">
        <v>66065</v>
      </c>
      <c r="D24" s="367">
        <v>4025948</v>
      </c>
      <c r="E24" s="367">
        <v>75830396</v>
      </c>
      <c r="F24" s="367">
        <v>50341909</v>
      </c>
      <c r="G24" s="367">
        <v>26193011</v>
      </c>
      <c r="H24" s="254">
        <v>19185624</v>
      </c>
      <c r="I24" s="217" t="s">
        <v>234</v>
      </c>
    </row>
    <row r="25" spans="1:34" s="35" customFormat="1" ht="11.1" customHeight="1">
      <c r="A25" s="293" t="s">
        <v>580</v>
      </c>
      <c r="B25" s="219"/>
      <c r="C25" s="219"/>
      <c r="D25" s="220"/>
      <c r="E25" s="220"/>
      <c r="F25" s="220"/>
      <c r="G25" s="220"/>
      <c r="H25" s="220"/>
      <c r="I25" s="221" t="s">
        <v>235</v>
      </c>
    </row>
    <row r="26" spans="1:34" s="40" customFormat="1" ht="11.1" customHeight="1">
      <c r="A26" s="282" t="s">
        <v>315</v>
      </c>
      <c r="B26" s="222"/>
      <c r="C26" s="222"/>
      <c r="D26" s="223"/>
      <c r="E26" s="223"/>
      <c r="F26" s="35"/>
      <c r="G26" s="35"/>
      <c r="H26" s="35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24"/>
      <c r="T26" s="200"/>
      <c r="U26" s="200"/>
      <c r="V26" s="200"/>
      <c r="W26" s="200"/>
      <c r="X26" s="200"/>
      <c r="Y26" s="200"/>
      <c r="Z26" s="200"/>
      <c r="AA26" s="200"/>
      <c r="AB26" s="200"/>
      <c r="AC26" s="200"/>
      <c r="AD26" s="200"/>
      <c r="AE26" s="200"/>
      <c r="AF26" s="200"/>
      <c r="AG26" s="200"/>
      <c r="AH26" s="91"/>
    </row>
    <row r="27" spans="1:34" s="40" customFormat="1" ht="11.1" customHeight="1">
      <c r="A27" s="282" t="s">
        <v>428</v>
      </c>
      <c r="B27" s="296"/>
      <c r="C27" s="296"/>
      <c r="D27" s="296"/>
      <c r="E27" s="200"/>
      <c r="F27" s="200"/>
      <c r="G27" s="200"/>
      <c r="H27" s="200"/>
      <c r="I27" s="91"/>
      <c r="J27" s="200"/>
      <c r="K27" s="200"/>
      <c r="L27" s="200"/>
      <c r="M27" s="200"/>
      <c r="N27" s="200"/>
      <c r="O27" s="200"/>
      <c r="P27" s="200"/>
      <c r="Q27" s="200"/>
      <c r="R27" s="200"/>
      <c r="S27" s="224"/>
      <c r="T27" s="200"/>
      <c r="U27" s="200"/>
      <c r="V27" s="200"/>
      <c r="W27" s="200"/>
      <c r="X27" s="200"/>
      <c r="Y27" s="200"/>
      <c r="Z27" s="200"/>
      <c r="AA27" s="200"/>
      <c r="AB27" s="200"/>
      <c r="AC27" s="200"/>
      <c r="AD27" s="200"/>
      <c r="AE27" s="200"/>
      <c r="AF27" s="200"/>
      <c r="AG27" s="200"/>
      <c r="AH27" s="91"/>
    </row>
    <row r="28" spans="1:34" s="15" customFormat="1" ht="11.25">
      <c r="A28" s="282" t="s">
        <v>456</v>
      </c>
      <c r="D28" s="64"/>
      <c r="E28" s="64"/>
      <c r="F28" s="64"/>
      <c r="G28" s="64"/>
      <c r="H28" s="64"/>
      <c r="I28" s="64"/>
    </row>
  </sheetData>
  <sheetProtection selectLockedCells="1"/>
  <mergeCells count="12">
    <mergeCell ref="H6:H11"/>
    <mergeCell ref="D6:D11"/>
    <mergeCell ref="A6:A11"/>
    <mergeCell ref="F3:I3"/>
    <mergeCell ref="A3:E3"/>
    <mergeCell ref="F4:I4"/>
    <mergeCell ref="B6:B11"/>
    <mergeCell ref="C6:C11"/>
    <mergeCell ref="I6:I11"/>
    <mergeCell ref="G6:G11"/>
    <mergeCell ref="E6:E11"/>
    <mergeCell ref="F6:F11"/>
  </mergeCells>
  <phoneticPr fontId="18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5" max="27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133"/>
  <sheetViews>
    <sheetView view="pageBreakPreview" topLeftCell="A4" zoomScaleNormal="100" zoomScaleSheetLayoutView="100" workbookViewId="0">
      <pane ySplit="8" topLeftCell="A27" activePane="bottomLeft" state="frozen"/>
      <selection activeCell="A4" sqref="A4"/>
      <selection pane="bottomLeft" activeCell="H51" sqref="H51"/>
    </sheetView>
  </sheetViews>
  <sheetFormatPr defaultRowHeight="14.25"/>
  <cols>
    <col min="1" max="1" width="27.625" style="134" customWidth="1"/>
    <col min="2" max="2" width="10.625" style="203" customWidth="1"/>
    <col min="3" max="3" width="10.375" style="203" customWidth="1"/>
    <col min="4" max="4" width="10.625" style="203" customWidth="1"/>
    <col min="5" max="5" width="11.125" style="203" customWidth="1"/>
    <col min="6" max="6" width="12.125" style="100" customWidth="1"/>
    <col min="7" max="8" width="13.625" style="100" customWidth="1"/>
    <col min="9" max="9" width="55.125" style="134" customWidth="1"/>
    <col min="10" max="16384" width="9" style="100"/>
  </cols>
  <sheetData>
    <row r="1" spans="1:9" s="301" customFormat="1" ht="14.1" customHeight="1">
      <c r="A1" s="304" t="s">
        <v>478</v>
      </c>
      <c r="B1" s="304"/>
      <c r="C1" s="304"/>
      <c r="D1" s="304"/>
      <c r="E1" s="304"/>
      <c r="F1" s="304"/>
      <c r="G1" s="304"/>
      <c r="H1" s="304"/>
      <c r="I1" s="303" t="s">
        <v>479</v>
      </c>
    </row>
    <row r="2" spans="1:9" ht="14.1" customHeight="1">
      <c r="A2" s="97"/>
      <c r="B2" s="98"/>
      <c r="C2" s="98"/>
      <c r="D2" s="98"/>
      <c r="E2" s="98"/>
      <c r="F2" s="98"/>
      <c r="G2" s="98"/>
      <c r="H2" s="98"/>
      <c r="I2" s="99"/>
    </row>
    <row r="3" spans="1:9" s="119" customFormat="1" ht="20.100000000000001" customHeight="1">
      <c r="A3" s="547" t="s">
        <v>237</v>
      </c>
      <c r="B3" s="547"/>
      <c r="C3" s="547"/>
      <c r="D3" s="547"/>
      <c r="E3" s="547"/>
      <c r="F3" s="547"/>
      <c r="G3" s="548" t="s">
        <v>238</v>
      </c>
      <c r="H3" s="548"/>
      <c r="I3" s="548"/>
    </row>
    <row r="4" spans="1:9" s="119" customFormat="1" ht="24" customHeight="1">
      <c r="E4" s="361"/>
      <c r="F4" s="549"/>
      <c r="G4" s="549"/>
      <c r="H4" s="549"/>
      <c r="I4" s="549"/>
    </row>
    <row r="5" spans="1:9" s="104" customFormat="1" ht="18" customHeight="1" thickBot="1">
      <c r="A5" s="104" t="s">
        <v>58</v>
      </c>
      <c r="I5" s="101" t="s">
        <v>239</v>
      </c>
    </row>
    <row r="6" spans="1:9" s="102" customFormat="1" ht="12" customHeight="1">
      <c r="A6" s="517" t="s">
        <v>612</v>
      </c>
      <c r="B6" s="523" t="s">
        <v>240</v>
      </c>
      <c r="C6" s="500" t="s">
        <v>613</v>
      </c>
      <c r="D6" s="524" t="s">
        <v>614</v>
      </c>
      <c r="E6" s="552" t="s">
        <v>241</v>
      </c>
      <c r="F6" s="471" t="s">
        <v>242</v>
      </c>
      <c r="G6" s="500" t="s">
        <v>243</v>
      </c>
      <c r="H6" s="542" t="s">
        <v>244</v>
      </c>
      <c r="I6" s="536" t="s">
        <v>245</v>
      </c>
    </row>
    <row r="7" spans="1:9" s="102" customFormat="1" ht="12" customHeight="1">
      <c r="A7" s="550"/>
      <c r="B7" s="508"/>
      <c r="C7" s="486"/>
      <c r="D7" s="469"/>
      <c r="E7" s="553"/>
      <c r="F7" s="483"/>
      <c r="G7" s="486"/>
      <c r="H7" s="543"/>
      <c r="I7" s="545"/>
    </row>
    <row r="8" spans="1:9" s="102" customFormat="1" ht="12" customHeight="1">
      <c r="A8" s="550"/>
      <c r="B8" s="508"/>
      <c r="C8" s="486"/>
      <c r="D8" s="469"/>
      <c r="E8" s="553"/>
      <c r="F8" s="483"/>
      <c r="G8" s="486"/>
      <c r="H8" s="543"/>
      <c r="I8" s="545"/>
    </row>
    <row r="9" spans="1:9" s="102" customFormat="1" ht="12" customHeight="1">
      <c r="A9" s="550"/>
      <c r="B9" s="508"/>
      <c r="C9" s="486"/>
      <c r="D9" s="469"/>
      <c r="E9" s="553"/>
      <c r="F9" s="483"/>
      <c r="G9" s="486"/>
      <c r="H9" s="543"/>
      <c r="I9" s="545"/>
    </row>
    <row r="10" spans="1:9" s="102" customFormat="1" ht="12" customHeight="1">
      <c r="A10" s="550"/>
      <c r="B10" s="508"/>
      <c r="C10" s="486"/>
      <c r="D10" s="469"/>
      <c r="E10" s="553"/>
      <c r="F10" s="483"/>
      <c r="G10" s="486"/>
      <c r="H10" s="543"/>
      <c r="I10" s="545"/>
    </row>
    <row r="11" spans="1:9" s="102" customFormat="1" ht="12" customHeight="1">
      <c r="A11" s="551"/>
      <c r="B11" s="528"/>
      <c r="C11" s="503"/>
      <c r="D11" s="470"/>
      <c r="E11" s="554"/>
      <c r="F11" s="555"/>
      <c r="G11" s="503"/>
      <c r="H11" s="544"/>
      <c r="I11" s="546"/>
    </row>
    <row r="12" spans="1:9" s="103" customFormat="1" ht="16.5" customHeight="1">
      <c r="A12" s="180" t="s">
        <v>246</v>
      </c>
      <c r="B12" s="238">
        <v>5292</v>
      </c>
      <c r="C12" s="238">
        <v>259115</v>
      </c>
      <c r="D12" s="238">
        <v>11095062</v>
      </c>
      <c r="E12" s="238">
        <v>142251311</v>
      </c>
      <c r="F12" s="209">
        <v>93453830</v>
      </c>
      <c r="G12" s="209">
        <v>49587336</v>
      </c>
      <c r="H12" s="209">
        <v>44416730</v>
      </c>
      <c r="I12" s="181" t="s">
        <v>247</v>
      </c>
    </row>
    <row r="13" spans="1:9" s="103" customFormat="1" ht="8.65" customHeight="1">
      <c r="A13" s="180"/>
      <c r="B13" s="239"/>
      <c r="C13" s="239"/>
      <c r="D13" s="239"/>
      <c r="E13" s="239"/>
      <c r="F13" s="240"/>
      <c r="G13" s="240"/>
      <c r="H13" s="241"/>
      <c r="I13" s="182"/>
    </row>
    <row r="14" spans="1:9" s="104" customFormat="1" ht="16.5" customHeight="1">
      <c r="A14" s="183" t="s">
        <v>122</v>
      </c>
      <c r="B14" s="238">
        <v>40</v>
      </c>
      <c r="C14" s="238" t="s">
        <v>615</v>
      </c>
      <c r="D14" s="238">
        <v>37537</v>
      </c>
      <c r="E14" s="238">
        <v>261267</v>
      </c>
      <c r="F14" s="238">
        <v>68160</v>
      </c>
      <c r="G14" s="238">
        <v>191834</v>
      </c>
      <c r="H14" s="238">
        <v>140403</v>
      </c>
      <c r="I14" s="184" t="s">
        <v>248</v>
      </c>
    </row>
    <row r="15" spans="1:9" s="104" customFormat="1" ht="15" customHeight="1">
      <c r="A15" s="185" t="s">
        <v>249</v>
      </c>
      <c r="B15" s="242">
        <v>1</v>
      </c>
      <c r="C15" s="243" t="s">
        <v>558</v>
      </c>
      <c r="D15" s="243" t="s">
        <v>558</v>
      </c>
      <c r="E15" s="243" t="s">
        <v>558</v>
      </c>
      <c r="F15" s="243" t="s">
        <v>558</v>
      </c>
      <c r="G15" s="243" t="s">
        <v>558</v>
      </c>
      <c r="H15" s="244" t="s">
        <v>558</v>
      </c>
      <c r="I15" s="184"/>
    </row>
    <row r="16" spans="1:9" s="160" customFormat="1" ht="15" customHeight="1">
      <c r="A16" s="186" t="s">
        <v>250</v>
      </c>
      <c r="B16" s="245">
        <v>39</v>
      </c>
      <c r="C16" s="246" t="s">
        <v>616</v>
      </c>
      <c r="D16" s="246">
        <v>35348</v>
      </c>
      <c r="E16" s="243">
        <v>249709</v>
      </c>
      <c r="F16" s="243">
        <v>63172</v>
      </c>
      <c r="G16" s="243">
        <v>185261</v>
      </c>
      <c r="H16" s="247">
        <v>138001</v>
      </c>
      <c r="I16" s="187" t="s">
        <v>123</v>
      </c>
    </row>
    <row r="17" spans="1:9" s="160" customFormat="1" ht="9.9499999999999993" customHeight="1">
      <c r="A17" s="186"/>
      <c r="B17" s="248"/>
      <c r="C17" s="248"/>
      <c r="D17" s="248"/>
      <c r="E17" s="249"/>
      <c r="F17" s="250"/>
      <c r="G17" s="250"/>
      <c r="H17" s="251"/>
      <c r="I17" s="188"/>
    </row>
    <row r="18" spans="1:9" s="190" customFormat="1" ht="16.5" customHeight="1">
      <c r="A18" s="189" t="s">
        <v>251</v>
      </c>
      <c r="B18" s="238">
        <v>5252</v>
      </c>
      <c r="C18" s="238">
        <v>258201</v>
      </c>
      <c r="D18" s="238">
        <v>11057525</v>
      </c>
      <c r="E18" s="238">
        <v>141990044</v>
      </c>
      <c r="F18" s="209">
        <v>93385670</v>
      </c>
      <c r="G18" s="209">
        <v>49395502</v>
      </c>
      <c r="H18" s="209">
        <v>44276327</v>
      </c>
      <c r="I18" s="184" t="s">
        <v>252</v>
      </c>
    </row>
    <row r="19" spans="1:9" s="190" customFormat="1" ht="15.75" customHeight="1">
      <c r="A19" s="191" t="s">
        <v>253</v>
      </c>
      <c r="B19" s="252" t="s">
        <v>617</v>
      </c>
      <c r="C19" s="252">
        <v>12271</v>
      </c>
      <c r="D19" s="252">
        <v>315928</v>
      </c>
      <c r="E19" s="252">
        <v>4012937</v>
      </c>
      <c r="F19" s="252">
        <v>2704533</v>
      </c>
      <c r="G19" s="252">
        <v>1322723</v>
      </c>
      <c r="H19" s="247">
        <v>1043800</v>
      </c>
      <c r="I19" s="187" t="s">
        <v>254</v>
      </c>
    </row>
    <row r="20" spans="1:9" s="192" customFormat="1" ht="15.75" customHeight="1">
      <c r="A20" s="191" t="s">
        <v>255</v>
      </c>
      <c r="B20" s="252" t="s">
        <v>618</v>
      </c>
      <c r="C20" s="252" t="s">
        <v>619</v>
      </c>
      <c r="D20" s="252">
        <v>31244</v>
      </c>
      <c r="E20" s="252">
        <v>244485</v>
      </c>
      <c r="F20" s="252">
        <v>136240</v>
      </c>
      <c r="G20" s="252">
        <v>109683</v>
      </c>
      <c r="H20" s="247">
        <v>192992</v>
      </c>
      <c r="I20" s="187" t="s">
        <v>256</v>
      </c>
    </row>
    <row r="21" spans="1:9" s="190" customFormat="1" ht="15.75" customHeight="1">
      <c r="A21" s="191" t="s">
        <v>257</v>
      </c>
      <c r="B21" s="252" t="s">
        <v>607</v>
      </c>
      <c r="C21" s="243" t="s">
        <v>558</v>
      </c>
      <c r="D21" s="243" t="s">
        <v>558</v>
      </c>
      <c r="E21" s="243" t="s">
        <v>558</v>
      </c>
      <c r="F21" s="243" t="s">
        <v>558</v>
      </c>
      <c r="G21" s="243" t="s">
        <v>558</v>
      </c>
      <c r="H21" s="244" t="s">
        <v>558</v>
      </c>
      <c r="I21" s="187" t="s">
        <v>124</v>
      </c>
    </row>
    <row r="22" spans="1:9" s="193" customFormat="1" ht="15.75" customHeight="1">
      <c r="A22" s="191" t="s">
        <v>258</v>
      </c>
      <c r="B22" s="252" t="s">
        <v>620</v>
      </c>
      <c r="C22" s="252">
        <v>13243</v>
      </c>
      <c r="D22" s="252">
        <v>443326</v>
      </c>
      <c r="E22" s="252">
        <v>3626850</v>
      </c>
      <c r="F22" s="252">
        <v>239798</v>
      </c>
      <c r="G22" s="252">
        <v>1233232</v>
      </c>
      <c r="H22" s="247">
        <v>1654581</v>
      </c>
      <c r="I22" s="187" t="s">
        <v>259</v>
      </c>
    </row>
    <row r="23" spans="1:9" s="193" customFormat="1" ht="15.75" customHeight="1">
      <c r="A23" s="191" t="s">
        <v>260</v>
      </c>
      <c r="B23" s="252" t="s">
        <v>621</v>
      </c>
      <c r="C23" s="252" t="s">
        <v>622</v>
      </c>
      <c r="D23" s="252">
        <v>16524</v>
      </c>
      <c r="E23" s="252">
        <v>81202</v>
      </c>
      <c r="F23" s="252">
        <v>53409</v>
      </c>
      <c r="G23" s="252">
        <v>27497</v>
      </c>
      <c r="H23" s="247">
        <v>28206</v>
      </c>
      <c r="I23" s="187" t="s">
        <v>261</v>
      </c>
    </row>
    <row r="24" spans="1:9" s="193" customFormat="1" ht="15.75" customHeight="1">
      <c r="A24" s="191" t="s">
        <v>262</v>
      </c>
      <c r="B24" s="252" t="s">
        <v>606</v>
      </c>
      <c r="C24" s="247" t="s">
        <v>599</v>
      </c>
      <c r="D24" s="247">
        <v>2734</v>
      </c>
      <c r="E24" s="247">
        <v>17301</v>
      </c>
      <c r="F24" s="247">
        <v>10244</v>
      </c>
      <c r="G24" s="247">
        <v>6920</v>
      </c>
      <c r="H24" s="247">
        <v>4067</v>
      </c>
      <c r="I24" s="187" t="s">
        <v>263</v>
      </c>
    </row>
    <row r="25" spans="1:9" s="193" customFormat="1" ht="15.75" customHeight="1">
      <c r="A25" s="191" t="s">
        <v>264</v>
      </c>
      <c r="B25" s="252" t="s">
        <v>623</v>
      </c>
      <c r="C25" s="252">
        <v>1130</v>
      </c>
      <c r="D25" s="252">
        <v>34104</v>
      </c>
      <c r="E25" s="252">
        <v>253809</v>
      </c>
      <c r="F25" s="252">
        <v>168211</v>
      </c>
      <c r="G25" s="252">
        <v>84822</v>
      </c>
      <c r="H25" s="247">
        <v>104845</v>
      </c>
      <c r="I25" s="187" t="s">
        <v>265</v>
      </c>
    </row>
    <row r="26" spans="1:9" s="193" customFormat="1" ht="15.75" customHeight="1">
      <c r="A26" s="191" t="s">
        <v>125</v>
      </c>
      <c r="B26" s="252" t="s">
        <v>624</v>
      </c>
      <c r="C26" s="252">
        <v>3719</v>
      </c>
      <c r="D26" s="252">
        <v>140000</v>
      </c>
      <c r="E26" s="252">
        <v>1267128</v>
      </c>
      <c r="F26" s="252">
        <v>746772</v>
      </c>
      <c r="G26" s="252">
        <v>523948</v>
      </c>
      <c r="H26" s="247">
        <v>506687</v>
      </c>
      <c r="I26" s="187" t="s">
        <v>126</v>
      </c>
    </row>
    <row r="27" spans="1:9" s="193" customFormat="1" ht="15.75" customHeight="1">
      <c r="A27" s="191" t="s">
        <v>127</v>
      </c>
      <c r="B27" s="252" t="s">
        <v>625</v>
      </c>
      <c r="C27" s="252" t="s">
        <v>626</v>
      </c>
      <c r="D27" s="252">
        <v>6382</v>
      </c>
      <c r="E27" s="252">
        <v>30216</v>
      </c>
      <c r="F27" s="252">
        <v>10580</v>
      </c>
      <c r="G27" s="252">
        <v>19547</v>
      </c>
      <c r="H27" s="247">
        <v>9897</v>
      </c>
      <c r="I27" s="187" t="s">
        <v>266</v>
      </c>
    </row>
    <row r="28" spans="1:9" s="193" customFormat="1" ht="15.75" customHeight="1">
      <c r="A28" s="191" t="s">
        <v>267</v>
      </c>
      <c r="B28" s="252" t="s">
        <v>627</v>
      </c>
      <c r="C28" s="252" t="s">
        <v>628</v>
      </c>
      <c r="D28" s="252">
        <v>15178</v>
      </c>
      <c r="E28" s="252">
        <v>155203</v>
      </c>
      <c r="F28" s="252">
        <v>105048</v>
      </c>
      <c r="G28" s="252">
        <v>52011</v>
      </c>
      <c r="H28" s="247">
        <v>46610</v>
      </c>
      <c r="I28" s="187" t="s">
        <v>268</v>
      </c>
    </row>
    <row r="29" spans="1:9" s="193" customFormat="1" ht="15.75" customHeight="1">
      <c r="A29" s="191" t="s">
        <v>269</v>
      </c>
      <c r="B29" s="252" t="s">
        <v>629</v>
      </c>
      <c r="C29" s="252">
        <v>10084</v>
      </c>
      <c r="D29" s="252">
        <v>461365</v>
      </c>
      <c r="E29" s="252">
        <v>5929498</v>
      </c>
      <c r="F29" s="252">
        <v>4006943</v>
      </c>
      <c r="G29" s="252">
        <v>1880716</v>
      </c>
      <c r="H29" s="247">
        <v>2748291</v>
      </c>
      <c r="I29" s="187" t="s">
        <v>270</v>
      </c>
    </row>
    <row r="30" spans="1:9" s="193" customFormat="1" ht="15.75" customHeight="1">
      <c r="A30" s="191" t="s">
        <v>128</v>
      </c>
      <c r="B30" s="252" t="s">
        <v>630</v>
      </c>
      <c r="C30" s="252" t="s">
        <v>631</v>
      </c>
      <c r="D30" s="252">
        <v>19055</v>
      </c>
      <c r="E30" s="252">
        <v>165799</v>
      </c>
      <c r="F30" s="252">
        <v>87183</v>
      </c>
      <c r="G30" s="252">
        <v>79697</v>
      </c>
      <c r="H30" s="247">
        <v>207633</v>
      </c>
      <c r="I30" s="187" t="s">
        <v>129</v>
      </c>
    </row>
    <row r="31" spans="1:9" s="193" customFormat="1" ht="15.75" customHeight="1">
      <c r="A31" s="191" t="s">
        <v>130</v>
      </c>
      <c r="B31" s="252" t="s">
        <v>632</v>
      </c>
      <c r="C31" s="252">
        <v>20704</v>
      </c>
      <c r="D31" s="252">
        <v>766110</v>
      </c>
      <c r="E31" s="252">
        <v>6569778</v>
      </c>
      <c r="F31" s="252">
        <v>4304640</v>
      </c>
      <c r="G31" s="252">
        <v>2283956</v>
      </c>
      <c r="H31" s="247">
        <v>2584653</v>
      </c>
      <c r="I31" s="187" t="s">
        <v>131</v>
      </c>
    </row>
    <row r="32" spans="1:9" s="193" customFormat="1" ht="15.75" customHeight="1">
      <c r="A32" s="191" t="s">
        <v>132</v>
      </c>
      <c r="B32" s="252" t="s">
        <v>633</v>
      </c>
      <c r="C32" s="252">
        <v>11987</v>
      </c>
      <c r="D32" s="252">
        <v>501202</v>
      </c>
      <c r="E32" s="252">
        <v>3991227</v>
      </c>
      <c r="F32" s="252">
        <v>2071409</v>
      </c>
      <c r="G32" s="252">
        <v>1890932</v>
      </c>
      <c r="H32" s="247">
        <v>2359722</v>
      </c>
      <c r="I32" s="187" t="s">
        <v>133</v>
      </c>
    </row>
    <row r="33" spans="1:17" s="193" customFormat="1" ht="15.75" customHeight="1">
      <c r="A33" s="191" t="s">
        <v>271</v>
      </c>
      <c r="B33" s="252" t="s">
        <v>634</v>
      </c>
      <c r="C33" s="252">
        <v>27395</v>
      </c>
      <c r="D33" s="252">
        <v>1605502</v>
      </c>
      <c r="E33" s="252">
        <v>27876170</v>
      </c>
      <c r="F33" s="252">
        <v>22258701</v>
      </c>
      <c r="G33" s="252">
        <v>5625418</v>
      </c>
      <c r="H33" s="247">
        <v>13601859</v>
      </c>
      <c r="I33" s="187" t="s">
        <v>272</v>
      </c>
    </row>
    <row r="34" spans="1:17" s="193" customFormat="1" ht="15.75" customHeight="1">
      <c r="A34" s="191" t="s">
        <v>273</v>
      </c>
      <c r="B34" s="252" t="s">
        <v>635</v>
      </c>
      <c r="C34" s="252">
        <v>25458</v>
      </c>
      <c r="D34" s="252">
        <v>1031163</v>
      </c>
      <c r="E34" s="252">
        <v>9246261</v>
      </c>
      <c r="F34" s="252">
        <v>5812807</v>
      </c>
      <c r="G34" s="252">
        <v>3445292</v>
      </c>
      <c r="H34" s="247">
        <v>3757915</v>
      </c>
      <c r="I34" s="187" t="s">
        <v>134</v>
      </c>
    </row>
    <row r="35" spans="1:17" s="193" customFormat="1" ht="15.75" customHeight="1">
      <c r="A35" s="191" t="s">
        <v>274</v>
      </c>
      <c r="B35" s="252" t="s">
        <v>636</v>
      </c>
      <c r="C35" s="252">
        <v>45999</v>
      </c>
      <c r="D35" s="252">
        <v>2495508</v>
      </c>
      <c r="E35" s="252">
        <v>49049477</v>
      </c>
      <c r="F35" s="252">
        <v>28961998</v>
      </c>
      <c r="G35" s="252">
        <v>20757042</v>
      </c>
      <c r="H35" s="247">
        <v>5127140</v>
      </c>
      <c r="I35" s="187" t="s">
        <v>275</v>
      </c>
    </row>
    <row r="36" spans="1:17" s="193" customFormat="1" ht="15.75" customHeight="1">
      <c r="A36" s="191" t="s">
        <v>276</v>
      </c>
      <c r="B36" s="252" t="s">
        <v>637</v>
      </c>
      <c r="C36" s="252">
        <v>5217</v>
      </c>
      <c r="D36" s="252">
        <v>222229</v>
      </c>
      <c r="E36" s="252">
        <v>1812632</v>
      </c>
      <c r="F36" s="252">
        <v>971991</v>
      </c>
      <c r="G36" s="252">
        <v>843832</v>
      </c>
      <c r="H36" s="247">
        <v>314528</v>
      </c>
      <c r="I36" s="187" t="s">
        <v>135</v>
      </c>
    </row>
    <row r="37" spans="1:17" s="193" customFormat="1" ht="15.75" customHeight="1">
      <c r="A37" s="191" t="s">
        <v>277</v>
      </c>
      <c r="B37" s="252" t="s">
        <v>638</v>
      </c>
      <c r="C37" s="252">
        <v>15463</v>
      </c>
      <c r="D37" s="252">
        <v>596389</v>
      </c>
      <c r="E37" s="252">
        <v>6454155</v>
      </c>
      <c r="F37" s="252">
        <v>4654903</v>
      </c>
      <c r="G37" s="252">
        <v>1870832</v>
      </c>
      <c r="H37" s="247">
        <v>2703561</v>
      </c>
      <c r="I37" s="187" t="s">
        <v>278</v>
      </c>
    </row>
    <row r="38" spans="1:17" s="193" customFormat="1" ht="15.75" customHeight="1">
      <c r="A38" s="191" t="s">
        <v>279</v>
      </c>
      <c r="B38" s="252" t="s">
        <v>639</v>
      </c>
      <c r="C38" s="252">
        <v>18315</v>
      </c>
      <c r="D38" s="252">
        <v>682431</v>
      </c>
      <c r="E38" s="252">
        <v>5220251</v>
      </c>
      <c r="F38" s="252">
        <v>3152099</v>
      </c>
      <c r="G38" s="252">
        <v>2063146</v>
      </c>
      <c r="H38" s="247">
        <v>2126672</v>
      </c>
      <c r="I38" s="187" t="s">
        <v>136</v>
      </c>
    </row>
    <row r="39" spans="1:17" s="193" customFormat="1" ht="15.75" customHeight="1">
      <c r="A39" s="191" t="s">
        <v>280</v>
      </c>
      <c r="B39" s="252" t="s">
        <v>640</v>
      </c>
      <c r="C39" s="252">
        <v>37798</v>
      </c>
      <c r="D39" s="252">
        <v>1403198</v>
      </c>
      <c r="E39" s="252">
        <v>13978181</v>
      </c>
      <c r="F39" s="252">
        <v>9898630</v>
      </c>
      <c r="G39" s="252">
        <v>4123314</v>
      </c>
      <c r="H39" s="247">
        <v>4635730</v>
      </c>
      <c r="I39" s="187" t="s">
        <v>137</v>
      </c>
    </row>
    <row r="40" spans="1:17" s="193" customFormat="1" ht="15.75" customHeight="1">
      <c r="A40" s="191" t="s">
        <v>281</v>
      </c>
      <c r="B40" s="252" t="s">
        <v>641</v>
      </c>
      <c r="C40" s="252">
        <v>1862</v>
      </c>
      <c r="D40" s="252">
        <v>67865</v>
      </c>
      <c r="E40" s="252">
        <v>411489</v>
      </c>
      <c r="F40" s="252">
        <v>225580</v>
      </c>
      <c r="G40" s="252">
        <v>185399</v>
      </c>
      <c r="H40" s="247">
        <v>273716</v>
      </c>
      <c r="I40" s="187" t="s">
        <v>138</v>
      </c>
    </row>
    <row r="41" spans="1:17" s="193" customFormat="1" ht="15.75" customHeight="1">
      <c r="A41" s="191" t="s">
        <v>282</v>
      </c>
      <c r="B41" s="252" t="s">
        <v>642</v>
      </c>
      <c r="C41" s="252" t="s">
        <v>643</v>
      </c>
      <c r="D41" s="252">
        <v>22807</v>
      </c>
      <c r="E41" s="252">
        <v>189767</v>
      </c>
      <c r="F41" s="252">
        <v>116967</v>
      </c>
      <c r="G41" s="252">
        <v>73465</v>
      </c>
      <c r="H41" s="247">
        <v>55869</v>
      </c>
      <c r="I41" s="187" t="s">
        <v>283</v>
      </c>
    </row>
    <row r="42" spans="1:17" s="193" customFormat="1" ht="15.75" customHeight="1">
      <c r="A42" s="423" t="s">
        <v>284</v>
      </c>
      <c r="B42" s="252" t="s">
        <v>618</v>
      </c>
      <c r="C42" s="252" t="s">
        <v>644</v>
      </c>
      <c r="D42" s="252">
        <v>25414</v>
      </c>
      <c r="E42" s="252">
        <v>212126</v>
      </c>
      <c r="F42" s="252">
        <v>147865</v>
      </c>
      <c r="G42" s="252">
        <v>64261</v>
      </c>
      <c r="H42" s="424">
        <v>80337</v>
      </c>
      <c r="I42" s="416" t="s">
        <v>139</v>
      </c>
    </row>
    <row r="43" spans="1:17" s="422" customFormat="1" ht="15.75" customHeight="1" thickBot="1">
      <c r="A43" s="417" t="s">
        <v>794</v>
      </c>
      <c r="B43" s="418">
        <v>45</v>
      </c>
      <c r="C43" s="418">
        <v>2719</v>
      </c>
      <c r="D43" s="418">
        <v>118059</v>
      </c>
      <c r="E43" s="418">
        <v>214613</v>
      </c>
      <c r="F43" s="419">
        <v>41694</v>
      </c>
      <c r="G43" s="419">
        <v>172974</v>
      </c>
      <c r="H43" s="420">
        <v>6441</v>
      </c>
      <c r="I43" s="421" t="s">
        <v>795</v>
      </c>
    </row>
    <row r="44" spans="1:17" s="121" customFormat="1" ht="12" customHeight="1">
      <c r="A44" s="293" t="s">
        <v>581</v>
      </c>
      <c r="B44" s="194"/>
      <c r="C44" s="194"/>
      <c r="D44" s="194"/>
      <c r="E44" s="195"/>
      <c r="F44" s="194"/>
      <c r="G44" s="194"/>
      <c r="H44" s="194"/>
      <c r="I44" s="122" t="s">
        <v>235</v>
      </c>
    </row>
    <row r="45" spans="1:17" s="198" customFormat="1" ht="11.1" customHeight="1">
      <c r="A45" s="282" t="s">
        <v>583</v>
      </c>
      <c r="B45" s="196"/>
      <c r="C45" s="197"/>
      <c r="D45" s="197"/>
      <c r="I45" s="43"/>
    </row>
    <row r="46" spans="1:17" s="102" customFormat="1" ht="11.1" customHeight="1">
      <c r="A46" s="282" t="s">
        <v>645</v>
      </c>
      <c r="B46" s="296"/>
      <c r="C46" s="296"/>
      <c r="D46" s="296"/>
      <c r="E46" s="199"/>
      <c r="F46" s="199"/>
      <c r="G46" s="199"/>
      <c r="H46" s="199"/>
      <c r="I46" s="199"/>
      <c r="J46" s="199"/>
      <c r="K46" s="199"/>
      <c r="L46" s="200"/>
      <c r="M46" s="200"/>
      <c r="N46" s="199"/>
      <c r="O46" s="199"/>
      <c r="P46" s="199"/>
      <c r="Q46" s="201"/>
    </row>
    <row r="47" spans="1:17" ht="11.25" customHeight="1">
      <c r="A47" s="282" t="s">
        <v>646</v>
      </c>
      <c r="B47" s="202"/>
    </row>
    <row r="48" spans="1:17" ht="18" customHeight="1">
      <c r="B48" s="202"/>
    </row>
    <row r="49" spans="2:2" ht="18" customHeight="1">
      <c r="B49" s="202"/>
    </row>
    <row r="50" spans="2:2" ht="18" customHeight="1">
      <c r="B50" s="202"/>
    </row>
    <row r="51" spans="2:2" ht="18" customHeight="1">
      <c r="B51" s="202"/>
    </row>
    <row r="52" spans="2:2" ht="18" customHeight="1">
      <c r="B52" s="202"/>
    </row>
    <row r="53" spans="2:2" ht="18" customHeight="1">
      <c r="B53" s="202"/>
    </row>
    <row r="54" spans="2:2" ht="18" customHeight="1">
      <c r="B54" s="202"/>
    </row>
    <row r="55" spans="2:2" ht="18" customHeight="1">
      <c r="B55" s="202"/>
    </row>
    <row r="56" spans="2:2" ht="18" customHeight="1">
      <c r="B56" s="202"/>
    </row>
    <row r="57" spans="2:2" ht="18" customHeight="1">
      <c r="B57" s="202"/>
    </row>
    <row r="58" spans="2:2" ht="18" customHeight="1">
      <c r="B58" s="202"/>
    </row>
    <row r="59" spans="2:2">
      <c r="B59" s="202"/>
    </row>
    <row r="60" spans="2:2">
      <c r="B60" s="202"/>
    </row>
    <row r="61" spans="2:2">
      <c r="B61" s="202"/>
    </row>
    <row r="62" spans="2:2">
      <c r="B62" s="202"/>
    </row>
    <row r="63" spans="2:2">
      <c r="B63" s="202"/>
    </row>
    <row r="64" spans="2:2">
      <c r="B64" s="202"/>
    </row>
    <row r="65" spans="2:2">
      <c r="B65" s="202"/>
    </row>
    <row r="66" spans="2:2">
      <c r="B66" s="202"/>
    </row>
    <row r="67" spans="2:2">
      <c r="B67" s="202"/>
    </row>
    <row r="68" spans="2:2">
      <c r="B68" s="202"/>
    </row>
    <row r="69" spans="2:2">
      <c r="B69" s="202"/>
    </row>
    <row r="70" spans="2:2">
      <c r="B70" s="202"/>
    </row>
    <row r="71" spans="2:2">
      <c r="B71" s="202"/>
    </row>
    <row r="72" spans="2:2">
      <c r="B72" s="202"/>
    </row>
    <row r="73" spans="2:2">
      <c r="B73" s="202"/>
    </row>
    <row r="74" spans="2:2">
      <c r="B74" s="202"/>
    </row>
    <row r="75" spans="2:2">
      <c r="B75" s="202"/>
    </row>
    <row r="76" spans="2:2">
      <c r="B76" s="202"/>
    </row>
    <row r="77" spans="2:2">
      <c r="B77" s="202"/>
    </row>
    <row r="78" spans="2:2">
      <c r="B78" s="202"/>
    </row>
    <row r="79" spans="2:2">
      <c r="B79" s="202"/>
    </row>
    <row r="80" spans="2:2">
      <c r="B80" s="202"/>
    </row>
    <row r="81" spans="2:2">
      <c r="B81" s="202"/>
    </row>
    <row r="82" spans="2:2">
      <c r="B82" s="202"/>
    </row>
    <row r="83" spans="2:2">
      <c r="B83" s="202"/>
    </row>
    <row r="84" spans="2:2">
      <c r="B84" s="202"/>
    </row>
    <row r="85" spans="2:2">
      <c r="B85" s="202"/>
    </row>
    <row r="86" spans="2:2">
      <c r="B86" s="202"/>
    </row>
    <row r="87" spans="2:2">
      <c r="B87" s="202"/>
    </row>
    <row r="88" spans="2:2">
      <c r="B88" s="202"/>
    </row>
    <row r="89" spans="2:2">
      <c r="B89" s="202"/>
    </row>
    <row r="90" spans="2:2">
      <c r="B90" s="202"/>
    </row>
    <row r="91" spans="2:2">
      <c r="B91" s="202"/>
    </row>
    <row r="92" spans="2:2">
      <c r="B92" s="202"/>
    </row>
    <row r="93" spans="2:2">
      <c r="B93" s="202"/>
    </row>
    <row r="94" spans="2:2">
      <c r="B94" s="202"/>
    </row>
    <row r="95" spans="2:2">
      <c r="B95" s="202"/>
    </row>
    <row r="96" spans="2:2">
      <c r="B96" s="202"/>
    </row>
    <row r="97" spans="2:2">
      <c r="B97" s="202"/>
    </row>
    <row r="98" spans="2:2">
      <c r="B98" s="202"/>
    </row>
    <row r="99" spans="2:2">
      <c r="B99" s="202"/>
    </row>
    <row r="100" spans="2:2">
      <c r="B100" s="202"/>
    </row>
    <row r="101" spans="2:2">
      <c r="B101" s="202"/>
    </row>
    <row r="102" spans="2:2">
      <c r="B102" s="202"/>
    </row>
    <row r="103" spans="2:2">
      <c r="B103" s="202"/>
    </row>
    <row r="104" spans="2:2">
      <c r="B104" s="202"/>
    </row>
    <row r="105" spans="2:2">
      <c r="B105" s="202"/>
    </row>
    <row r="106" spans="2:2">
      <c r="B106" s="202"/>
    </row>
    <row r="107" spans="2:2">
      <c r="B107" s="202"/>
    </row>
    <row r="108" spans="2:2">
      <c r="B108" s="202"/>
    </row>
    <row r="109" spans="2:2">
      <c r="B109" s="202"/>
    </row>
    <row r="110" spans="2:2">
      <c r="B110" s="202"/>
    </row>
    <row r="111" spans="2:2">
      <c r="B111" s="202"/>
    </row>
    <row r="112" spans="2:2">
      <c r="B112" s="202"/>
    </row>
    <row r="113" spans="2:2">
      <c r="B113" s="202"/>
    </row>
    <row r="114" spans="2:2">
      <c r="B114" s="202"/>
    </row>
    <row r="115" spans="2:2">
      <c r="B115" s="202"/>
    </row>
    <row r="116" spans="2:2">
      <c r="B116" s="202"/>
    </row>
    <row r="117" spans="2:2">
      <c r="B117" s="202"/>
    </row>
    <row r="118" spans="2:2">
      <c r="B118" s="202"/>
    </row>
    <row r="119" spans="2:2">
      <c r="B119" s="202"/>
    </row>
    <row r="120" spans="2:2">
      <c r="B120" s="202"/>
    </row>
    <row r="121" spans="2:2">
      <c r="B121" s="202"/>
    </row>
    <row r="122" spans="2:2">
      <c r="B122" s="202"/>
    </row>
    <row r="123" spans="2:2">
      <c r="B123" s="202"/>
    </row>
    <row r="124" spans="2:2">
      <c r="B124" s="202"/>
    </row>
    <row r="125" spans="2:2">
      <c r="B125" s="202"/>
    </row>
    <row r="126" spans="2:2">
      <c r="B126" s="202"/>
    </row>
    <row r="127" spans="2:2">
      <c r="B127" s="202"/>
    </row>
    <row r="128" spans="2:2">
      <c r="B128" s="202"/>
    </row>
    <row r="129" spans="2:2">
      <c r="B129" s="202"/>
    </row>
    <row r="130" spans="2:2">
      <c r="B130" s="202"/>
    </row>
    <row r="131" spans="2:2">
      <c r="B131" s="202"/>
    </row>
    <row r="132" spans="2:2">
      <c r="B132" s="202"/>
    </row>
    <row r="133" spans="2:2">
      <c r="B133" s="202"/>
    </row>
  </sheetData>
  <sheetProtection selectLockedCells="1"/>
  <mergeCells count="12">
    <mergeCell ref="H6:H11"/>
    <mergeCell ref="I6:I11"/>
    <mergeCell ref="A3:F3"/>
    <mergeCell ref="G3:I3"/>
    <mergeCell ref="F4:I4"/>
    <mergeCell ref="A6:A11"/>
    <mergeCell ref="B6:B11"/>
    <mergeCell ref="C6:C11"/>
    <mergeCell ref="D6:D11"/>
    <mergeCell ref="E6:E11"/>
    <mergeCell ref="F6:F11"/>
    <mergeCell ref="G6:G11"/>
  </mergeCells>
  <phoneticPr fontId="18" type="noConversion"/>
  <printOptions gridLinesSet="0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  <colBreaks count="1" manualBreakCount="1">
    <brk id="6" max="4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H42"/>
  <sheetViews>
    <sheetView showZeros="0" view="pageBreakPreview" topLeftCell="AV1" zoomScaleNormal="100" zoomScaleSheetLayoutView="100" workbookViewId="0">
      <pane ySplit="10" topLeftCell="A11" activePane="bottomLeft" state="frozen"/>
      <selection activeCell="H1" sqref="H1"/>
      <selection pane="bottomLeft" activeCell="AX35" sqref="AX35"/>
    </sheetView>
  </sheetViews>
  <sheetFormatPr defaultRowHeight="14.25"/>
  <cols>
    <col min="1" max="1" width="12.625" style="134" customWidth="1"/>
    <col min="2" max="2" width="11.625" style="135" customWidth="1"/>
    <col min="3" max="13" width="11.625" style="100" customWidth="1"/>
    <col min="14" max="14" width="12.625" style="100" customWidth="1"/>
    <col min="15" max="15" width="12.625" style="134" customWidth="1"/>
    <col min="16" max="17" width="11.625" style="100" customWidth="1"/>
    <col min="18" max="20" width="11.625" style="135" customWidth="1"/>
    <col min="21" max="23" width="11.625" style="100" customWidth="1"/>
    <col min="24" max="25" width="11.625" style="179" customWidth="1"/>
    <col min="26" max="27" width="11.625" style="100" customWidth="1"/>
    <col min="28" max="28" width="12.625" style="100" customWidth="1"/>
    <col min="29" max="29" width="12.625" style="134" customWidth="1"/>
    <col min="30" max="33" width="11.625" style="100" customWidth="1"/>
    <col min="34" max="36" width="11.625" style="135" customWidth="1"/>
    <col min="37" max="41" width="11.625" style="100" customWidth="1"/>
    <col min="42" max="42" width="12.625" style="100" customWidth="1"/>
    <col min="43" max="43" width="12.625" style="134" customWidth="1"/>
    <col min="44" max="46" width="11.625" style="135" customWidth="1"/>
    <col min="47" max="49" width="11.625" style="100" customWidth="1"/>
    <col min="50" max="50" width="9.125" style="100" customWidth="1"/>
    <col min="51" max="51" width="8.5" style="100" customWidth="1"/>
    <col min="52" max="52" width="9.125" style="179" customWidth="1"/>
    <col min="53" max="53" width="8.5" style="179" customWidth="1"/>
    <col min="54" max="54" width="9.125" style="100" customWidth="1"/>
    <col min="55" max="55" width="8.5" style="100" customWidth="1"/>
    <col min="56" max="56" width="9.125" style="100" customWidth="1"/>
    <col min="57" max="57" width="8.5" style="100" customWidth="1"/>
    <col min="58" max="58" width="9.125" style="454" customWidth="1"/>
    <col min="59" max="59" width="8.5" style="454" customWidth="1"/>
    <col min="60" max="60" width="12" style="100" customWidth="1"/>
    <col min="61" max="16384" width="9" style="100"/>
  </cols>
  <sheetData>
    <row r="1" spans="1:60" s="326" customFormat="1" ht="14.1" customHeight="1">
      <c r="A1" s="304" t="s">
        <v>593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03" t="s">
        <v>594</v>
      </c>
      <c r="O1" s="304" t="s">
        <v>595</v>
      </c>
      <c r="P1" s="325"/>
      <c r="Q1" s="325"/>
      <c r="R1" s="325"/>
      <c r="S1" s="325"/>
      <c r="T1" s="325"/>
      <c r="U1" s="299"/>
      <c r="V1" s="325"/>
      <c r="W1" s="325"/>
      <c r="X1" s="325"/>
      <c r="Y1" s="325"/>
      <c r="Z1" s="325"/>
      <c r="AA1" s="325"/>
      <c r="AB1" s="303" t="s">
        <v>596</v>
      </c>
      <c r="AC1" s="304" t="s">
        <v>597</v>
      </c>
      <c r="AD1" s="325"/>
      <c r="AE1" s="325"/>
      <c r="AF1" s="325"/>
      <c r="AG1" s="325"/>
      <c r="AH1" s="325"/>
      <c r="AI1" s="325"/>
      <c r="AJ1" s="325"/>
      <c r="AK1" s="325"/>
      <c r="AL1" s="325"/>
      <c r="AM1" s="325"/>
      <c r="AN1" s="325"/>
      <c r="AO1" s="325"/>
      <c r="AP1" s="303" t="s">
        <v>598</v>
      </c>
      <c r="AQ1" s="304" t="s">
        <v>480</v>
      </c>
      <c r="AR1" s="325"/>
      <c r="AS1" s="325"/>
      <c r="AT1" s="325"/>
      <c r="AU1" s="325"/>
      <c r="AV1" s="325"/>
      <c r="AW1" s="325"/>
      <c r="AX1" s="325"/>
      <c r="AY1" s="325"/>
      <c r="AZ1" s="325"/>
      <c r="BA1" s="325"/>
      <c r="BB1" s="325"/>
      <c r="BC1" s="325"/>
      <c r="BD1" s="325"/>
      <c r="BE1" s="303"/>
      <c r="BF1" s="439"/>
      <c r="BG1" s="440"/>
      <c r="BH1" s="303" t="s">
        <v>495</v>
      </c>
    </row>
    <row r="2" spans="1:60" ht="14.1" customHeight="1">
      <c r="A2" s="97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9"/>
      <c r="O2" s="97"/>
      <c r="P2" s="98"/>
      <c r="Q2" s="98"/>
      <c r="R2" s="98"/>
      <c r="S2" s="98"/>
      <c r="T2" s="98"/>
      <c r="U2" s="101"/>
      <c r="V2" s="98"/>
      <c r="W2" s="98"/>
      <c r="X2" s="98"/>
      <c r="Y2" s="98"/>
      <c r="Z2" s="98"/>
      <c r="AA2" s="98"/>
      <c r="AB2" s="99"/>
      <c r="AC2" s="97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9"/>
      <c r="AQ2" s="97"/>
      <c r="AR2" s="98"/>
      <c r="AS2" s="98"/>
      <c r="AT2" s="98"/>
      <c r="AU2" s="98"/>
      <c r="AV2" s="98"/>
      <c r="AW2" s="98"/>
      <c r="AX2" s="98"/>
      <c r="AY2" s="98"/>
      <c r="AZ2" s="98"/>
      <c r="BA2" s="98"/>
      <c r="BB2" s="98"/>
      <c r="BC2" s="98"/>
      <c r="BD2" s="98"/>
      <c r="BE2" s="99"/>
      <c r="BF2" s="441"/>
      <c r="BG2" s="442"/>
      <c r="BH2" s="99"/>
    </row>
    <row r="3" spans="1:60" s="362" customFormat="1" ht="20.100000000000001" customHeight="1">
      <c r="A3" s="512" t="s">
        <v>285</v>
      </c>
      <c r="B3" s="512"/>
      <c r="C3" s="512"/>
      <c r="D3" s="512"/>
      <c r="E3" s="512"/>
      <c r="F3" s="512"/>
      <c r="G3" s="512"/>
      <c r="H3" s="619" t="s">
        <v>286</v>
      </c>
      <c r="I3" s="619"/>
      <c r="J3" s="619"/>
      <c r="K3" s="619"/>
      <c r="L3" s="619"/>
      <c r="M3" s="619"/>
      <c r="N3" s="619"/>
      <c r="O3" s="512" t="s">
        <v>287</v>
      </c>
      <c r="P3" s="512"/>
      <c r="Q3" s="512"/>
      <c r="R3" s="512"/>
      <c r="S3" s="512"/>
      <c r="T3" s="512"/>
      <c r="U3" s="512"/>
      <c r="V3" s="606" t="s">
        <v>288</v>
      </c>
      <c r="W3" s="606"/>
      <c r="X3" s="606"/>
      <c r="Y3" s="606"/>
      <c r="Z3" s="606"/>
      <c r="AA3" s="606"/>
      <c r="AB3" s="606"/>
      <c r="AC3" s="512" t="s">
        <v>287</v>
      </c>
      <c r="AD3" s="512"/>
      <c r="AE3" s="512"/>
      <c r="AF3" s="512"/>
      <c r="AG3" s="512"/>
      <c r="AH3" s="512"/>
      <c r="AI3" s="512"/>
      <c r="AJ3" s="606" t="s">
        <v>288</v>
      </c>
      <c r="AK3" s="606"/>
      <c r="AL3" s="606"/>
      <c r="AM3" s="606"/>
      <c r="AN3" s="606"/>
      <c r="AO3" s="606"/>
      <c r="AP3" s="606"/>
      <c r="AQ3" s="512" t="s">
        <v>287</v>
      </c>
      <c r="AR3" s="512"/>
      <c r="AS3" s="512"/>
      <c r="AT3" s="512"/>
      <c r="AU3" s="512"/>
      <c r="AV3" s="512"/>
      <c r="AW3" s="512"/>
      <c r="AX3" s="606" t="s">
        <v>288</v>
      </c>
      <c r="AY3" s="606"/>
      <c r="AZ3" s="606"/>
      <c r="BA3" s="606"/>
      <c r="BB3" s="606"/>
      <c r="BC3" s="606"/>
      <c r="BD3" s="606"/>
      <c r="BE3" s="606"/>
      <c r="BF3" s="606"/>
      <c r="BG3" s="606"/>
      <c r="BH3" s="606"/>
    </row>
    <row r="4" spans="1:60" s="119" customFormat="1" ht="24" customHeight="1">
      <c r="A4" s="364"/>
      <c r="B4" s="364"/>
      <c r="H4" s="619"/>
      <c r="I4" s="619"/>
      <c r="J4" s="619"/>
      <c r="K4" s="619"/>
      <c r="L4" s="619"/>
      <c r="M4" s="619"/>
      <c r="N4" s="619"/>
      <c r="O4" s="364"/>
      <c r="P4" s="549"/>
      <c r="Q4" s="549"/>
      <c r="R4" s="549"/>
      <c r="S4" s="549"/>
      <c r="T4" s="549"/>
      <c r="U4" s="549"/>
      <c r="V4" s="606"/>
      <c r="W4" s="606"/>
      <c r="X4" s="606"/>
      <c r="Y4" s="606"/>
      <c r="Z4" s="606"/>
      <c r="AA4" s="606"/>
      <c r="AB4" s="606"/>
      <c r="AC4" s="364"/>
      <c r="AD4" s="549"/>
      <c r="AE4" s="549"/>
      <c r="AF4" s="549"/>
      <c r="AG4" s="549"/>
      <c r="AH4" s="549"/>
      <c r="AI4" s="549"/>
      <c r="AJ4" s="606"/>
      <c r="AK4" s="606"/>
      <c r="AL4" s="606"/>
      <c r="AM4" s="606"/>
      <c r="AN4" s="606"/>
      <c r="AO4" s="606"/>
      <c r="AP4" s="606"/>
      <c r="AQ4" s="364"/>
      <c r="AR4" s="549"/>
      <c r="AS4" s="549"/>
      <c r="AT4" s="549"/>
      <c r="AU4" s="549"/>
      <c r="AV4" s="549"/>
      <c r="AW4" s="549"/>
      <c r="AX4" s="606"/>
      <c r="AY4" s="606"/>
      <c r="AZ4" s="606"/>
      <c r="BA4" s="606"/>
      <c r="BB4" s="606"/>
      <c r="BC4" s="606"/>
      <c r="BD4" s="606"/>
      <c r="BE4" s="606"/>
      <c r="BF4" s="606"/>
      <c r="BG4" s="606"/>
      <c r="BH4" s="606"/>
    </row>
    <row r="5" spans="1:60" s="23" customFormat="1" ht="11.25" customHeight="1" thickBot="1">
      <c r="A5" s="160" t="s">
        <v>140</v>
      </c>
      <c r="G5" s="161"/>
      <c r="H5" s="160"/>
      <c r="N5" s="161" t="s">
        <v>141</v>
      </c>
      <c r="O5" s="160" t="s">
        <v>140</v>
      </c>
      <c r="U5" s="161"/>
      <c r="AA5" s="161"/>
      <c r="AB5" s="161" t="s">
        <v>141</v>
      </c>
      <c r="AC5" s="160" t="s">
        <v>140</v>
      </c>
      <c r="AI5" s="161"/>
      <c r="AO5" s="161"/>
      <c r="AP5" s="161" t="s">
        <v>141</v>
      </c>
      <c r="AQ5" s="160" t="s">
        <v>140</v>
      </c>
      <c r="AW5" s="161"/>
      <c r="BE5" s="161"/>
      <c r="BF5" s="436"/>
      <c r="BG5" s="438"/>
      <c r="BH5" s="161" t="s">
        <v>141</v>
      </c>
    </row>
    <row r="6" spans="1:60" s="102" customFormat="1" ht="20.25" customHeight="1">
      <c r="A6" s="566" t="s">
        <v>330</v>
      </c>
      <c r="B6" s="620" t="s">
        <v>290</v>
      </c>
      <c r="C6" s="575"/>
      <c r="D6" s="569" t="s">
        <v>291</v>
      </c>
      <c r="E6" s="575"/>
      <c r="F6" s="569" t="s">
        <v>292</v>
      </c>
      <c r="G6" s="581"/>
      <c r="H6" s="581" t="s">
        <v>293</v>
      </c>
      <c r="I6" s="575"/>
      <c r="J6" s="569" t="s">
        <v>294</v>
      </c>
      <c r="K6" s="570"/>
      <c r="L6" s="569" t="s">
        <v>295</v>
      </c>
      <c r="M6" s="575"/>
      <c r="N6" s="578" t="s">
        <v>296</v>
      </c>
      <c r="O6" s="566" t="s">
        <v>289</v>
      </c>
      <c r="P6" s="581" t="s">
        <v>297</v>
      </c>
      <c r="Q6" s="575"/>
      <c r="R6" s="584" t="s">
        <v>298</v>
      </c>
      <c r="S6" s="585"/>
      <c r="T6" s="581" t="s">
        <v>299</v>
      </c>
      <c r="U6" s="581"/>
      <c r="V6" s="581" t="s">
        <v>300</v>
      </c>
      <c r="W6" s="575"/>
      <c r="X6" s="607" t="s">
        <v>301</v>
      </c>
      <c r="Y6" s="608"/>
      <c r="Z6" s="613" t="s">
        <v>437</v>
      </c>
      <c r="AA6" s="614"/>
      <c r="AB6" s="578" t="s">
        <v>296</v>
      </c>
      <c r="AC6" s="566" t="s">
        <v>289</v>
      </c>
      <c r="AD6" s="569" t="s">
        <v>302</v>
      </c>
      <c r="AE6" s="575"/>
      <c r="AF6" s="569" t="s">
        <v>303</v>
      </c>
      <c r="AG6" s="575"/>
      <c r="AH6" s="569" t="s">
        <v>304</v>
      </c>
      <c r="AI6" s="581"/>
      <c r="AJ6" s="603" t="s">
        <v>305</v>
      </c>
      <c r="AK6" s="585"/>
      <c r="AL6" s="581" t="s">
        <v>306</v>
      </c>
      <c r="AM6" s="575"/>
      <c r="AN6" s="569" t="s">
        <v>438</v>
      </c>
      <c r="AO6" s="590"/>
      <c r="AP6" s="578" t="s">
        <v>296</v>
      </c>
      <c r="AQ6" s="566" t="s">
        <v>289</v>
      </c>
      <c r="AR6" s="569" t="s">
        <v>439</v>
      </c>
      <c r="AS6" s="575"/>
      <c r="AT6" s="569" t="s">
        <v>307</v>
      </c>
      <c r="AU6" s="575"/>
      <c r="AV6" s="569" t="s">
        <v>308</v>
      </c>
      <c r="AW6" s="581"/>
      <c r="AX6" s="581" t="s">
        <v>309</v>
      </c>
      <c r="AY6" s="575"/>
      <c r="AZ6" s="581" t="s">
        <v>310</v>
      </c>
      <c r="BA6" s="575"/>
      <c r="BB6" s="569" t="s">
        <v>311</v>
      </c>
      <c r="BC6" s="575"/>
      <c r="BD6" s="569" t="s">
        <v>312</v>
      </c>
      <c r="BE6" s="581"/>
      <c r="BF6" s="595" t="s">
        <v>796</v>
      </c>
      <c r="BG6" s="596"/>
      <c r="BH6" s="578" t="s">
        <v>296</v>
      </c>
    </row>
    <row r="7" spans="1:60" s="102" customFormat="1" ht="20.25" customHeight="1">
      <c r="A7" s="567"/>
      <c r="B7" s="621"/>
      <c r="C7" s="576"/>
      <c r="D7" s="571"/>
      <c r="E7" s="576"/>
      <c r="F7" s="571"/>
      <c r="G7" s="582"/>
      <c r="H7" s="582"/>
      <c r="I7" s="576"/>
      <c r="J7" s="571"/>
      <c r="K7" s="572"/>
      <c r="L7" s="571"/>
      <c r="M7" s="576"/>
      <c r="N7" s="579"/>
      <c r="O7" s="567"/>
      <c r="P7" s="582"/>
      <c r="Q7" s="576"/>
      <c r="R7" s="586"/>
      <c r="S7" s="587"/>
      <c r="T7" s="582"/>
      <c r="U7" s="582"/>
      <c r="V7" s="582"/>
      <c r="W7" s="576"/>
      <c r="X7" s="609"/>
      <c r="Y7" s="610"/>
      <c r="Z7" s="615"/>
      <c r="AA7" s="616"/>
      <c r="AB7" s="579"/>
      <c r="AC7" s="567"/>
      <c r="AD7" s="571"/>
      <c r="AE7" s="576"/>
      <c r="AF7" s="571"/>
      <c r="AG7" s="576"/>
      <c r="AH7" s="571"/>
      <c r="AI7" s="582"/>
      <c r="AJ7" s="604"/>
      <c r="AK7" s="587"/>
      <c r="AL7" s="582"/>
      <c r="AM7" s="576"/>
      <c r="AN7" s="591"/>
      <c r="AO7" s="592"/>
      <c r="AP7" s="579"/>
      <c r="AQ7" s="567"/>
      <c r="AR7" s="571"/>
      <c r="AS7" s="576"/>
      <c r="AT7" s="571"/>
      <c r="AU7" s="576"/>
      <c r="AV7" s="571"/>
      <c r="AW7" s="582"/>
      <c r="AX7" s="582"/>
      <c r="AY7" s="576"/>
      <c r="AZ7" s="582"/>
      <c r="BA7" s="576"/>
      <c r="BB7" s="571"/>
      <c r="BC7" s="576"/>
      <c r="BD7" s="571"/>
      <c r="BE7" s="582"/>
      <c r="BF7" s="597"/>
      <c r="BG7" s="598"/>
      <c r="BH7" s="579"/>
    </row>
    <row r="8" spans="1:60" s="102" customFormat="1" ht="47.25" customHeight="1">
      <c r="A8" s="567"/>
      <c r="B8" s="622"/>
      <c r="C8" s="577"/>
      <c r="D8" s="573"/>
      <c r="E8" s="577"/>
      <c r="F8" s="573"/>
      <c r="G8" s="583"/>
      <c r="H8" s="583"/>
      <c r="I8" s="577"/>
      <c r="J8" s="573"/>
      <c r="K8" s="574"/>
      <c r="L8" s="573"/>
      <c r="M8" s="577"/>
      <c r="N8" s="579"/>
      <c r="O8" s="567"/>
      <c r="P8" s="583"/>
      <c r="Q8" s="577"/>
      <c r="R8" s="588"/>
      <c r="S8" s="589"/>
      <c r="T8" s="583"/>
      <c r="U8" s="583"/>
      <c r="V8" s="583"/>
      <c r="W8" s="577"/>
      <c r="X8" s="611"/>
      <c r="Y8" s="612"/>
      <c r="Z8" s="617"/>
      <c r="AA8" s="618"/>
      <c r="AB8" s="579"/>
      <c r="AC8" s="567"/>
      <c r="AD8" s="573"/>
      <c r="AE8" s="577"/>
      <c r="AF8" s="573"/>
      <c r="AG8" s="577"/>
      <c r="AH8" s="573"/>
      <c r="AI8" s="583"/>
      <c r="AJ8" s="605"/>
      <c r="AK8" s="589"/>
      <c r="AL8" s="583"/>
      <c r="AM8" s="577"/>
      <c r="AN8" s="593"/>
      <c r="AO8" s="594"/>
      <c r="AP8" s="579"/>
      <c r="AQ8" s="567"/>
      <c r="AR8" s="573"/>
      <c r="AS8" s="577"/>
      <c r="AT8" s="573"/>
      <c r="AU8" s="577"/>
      <c r="AV8" s="573"/>
      <c r="AW8" s="583"/>
      <c r="AX8" s="583"/>
      <c r="AY8" s="577"/>
      <c r="AZ8" s="583"/>
      <c r="BA8" s="577"/>
      <c r="BB8" s="573"/>
      <c r="BC8" s="577"/>
      <c r="BD8" s="573"/>
      <c r="BE8" s="583"/>
      <c r="BF8" s="599"/>
      <c r="BG8" s="600"/>
      <c r="BH8" s="579"/>
    </row>
    <row r="9" spans="1:60" s="102" customFormat="1" ht="15" customHeight="1">
      <c r="A9" s="567"/>
      <c r="B9" s="623" t="s">
        <v>440</v>
      </c>
      <c r="C9" s="560" t="s">
        <v>313</v>
      </c>
      <c r="D9" s="562" t="s">
        <v>440</v>
      </c>
      <c r="E9" s="562" t="s">
        <v>313</v>
      </c>
      <c r="F9" s="562" t="s">
        <v>440</v>
      </c>
      <c r="G9" s="564" t="s">
        <v>313</v>
      </c>
      <c r="H9" s="560" t="s">
        <v>440</v>
      </c>
      <c r="I9" s="562" t="s">
        <v>313</v>
      </c>
      <c r="J9" s="564" t="s">
        <v>440</v>
      </c>
      <c r="K9" s="562" t="s">
        <v>313</v>
      </c>
      <c r="L9" s="560" t="s">
        <v>440</v>
      </c>
      <c r="M9" s="562" t="s">
        <v>313</v>
      </c>
      <c r="N9" s="579"/>
      <c r="O9" s="567"/>
      <c r="P9" s="560" t="s">
        <v>440</v>
      </c>
      <c r="Q9" s="562" t="s">
        <v>313</v>
      </c>
      <c r="R9" s="562" t="s">
        <v>440</v>
      </c>
      <c r="S9" s="562" t="s">
        <v>313</v>
      </c>
      <c r="T9" s="560" t="s">
        <v>440</v>
      </c>
      <c r="U9" s="564" t="s">
        <v>313</v>
      </c>
      <c r="V9" s="560" t="s">
        <v>440</v>
      </c>
      <c r="W9" s="562" t="s">
        <v>313</v>
      </c>
      <c r="X9" s="562" t="s">
        <v>440</v>
      </c>
      <c r="Y9" s="562" t="s">
        <v>313</v>
      </c>
      <c r="Z9" s="562" t="s">
        <v>440</v>
      </c>
      <c r="AA9" s="560" t="s">
        <v>313</v>
      </c>
      <c r="AB9" s="579"/>
      <c r="AC9" s="567"/>
      <c r="AD9" s="562" t="s">
        <v>440</v>
      </c>
      <c r="AE9" s="562" t="s">
        <v>313</v>
      </c>
      <c r="AF9" s="562" t="s">
        <v>440</v>
      </c>
      <c r="AG9" s="562" t="s">
        <v>313</v>
      </c>
      <c r="AH9" s="562" t="s">
        <v>440</v>
      </c>
      <c r="AI9" s="564" t="s">
        <v>313</v>
      </c>
      <c r="AJ9" s="560" t="s">
        <v>440</v>
      </c>
      <c r="AK9" s="562" t="s">
        <v>313</v>
      </c>
      <c r="AL9" s="560" t="s">
        <v>440</v>
      </c>
      <c r="AM9" s="562" t="s">
        <v>313</v>
      </c>
      <c r="AN9" s="562" t="s">
        <v>440</v>
      </c>
      <c r="AO9" s="560" t="s">
        <v>313</v>
      </c>
      <c r="AP9" s="579"/>
      <c r="AQ9" s="567"/>
      <c r="AR9" s="562" t="s">
        <v>440</v>
      </c>
      <c r="AS9" s="562" t="s">
        <v>313</v>
      </c>
      <c r="AT9" s="562" t="s">
        <v>440</v>
      </c>
      <c r="AU9" s="562" t="s">
        <v>313</v>
      </c>
      <c r="AV9" s="562" t="s">
        <v>440</v>
      </c>
      <c r="AW9" s="564" t="s">
        <v>313</v>
      </c>
      <c r="AX9" s="560" t="s">
        <v>440</v>
      </c>
      <c r="AY9" s="562" t="s">
        <v>313</v>
      </c>
      <c r="AZ9" s="560" t="s">
        <v>440</v>
      </c>
      <c r="BA9" s="562" t="s">
        <v>313</v>
      </c>
      <c r="BB9" s="562" t="s">
        <v>440</v>
      </c>
      <c r="BC9" s="562" t="s">
        <v>313</v>
      </c>
      <c r="BD9" s="562" t="s">
        <v>440</v>
      </c>
      <c r="BE9" s="564" t="s">
        <v>313</v>
      </c>
      <c r="BF9" s="601" t="s">
        <v>799</v>
      </c>
      <c r="BG9" s="556" t="s">
        <v>313</v>
      </c>
      <c r="BH9" s="579"/>
    </row>
    <row r="10" spans="1:60" s="102" customFormat="1" ht="15" customHeight="1">
      <c r="A10" s="568"/>
      <c r="B10" s="624"/>
      <c r="C10" s="561"/>
      <c r="D10" s="563"/>
      <c r="E10" s="563"/>
      <c r="F10" s="563"/>
      <c r="G10" s="565"/>
      <c r="H10" s="561"/>
      <c r="I10" s="563"/>
      <c r="J10" s="565"/>
      <c r="K10" s="563"/>
      <c r="L10" s="561"/>
      <c r="M10" s="563"/>
      <c r="N10" s="580"/>
      <c r="O10" s="568"/>
      <c r="P10" s="561"/>
      <c r="Q10" s="563"/>
      <c r="R10" s="563"/>
      <c r="S10" s="563"/>
      <c r="T10" s="561"/>
      <c r="U10" s="565"/>
      <c r="V10" s="561"/>
      <c r="W10" s="563"/>
      <c r="X10" s="563"/>
      <c r="Y10" s="563"/>
      <c r="Z10" s="563"/>
      <c r="AA10" s="561"/>
      <c r="AB10" s="580"/>
      <c r="AC10" s="568"/>
      <c r="AD10" s="563"/>
      <c r="AE10" s="563"/>
      <c r="AF10" s="563"/>
      <c r="AG10" s="563"/>
      <c r="AH10" s="563"/>
      <c r="AI10" s="565"/>
      <c r="AJ10" s="561"/>
      <c r="AK10" s="563"/>
      <c r="AL10" s="561"/>
      <c r="AM10" s="563"/>
      <c r="AN10" s="563"/>
      <c r="AO10" s="561"/>
      <c r="AP10" s="580"/>
      <c r="AQ10" s="568"/>
      <c r="AR10" s="563"/>
      <c r="AS10" s="563"/>
      <c r="AT10" s="563"/>
      <c r="AU10" s="563"/>
      <c r="AV10" s="563"/>
      <c r="AW10" s="565"/>
      <c r="AX10" s="561"/>
      <c r="AY10" s="563"/>
      <c r="AZ10" s="561"/>
      <c r="BA10" s="563"/>
      <c r="BB10" s="563"/>
      <c r="BC10" s="563"/>
      <c r="BD10" s="563"/>
      <c r="BE10" s="565"/>
      <c r="BF10" s="602"/>
      <c r="BG10" s="557"/>
      <c r="BH10" s="580"/>
    </row>
    <row r="11" spans="1:60" s="103" customFormat="1" ht="17.45" customHeight="1">
      <c r="A11" s="359" t="s">
        <v>331</v>
      </c>
      <c r="B11" s="162">
        <v>4635</v>
      </c>
      <c r="C11" s="162">
        <v>242818</v>
      </c>
      <c r="D11" s="162">
        <v>288</v>
      </c>
      <c r="E11" s="162">
        <v>11097</v>
      </c>
      <c r="F11" s="162">
        <v>20</v>
      </c>
      <c r="G11" s="162">
        <v>714</v>
      </c>
      <c r="H11" s="162">
        <v>2</v>
      </c>
      <c r="I11" s="162" t="s">
        <v>67</v>
      </c>
      <c r="J11" s="162">
        <v>518</v>
      </c>
      <c r="K11" s="162">
        <v>14570</v>
      </c>
      <c r="L11" s="162">
        <v>24</v>
      </c>
      <c r="M11" s="162">
        <v>965</v>
      </c>
      <c r="N11" s="163" t="s">
        <v>331</v>
      </c>
      <c r="O11" s="359" t="s">
        <v>331</v>
      </c>
      <c r="P11" s="162">
        <v>5</v>
      </c>
      <c r="Q11" s="162" t="s">
        <v>67</v>
      </c>
      <c r="R11" s="162">
        <v>52</v>
      </c>
      <c r="S11" s="162">
        <v>977</v>
      </c>
      <c r="T11" s="162">
        <v>103</v>
      </c>
      <c r="U11" s="162">
        <v>3306</v>
      </c>
      <c r="V11" s="162">
        <v>18</v>
      </c>
      <c r="W11" s="162">
        <v>371</v>
      </c>
      <c r="X11" s="162">
        <v>20</v>
      </c>
      <c r="Y11" s="162">
        <v>429</v>
      </c>
      <c r="Z11" s="162">
        <v>228</v>
      </c>
      <c r="AA11" s="162">
        <v>9328</v>
      </c>
      <c r="AB11" s="163" t="s">
        <v>331</v>
      </c>
      <c r="AC11" s="359" t="s">
        <v>331</v>
      </c>
      <c r="AD11" s="162">
        <v>13</v>
      </c>
      <c r="AE11" s="162">
        <v>367</v>
      </c>
      <c r="AF11" s="162">
        <v>459</v>
      </c>
      <c r="AG11" s="162">
        <v>18879</v>
      </c>
      <c r="AH11" s="162">
        <v>299</v>
      </c>
      <c r="AI11" s="162">
        <v>12549</v>
      </c>
      <c r="AJ11" s="162">
        <v>331</v>
      </c>
      <c r="AK11" s="162">
        <v>27931</v>
      </c>
      <c r="AL11" s="162">
        <v>629</v>
      </c>
      <c r="AM11" s="162">
        <v>22232</v>
      </c>
      <c r="AN11" s="162">
        <v>324</v>
      </c>
      <c r="AO11" s="162">
        <v>55759</v>
      </c>
      <c r="AP11" s="163" t="s">
        <v>331</v>
      </c>
      <c r="AQ11" s="359" t="s">
        <v>331</v>
      </c>
      <c r="AR11" s="162">
        <v>74</v>
      </c>
      <c r="AS11" s="162">
        <v>4603</v>
      </c>
      <c r="AT11" s="162">
        <v>212</v>
      </c>
      <c r="AU11" s="162">
        <v>11859</v>
      </c>
      <c r="AV11" s="162">
        <v>494</v>
      </c>
      <c r="AW11" s="162">
        <v>15885</v>
      </c>
      <c r="AX11" s="162">
        <v>380</v>
      </c>
      <c r="AY11" s="162">
        <v>24507</v>
      </c>
      <c r="AZ11" s="162">
        <v>65</v>
      </c>
      <c r="BA11" s="162">
        <v>2025</v>
      </c>
      <c r="BB11" s="162">
        <v>61</v>
      </c>
      <c r="BC11" s="162">
        <v>3200</v>
      </c>
      <c r="BD11" s="162">
        <v>16</v>
      </c>
      <c r="BE11" s="162">
        <v>531</v>
      </c>
      <c r="BF11" s="443">
        <v>0</v>
      </c>
      <c r="BG11" s="443">
        <v>0</v>
      </c>
      <c r="BH11" s="163" t="s">
        <v>331</v>
      </c>
    </row>
    <row r="12" spans="1:60" s="103" customFormat="1" ht="17.45" customHeight="1">
      <c r="A12" s="359" t="s">
        <v>409</v>
      </c>
      <c r="B12" s="162">
        <v>4924</v>
      </c>
      <c r="C12" s="162">
        <v>251175</v>
      </c>
      <c r="D12" s="162">
        <v>291</v>
      </c>
      <c r="E12" s="162">
        <v>11219</v>
      </c>
      <c r="F12" s="162">
        <v>19</v>
      </c>
      <c r="G12" s="162">
        <v>735</v>
      </c>
      <c r="H12" s="162">
        <v>2</v>
      </c>
      <c r="I12" s="162" t="s">
        <v>67</v>
      </c>
      <c r="J12" s="162">
        <v>515</v>
      </c>
      <c r="K12" s="162">
        <v>14290</v>
      </c>
      <c r="L12" s="162">
        <v>19</v>
      </c>
      <c r="M12" s="162">
        <v>696</v>
      </c>
      <c r="N12" s="163" t="s">
        <v>409</v>
      </c>
      <c r="O12" s="359" t="s">
        <v>409</v>
      </c>
      <c r="P12" s="162">
        <v>6</v>
      </c>
      <c r="Q12" s="162">
        <v>215</v>
      </c>
      <c r="R12" s="162">
        <v>53</v>
      </c>
      <c r="S12" s="162">
        <v>877</v>
      </c>
      <c r="T12" s="162">
        <v>116</v>
      </c>
      <c r="U12" s="162">
        <v>3823</v>
      </c>
      <c r="V12" s="162">
        <v>15</v>
      </c>
      <c r="W12" s="162">
        <v>285</v>
      </c>
      <c r="X12" s="162">
        <v>21</v>
      </c>
      <c r="Y12" s="162">
        <v>424</v>
      </c>
      <c r="Z12" s="162">
        <v>250</v>
      </c>
      <c r="AA12" s="162">
        <v>9849</v>
      </c>
      <c r="AB12" s="163" t="s">
        <v>409</v>
      </c>
      <c r="AC12" s="359" t="s">
        <v>409</v>
      </c>
      <c r="AD12" s="162">
        <v>12</v>
      </c>
      <c r="AE12" s="162">
        <v>353</v>
      </c>
      <c r="AF12" s="162">
        <v>479</v>
      </c>
      <c r="AG12" s="162">
        <v>20146</v>
      </c>
      <c r="AH12" s="162">
        <v>312</v>
      </c>
      <c r="AI12" s="162">
        <v>12484</v>
      </c>
      <c r="AJ12" s="162">
        <v>342</v>
      </c>
      <c r="AK12" s="162">
        <v>27968</v>
      </c>
      <c r="AL12" s="162">
        <v>638</v>
      </c>
      <c r="AM12" s="162">
        <v>22376</v>
      </c>
      <c r="AN12" s="162">
        <v>348</v>
      </c>
      <c r="AO12" s="162">
        <v>54120</v>
      </c>
      <c r="AP12" s="163" t="s">
        <v>409</v>
      </c>
      <c r="AQ12" s="359" t="s">
        <v>409</v>
      </c>
      <c r="AR12" s="162">
        <v>74</v>
      </c>
      <c r="AS12" s="162">
        <v>5881</v>
      </c>
      <c r="AT12" s="162">
        <v>209</v>
      </c>
      <c r="AU12" s="162">
        <v>12013</v>
      </c>
      <c r="AV12" s="162">
        <v>565</v>
      </c>
      <c r="AW12" s="162">
        <v>17310</v>
      </c>
      <c r="AX12" s="162">
        <v>471</v>
      </c>
      <c r="AY12" s="162">
        <v>29118</v>
      </c>
      <c r="AZ12" s="162">
        <v>77</v>
      </c>
      <c r="BA12" s="162">
        <v>2088</v>
      </c>
      <c r="BB12" s="162">
        <v>58</v>
      </c>
      <c r="BC12" s="162">
        <v>3378</v>
      </c>
      <c r="BD12" s="162">
        <v>32</v>
      </c>
      <c r="BE12" s="162">
        <v>1099</v>
      </c>
      <c r="BF12" s="443">
        <v>0</v>
      </c>
      <c r="BG12" s="443">
        <v>0</v>
      </c>
      <c r="BH12" s="163" t="s">
        <v>409</v>
      </c>
    </row>
    <row r="13" spans="1:60" s="103" customFormat="1" ht="17.45" customHeight="1">
      <c r="A13" s="359" t="s">
        <v>448</v>
      </c>
      <c r="B13" s="162">
        <v>5183</v>
      </c>
      <c r="C13" s="162">
        <v>254246</v>
      </c>
      <c r="D13" s="162">
        <v>300</v>
      </c>
      <c r="E13" s="162">
        <v>11710</v>
      </c>
      <c r="F13" s="162">
        <v>20</v>
      </c>
      <c r="G13" s="162">
        <v>843</v>
      </c>
      <c r="H13" s="162">
        <v>2</v>
      </c>
      <c r="I13" s="162" t="s">
        <v>67</v>
      </c>
      <c r="J13" s="162">
        <v>502</v>
      </c>
      <c r="K13" s="162">
        <v>13556</v>
      </c>
      <c r="L13" s="162">
        <v>23</v>
      </c>
      <c r="M13" s="162">
        <v>829</v>
      </c>
      <c r="N13" s="163" t="s">
        <v>448</v>
      </c>
      <c r="O13" s="359" t="s">
        <v>448</v>
      </c>
      <c r="P13" s="162">
        <v>6</v>
      </c>
      <c r="Q13" s="162">
        <v>126</v>
      </c>
      <c r="R13" s="162">
        <v>59</v>
      </c>
      <c r="S13" s="162">
        <v>986</v>
      </c>
      <c r="T13" s="162">
        <v>123</v>
      </c>
      <c r="U13" s="162">
        <v>3820</v>
      </c>
      <c r="V13" s="162">
        <v>13</v>
      </c>
      <c r="W13" s="162">
        <v>269</v>
      </c>
      <c r="X13" s="162">
        <v>20</v>
      </c>
      <c r="Y13" s="162">
        <v>399</v>
      </c>
      <c r="Z13" s="162">
        <v>235</v>
      </c>
      <c r="AA13" s="162">
        <v>9623</v>
      </c>
      <c r="AB13" s="163" t="s">
        <v>448</v>
      </c>
      <c r="AC13" s="359" t="s">
        <v>448</v>
      </c>
      <c r="AD13" s="162">
        <v>15</v>
      </c>
      <c r="AE13" s="162">
        <v>554</v>
      </c>
      <c r="AF13" s="162">
        <v>472</v>
      </c>
      <c r="AG13" s="162">
        <v>20078</v>
      </c>
      <c r="AH13" s="162">
        <v>311</v>
      </c>
      <c r="AI13" s="162">
        <v>12074</v>
      </c>
      <c r="AJ13" s="162">
        <v>374</v>
      </c>
      <c r="AK13" s="162">
        <v>28670</v>
      </c>
      <c r="AL13" s="162">
        <v>687</v>
      </c>
      <c r="AM13" s="162">
        <v>24680</v>
      </c>
      <c r="AN13" s="162">
        <v>373</v>
      </c>
      <c r="AO13" s="162">
        <v>50900</v>
      </c>
      <c r="AP13" s="163" t="s">
        <v>448</v>
      </c>
      <c r="AQ13" s="359" t="s">
        <v>448</v>
      </c>
      <c r="AR13" s="162">
        <v>73</v>
      </c>
      <c r="AS13" s="162">
        <v>5905</v>
      </c>
      <c r="AT13" s="162">
        <v>238</v>
      </c>
      <c r="AU13" s="162">
        <v>13210</v>
      </c>
      <c r="AV13" s="162">
        <v>583</v>
      </c>
      <c r="AW13" s="162">
        <v>17697</v>
      </c>
      <c r="AX13" s="162">
        <v>568</v>
      </c>
      <c r="AY13" s="162">
        <v>30875</v>
      </c>
      <c r="AZ13" s="162">
        <v>79</v>
      </c>
      <c r="BA13" s="162">
        <v>2057</v>
      </c>
      <c r="BB13" s="162">
        <v>80</v>
      </c>
      <c r="BC13" s="162">
        <v>4097</v>
      </c>
      <c r="BD13" s="162">
        <v>27</v>
      </c>
      <c r="BE13" s="162">
        <v>872</v>
      </c>
      <c r="BF13" s="443">
        <v>0</v>
      </c>
      <c r="BG13" s="443">
        <v>0</v>
      </c>
      <c r="BH13" s="163" t="s">
        <v>448</v>
      </c>
    </row>
    <row r="14" spans="1:60" s="103" customFormat="1" ht="17.45" customHeight="1">
      <c r="A14" s="359" t="s">
        <v>449</v>
      </c>
      <c r="B14" s="162">
        <v>5280</v>
      </c>
      <c r="C14" s="162">
        <v>256055</v>
      </c>
      <c r="D14" s="162">
        <v>315</v>
      </c>
      <c r="E14" s="162">
        <v>12124</v>
      </c>
      <c r="F14" s="162">
        <v>20</v>
      </c>
      <c r="G14" s="162">
        <v>923</v>
      </c>
      <c r="H14" s="162">
        <v>2</v>
      </c>
      <c r="I14" s="162" t="s">
        <v>67</v>
      </c>
      <c r="J14" s="162">
        <v>501</v>
      </c>
      <c r="K14" s="162">
        <v>13206</v>
      </c>
      <c r="L14" s="162">
        <v>24</v>
      </c>
      <c r="M14" s="162">
        <v>822</v>
      </c>
      <c r="N14" s="163" t="s">
        <v>449</v>
      </c>
      <c r="O14" s="359" t="s">
        <v>449</v>
      </c>
      <c r="P14" s="162">
        <v>6</v>
      </c>
      <c r="Q14" s="162">
        <v>131</v>
      </c>
      <c r="R14" s="162">
        <v>68</v>
      </c>
      <c r="S14" s="162">
        <v>1162</v>
      </c>
      <c r="T14" s="162">
        <v>127</v>
      </c>
      <c r="U14" s="162">
        <v>3819</v>
      </c>
      <c r="V14" s="162">
        <v>10</v>
      </c>
      <c r="W14" s="162">
        <v>246</v>
      </c>
      <c r="X14" s="162">
        <v>20</v>
      </c>
      <c r="Y14" s="162">
        <v>403</v>
      </c>
      <c r="Z14" s="162">
        <v>245</v>
      </c>
      <c r="AA14" s="162">
        <v>9729</v>
      </c>
      <c r="AB14" s="163" t="s">
        <v>449</v>
      </c>
      <c r="AC14" s="359" t="s">
        <v>449</v>
      </c>
      <c r="AD14" s="162">
        <v>17</v>
      </c>
      <c r="AE14" s="162">
        <v>604</v>
      </c>
      <c r="AF14" s="162">
        <v>485</v>
      </c>
      <c r="AG14" s="162">
        <v>20209</v>
      </c>
      <c r="AH14" s="162">
        <v>320</v>
      </c>
      <c r="AI14" s="162">
        <v>12245</v>
      </c>
      <c r="AJ14" s="162">
        <v>374</v>
      </c>
      <c r="AK14" s="162">
        <v>26599</v>
      </c>
      <c r="AL14" s="162">
        <v>694</v>
      </c>
      <c r="AM14" s="162">
        <v>25521</v>
      </c>
      <c r="AN14" s="162">
        <v>332</v>
      </c>
      <c r="AO14" s="162">
        <v>50426</v>
      </c>
      <c r="AP14" s="163" t="s">
        <v>449</v>
      </c>
      <c r="AQ14" s="359" t="s">
        <v>449</v>
      </c>
      <c r="AR14" s="162">
        <v>69</v>
      </c>
      <c r="AS14" s="162">
        <v>4800</v>
      </c>
      <c r="AT14" s="162">
        <v>229</v>
      </c>
      <c r="AU14" s="162">
        <v>13965</v>
      </c>
      <c r="AV14" s="162">
        <v>605</v>
      </c>
      <c r="AW14" s="162">
        <v>18060</v>
      </c>
      <c r="AX14" s="162">
        <v>594</v>
      </c>
      <c r="AY14" s="162">
        <v>32496</v>
      </c>
      <c r="AZ14" s="162">
        <v>75</v>
      </c>
      <c r="BA14" s="162">
        <v>2005</v>
      </c>
      <c r="BB14" s="162">
        <v>82</v>
      </c>
      <c r="BC14" s="162">
        <v>4405</v>
      </c>
      <c r="BD14" s="162">
        <v>24</v>
      </c>
      <c r="BE14" s="162">
        <v>795</v>
      </c>
      <c r="BF14" s="443">
        <v>0</v>
      </c>
      <c r="BG14" s="443">
        <v>0</v>
      </c>
      <c r="BH14" s="163" t="s">
        <v>449</v>
      </c>
    </row>
    <row r="15" spans="1:60" s="103" customFormat="1" ht="17.45" customHeight="1">
      <c r="A15" s="360" t="s">
        <v>497</v>
      </c>
      <c r="B15" s="368">
        <v>5252</v>
      </c>
      <c r="C15" s="368">
        <v>258201</v>
      </c>
      <c r="D15" s="368">
        <v>340</v>
      </c>
      <c r="E15" s="368">
        <v>12271</v>
      </c>
      <c r="F15" s="368">
        <v>20</v>
      </c>
      <c r="G15" s="368">
        <v>982</v>
      </c>
      <c r="H15" s="368">
        <v>2</v>
      </c>
      <c r="I15" s="369" t="s">
        <v>558</v>
      </c>
      <c r="J15" s="368">
        <v>477</v>
      </c>
      <c r="K15" s="368">
        <v>13243</v>
      </c>
      <c r="L15" s="368">
        <v>26</v>
      </c>
      <c r="M15" s="368">
        <v>782</v>
      </c>
      <c r="N15" s="370" t="s">
        <v>497</v>
      </c>
      <c r="O15" s="371" t="s">
        <v>497</v>
      </c>
      <c r="P15" s="368">
        <v>4</v>
      </c>
      <c r="Q15" s="368">
        <v>126</v>
      </c>
      <c r="R15" s="368">
        <v>63</v>
      </c>
      <c r="S15" s="368">
        <v>1130</v>
      </c>
      <c r="T15" s="368">
        <v>124</v>
      </c>
      <c r="U15" s="368">
        <v>3719</v>
      </c>
      <c r="V15" s="368">
        <v>9</v>
      </c>
      <c r="W15" s="368">
        <v>210</v>
      </c>
      <c r="X15" s="368">
        <v>19</v>
      </c>
      <c r="Y15" s="368">
        <v>382</v>
      </c>
      <c r="Z15" s="368">
        <v>241</v>
      </c>
      <c r="AA15" s="368">
        <v>10084</v>
      </c>
      <c r="AB15" s="370" t="s">
        <v>497</v>
      </c>
      <c r="AC15" s="371" t="s">
        <v>497</v>
      </c>
      <c r="AD15" s="368">
        <v>17</v>
      </c>
      <c r="AE15" s="368">
        <v>585</v>
      </c>
      <c r="AF15" s="368">
        <v>499</v>
      </c>
      <c r="AG15" s="368">
        <v>20704</v>
      </c>
      <c r="AH15" s="368">
        <v>318</v>
      </c>
      <c r="AI15" s="368">
        <v>11987</v>
      </c>
      <c r="AJ15" s="368">
        <v>364</v>
      </c>
      <c r="AK15" s="368">
        <v>27395</v>
      </c>
      <c r="AL15" s="368">
        <v>688</v>
      </c>
      <c r="AM15" s="368">
        <v>25458</v>
      </c>
      <c r="AN15" s="368">
        <v>287</v>
      </c>
      <c r="AO15" s="368">
        <v>45999</v>
      </c>
      <c r="AP15" s="370" t="s">
        <v>497</v>
      </c>
      <c r="AQ15" s="371" t="s">
        <v>497</v>
      </c>
      <c r="AR15" s="368">
        <v>78</v>
      </c>
      <c r="AS15" s="368">
        <v>5217</v>
      </c>
      <c r="AT15" s="368">
        <v>236</v>
      </c>
      <c r="AU15" s="368">
        <v>15463</v>
      </c>
      <c r="AV15" s="368">
        <v>626</v>
      </c>
      <c r="AW15" s="368">
        <v>18315</v>
      </c>
      <c r="AX15" s="368">
        <v>644</v>
      </c>
      <c r="AY15" s="368">
        <v>37798</v>
      </c>
      <c r="AZ15" s="368">
        <v>76</v>
      </c>
      <c r="BA15" s="368">
        <v>1862</v>
      </c>
      <c r="BB15" s="368">
        <v>29</v>
      </c>
      <c r="BC15" s="368">
        <v>672</v>
      </c>
      <c r="BD15" s="368">
        <v>20</v>
      </c>
      <c r="BE15" s="368">
        <v>697</v>
      </c>
      <c r="BF15" s="444">
        <v>45</v>
      </c>
      <c r="BG15" s="444">
        <v>2719</v>
      </c>
      <c r="BH15" s="165" t="s">
        <v>497</v>
      </c>
    </row>
    <row r="16" spans="1:60" s="103" customFormat="1" ht="14.45" customHeight="1">
      <c r="A16" s="360"/>
      <c r="B16" s="372"/>
      <c r="C16" s="372"/>
      <c r="D16" s="372"/>
      <c r="E16" s="372"/>
      <c r="F16" s="372"/>
      <c r="G16" s="372"/>
      <c r="H16" s="372"/>
      <c r="I16" s="372"/>
      <c r="J16" s="372"/>
      <c r="K16" s="372"/>
      <c r="L16" s="372"/>
      <c r="M16" s="373"/>
      <c r="N16" s="370"/>
      <c r="O16" s="371"/>
      <c r="P16" s="372"/>
      <c r="Q16" s="372"/>
      <c r="R16" s="372"/>
      <c r="S16" s="372"/>
      <c r="T16" s="372"/>
      <c r="U16" s="372"/>
      <c r="V16" s="372"/>
      <c r="W16" s="372"/>
      <c r="X16" s="372"/>
      <c r="Y16" s="372"/>
      <c r="Z16" s="372"/>
      <c r="AA16" s="372"/>
      <c r="AB16" s="370"/>
      <c r="AC16" s="371"/>
      <c r="AD16" s="372"/>
      <c r="AE16" s="372"/>
      <c r="AF16" s="372"/>
      <c r="AG16" s="372"/>
      <c r="AH16" s="372"/>
      <c r="AI16" s="372"/>
      <c r="AJ16" s="372"/>
      <c r="AK16" s="372"/>
      <c r="AL16" s="372"/>
      <c r="AM16" s="372"/>
      <c r="AN16" s="372"/>
      <c r="AO16" s="372"/>
      <c r="AP16" s="370"/>
      <c r="AQ16" s="371"/>
      <c r="AR16" s="372"/>
      <c r="AS16" s="372"/>
      <c r="AT16" s="372"/>
      <c r="AU16" s="372"/>
      <c r="AV16" s="372"/>
      <c r="AW16" s="372"/>
      <c r="AX16" s="372"/>
      <c r="AY16" s="372"/>
      <c r="AZ16" s="372"/>
      <c r="BA16" s="372"/>
      <c r="BB16" s="372"/>
      <c r="BC16" s="372"/>
      <c r="BD16" s="372"/>
      <c r="BE16" s="372"/>
      <c r="BF16" s="445"/>
      <c r="BG16" s="445"/>
      <c r="BH16" s="164"/>
    </row>
    <row r="17" spans="1:60" s="382" customFormat="1" ht="15.95" customHeight="1">
      <c r="A17" s="374" t="s">
        <v>145</v>
      </c>
      <c r="B17" s="375">
        <v>454</v>
      </c>
      <c r="C17" s="375">
        <v>33021</v>
      </c>
      <c r="D17" s="376">
        <v>29</v>
      </c>
      <c r="E17" s="377">
        <v>1109</v>
      </c>
      <c r="F17" s="378">
        <v>0</v>
      </c>
      <c r="G17" s="378">
        <v>0</v>
      </c>
      <c r="H17" s="378">
        <v>0</v>
      </c>
      <c r="I17" s="378">
        <v>0</v>
      </c>
      <c r="J17" s="377">
        <v>4</v>
      </c>
      <c r="K17" s="377">
        <v>148</v>
      </c>
      <c r="L17" s="378">
        <v>1</v>
      </c>
      <c r="M17" s="378" t="s">
        <v>558</v>
      </c>
      <c r="N17" s="379" t="s">
        <v>146</v>
      </c>
      <c r="O17" s="374" t="s">
        <v>145</v>
      </c>
      <c r="P17" s="378">
        <v>0</v>
      </c>
      <c r="Q17" s="378">
        <v>0</v>
      </c>
      <c r="R17" s="378">
        <v>4</v>
      </c>
      <c r="S17" s="378">
        <v>63</v>
      </c>
      <c r="T17" s="378">
        <v>5</v>
      </c>
      <c r="U17" s="378">
        <v>133</v>
      </c>
      <c r="V17" s="378">
        <v>2</v>
      </c>
      <c r="W17" s="378" t="s">
        <v>558</v>
      </c>
      <c r="X17" s="378">
        <v>2</v>
      </c>
      <c r="Y17" s="378" t="s">
        <v>558</v>
      </c>
      <c r="Z17" s="378">
        <v>23</v>
      </c>
      <c r="AA17" s="378">
        <v>1067</v>
      </c>
      <c r="AB17" s="379" t="s">
        <v>146</v>
      </c>
      <c r="AC17" s="374" t="s">
        <v>145</v>
      </c>
      <c r="AD17" s="378">
        <v>0</v>
      </c>
      <c r="AE17" s="378">
        <v>0</v>
      </c>
      <c r="AF17" s="378">
        <v>10</v>
      </c>
      <c r="AG17" s="378">
        <v>260</v>
      </c>
      <c r="AH17" s="378">
        <v>57</v>
      </c>
      <c r="AI17" s="378">
        <v>3076</v>
      </c>
      <c r="AJ17" s="378" t="s">
        <v>599</v>
      </c>
      <c r="AK17" s="378">
        <v>17477</v>
      </c>
      <c r="AL17" s="378">
        <v>70</v>
      </c>
      <c r="AM17" s="378">
        <v>3750</v>
      </c>
      <c r="AN17" s="378">
        <v>3</v>
      </c>
      <c r="AO17" s="378">
        <v>52</v>
      </c>
      <c r="AP17" s="380" t="s">
        <v>146</v>
      </c>
      <c r="AQ17" s="374" t="s">
        <v>145</v>
      </c>
      <c r="AR17" s="378">
        <v>7</v>
      </c>
      <c r="AS17" s="378">
        <v>468</v>
      </c>
      <c r="AT17" s="378">
        <v>15</v>
      </c>
      <c r="AU17" s="378">
        <v>831</v>
      </c>
      <c r="AV17" s="378">
        <v>52</v>
      </c>
      <c r="AW17" s="378">
        <v>1464</v>
      </c>
      <c r="AX17" s="378">
        <v>7</v>
      </c>
      <c r="AY17" s="378">
        <v>252</v>
      </c>
      <c r="AZ17" s="378">
        <v>13</v>
      </c>
      <c r="BA17" s="378">
        <v>499</v>
      </c>
      <c r="BB17" s="378">
        <v>0</v>
      </c>
      <c r="BC17" s="378">
        <v>0</v>
      </c>
      <c r="BD17" s="378">
        <v>0</v>
      </c>
      <c r="BE17" s="378">
        <v>0</v>
      </c>
      <c r="BF17" s="446">
        <v>24</v>
      </c>
      <c r="BG17" s="446">
        <v>2246</v>
      </c>
      <c r="BH17" s="381" t="s">
        <v>146</v>
      </c>
    </row>
    <row r="18" spans="1:60" s="23" customFormat="1" ht="15.95" customHeight="1">
      <c r="A18" s="166" t="s">
        <v>59</v>
      </c>
      <c r="B18" s="375">
        <v>917</v>
      </c>
      <c r="C18" s="375">
        <v>36283</v>
      </c>
      <c r="D18" s="410">
        <v>20</v>
      </c>
      <c r="E18" s="410">
        <v>683</v>
      </c>
      <c r="F18" s="378">
        <v>1</v>
      </c>
      <c r="G18" s="378" t="s">
        <v>558</v>
      </c>
      <c r="H18" s="378">
        <v>0</v>
      </c>
      <c r="I18" s="378">
        <v>0</v>
      </c>
      <c r="J18" s="378">
        <v>28</v>
      </c>
      <c r="K18" s="378">
        <v>870</v>
      </c>
      <c r="L18" s="378">
        <v>0</v>
      </c>
      <c r="M18" s="378">
        <v>0</v>
      </c>
      <c r="N18" s="383" t="s">
        <v>147</v>
      </c>
      <c r="O18" s="166" t="s">
        <v>59</v>
      </c>
      <c r="P18" s="378">
        <v>1</v>
      </c>
      <c r="Q18" s="378" t="s">
        <v>558</v>
      </c>
      <c r="R18" s="378">
        <v>15</v>
      </c>
      <c r="S18" s="378">
        <v>316</v>
      </c>
      <c r="T18" s="378">
        <v>9</v>
      </c>
      <c r="U18" s="378">
        <v>225</v>
      </c>
      <c r="V18" s="378">
        <v>0</v>
      </c>
      <c r="W18" s="378">
        <v>0</v>
      </c>
      <c r="X18" s="378">
        <v>5</v>
      </c>
      <c r="Y18" s="378">
        <v>115</v>
      </c>
      <c r="Z18" s="378">
        <v>19</v>
      </c>
      <c r="AA18" s="378">
        <v>406</v>
      </c>
      <c r="AB18" s="383" t="s">
        <v>147</v>
      </c>
      <c r="AC18" s="166" t="s">
        <v>59</v>
      </c>
      <c r="AD18" s="378">
        <v>0</v>
      </c>
      <c r="AE18" s="378">
        <v>0</v>
      </c>
      <c r="AF18" s="378">
        <v>71</v>
      </c>
      <c r="AG18" s="378">
        <v>3510</v>
      </c>
      <c r="AH18" s="378">
        <v>35</v>
      </c>
      <c r="AI18" s="378">
        <v>714</v>
      </c>
      <c r="AJ18" s="378" t="s">
        <v>600</v>
      </c>
      <c r="AK18" s="378">
        <v>1434</v>
      </c>
      <c r="AL18" s="378">
        <v>156</v>
      </c>
      <c r="AM18" s="378">
        <v>5945</v>
      </c>
      <c r="AN18" s="378">
        <v>4</v>
      </c>
      <c r="AO18" s="378">
        <v>226</v>
      </c>
      <c r="AP18" s="384" t="s">
        <v>147</v>
      </c>
      <c r="AQ18" s="166" t="s">
        <v>59</v>
      </c>
      <c r="AR18" s="378">
        <v>2</v>
      </c>
      <c r="AS18" s="378" t="s">
        <v>558</v>
      </c>
      <c r="AT18" s="378">
        <v>43</v>
      </c>
      <c r="AU18" s="378">
        <v>2096</v>
      </c>
      <c r="AV18" s="378">
        <v>102</v>
      </c>
      <c r="AW18" s="378">
        <v>2985</v>
      </c>
      <c r="AX18" s="378">
        <v>304</v>
      </c>
      <c r="AY18" s="378">
        <v>15397</v>
      </c>
      <c r="AZ18" s="378">
        <v>45</v>
      </c>
      <c r="BA18" s="378">
        <v>927</v>
      </c>
      <c r="BB18" s="378">
        <v>3</v>
      </c>
      <c r="BC18" s="378">
        <v>44</v>
      </c>
      <c r="BD18" s="378">
        <v>1</v>
      </c>
      <c r="BE18" s="378" t="s">
        <v>558</v>
      </c>
      <c r="BF18" s="446">
        <v>1</v>
      </c>
      <c r="BG18" s="446" t="s">
        <v>558</v>
      </c>
      <c r="BH18" s="167" t="s">
        <v>147</v>
      </c>
    </row>
    <row r="19" spans="1:60" s="393" customFormat="1" ht="15.95" customHeight="1">
      <c r="A19" s="385" t="s">
        <v>61</v>
      </c>
      <c r="B19" s="386">
        <v>240</v>
      </c>
      <c r="C19" s="387">
        <v>12425</v>
      </c>
      <c r="D19" s="411">
        <v>32</v>
      </c>
      <c r="E19" s="411">
        <v>921</v>
      </c>
      <c r="F19" s="378">
        <v>0</v>
      </c>
      <c r="G19" s="378">
        <v>0</v>
      </c>
      <c r="H19" s="389">
        <v>1</v>
      </c>
      <c r="I19" s="388" t="s">
        <v>558</v>
      </c>
      <c r="J19" s="390">
        <v>8</v>
      </c>
      <c r="K19" s="390">
        <v>178</v>
      </c>
      <c r="L19" s="388">
        <v>4</v>
      </c>
      <c r="M19" s="389">
        <v>154</v>
      </c>
      <c r="N19" s="391" t="s">
        <v>148</v>
      </c>
      <c r="O19" s="385" t="s">
        <v>61</v>
      </c>
      <c r="P19" s="389">
        <v>0</v>
      </c>
      <c r="Q19" s="388">
        <v>0</v>
      </c>
      <c r="R19" s="388">
        <v>0</v>
      </c>
      <c r="S19" s="388">
        <v>0</v>
      </c>
      <c r="T19" s="388">
        <v>11</v>
      </c>
      <c r="U19" s="389">
        <v>856</v>
      </c>
      <c r="V19" s="389">
        <v>0</v>
      </c>
      <c r="W19" s="388">
        <v>0</v>
      </c>
      <c r="X19" s="388">
        <v>0</v>
      </c>
      <c r="Y19" s="388">
        <v>0</v>
      </c>
      <c r="Z19" s="388">
        <v>30</v>
      </c>
      <c r="AA19" s="389">
        <v>1624</v>
      </c>
      <c r="AB19" s="391" t="s">
        <v>148</v>
      </c>
      <c r="AC19" s="385" t="s">
        <v>61</v>
      </c>
      <c r="AD19" s="389">
        <v>0</v>
      </c>
      <c r="AE19" s="388">
        <v>0</v>
      </c>
      <c r="AF19" s="388">
        <v>32</v>
      </c>
      <c r="AG19" s="388">
        <v>1727</v>
      </c>
      <c r="AH19" s="388">
        <v>20</v>
      </c>
      <c r="AI19" s="389">
        <v>716</v>
      </c>
      <c r="AJ19" s="389">
        <v>5</v>
      </c>
      <c r="AK19" s="388">
        <v>149</v>
      </c>
      <c r="AL19" s="388">
        <v>15</v>
      </c>
      <c r="AM19" s="388">
        <v>332</v>
      </c>
      <c r="AN19" s="388">
        <v>24</v>
      </c>
      <c r="AO19" s="389" t="s">
        <v>601</v>
      </c>
      <c r="AP19" s="391" t="s">
        <v>148</v>
      </c>
      <c r="AQ19" s="385" t="s">
        <v>61</v>
      </c>
      <c r="AR19" s="389">
        <v>2</v>
      </c>
      <c r="AS19" s="388" t="s">
        <v>558</v>
      </c>
      <c r="AT19" s="388">
        <v>19</v>
      </c>
      <c r="AU19" s="388">
        <v>2306</v>
      </c>
      <c r="AV19" s="388">
        <v>7</v>
      </c>
      <c r="AW19" s="389">
        <v>210</v>
      </c>
      <c r="AX19" s="389">
        <v>22</v>
      </c>
      <c r="AY19" s="388">
        <v>1262</v>
      </c>
      <c r="AZ19" s="388">
        <v>4</v>
      </c>
      <c r="BA19" s="388">
        <v>159</v>
      </c>
      <c r="BB19" s="388" t="s">
        <v>602</v>
      </c>
      <c r="BC19" s="388" t="s">
        <v>602</v>
      </c>
      <c r="BD19" s="388">
        <v>4</v>
      </c>
      <c r="BE19" s="389">
        <v>124</v>
      </c>
      <c r="BF19" s="447" t="s">
        <v>797</v>
      </c>
      <c r="BG19" s="448" t="s">
        <v>797</v>
      </c>
      <c r="BH19" s="392" t="s">
        <v>148</v>
      </c>
    </row>
    <row r="20" spans="1:60" s="401" customFormat="1" ht="15.95" customHeight="1">
      <c r="A20" s="394" t="s">
        <v>63</v>
      </c>
      <c r="B20" s="395">
        <v>83</v>
      </c>
      <c r="C20" s="396">
        <v>2280</v>
      </c>
      <c r="D20" s="412">
        <v>43</v>
      </c>
      <c r="E20" s="412">
        <v>1136</v>
      </c>
      <c r="F20" s="397">
        <v>4</v>
      </c>
      <c r="G20" s="398">
        <v>323</v>
      </c>
      <c r="H20" s="378">
        <v>0</v>
      </c>
      <c r="I20" s="378">
        <v>0</v>
      </c>
      <c r="J20" s="397" t="s">
        <v>602</v>
      </c>
      <c r="K20" s="397" t="s">
        <v>602</v>
      </c>
      <c r="L20" s="397">
        <v>2</v>
      </c>
      <c r="M20" s="398" t="s">
        <v>558</v>
      </c>
      <c r="N20" s="399" t="s">
        <v>149</v>
      </c>
      <c r="O20" s="394" t="s">
        <v>63</v>
      </c>
      <c r="P20" s="398">
        <v>0</v>
      </c>
      <c r="Q20" s="397">
        <v>0</v>
      </c>
      <c r="R20" s="397">
        <v>2</v>
      </c>
      <c r="S20" s="397" t="s">
        <v>558</v>
      </c>
      <c r="T20" s="397">
        <v>2</v>
      </c>
      <c r="U20" s="398" t="s">
        <v>558</v>
      </c>
      <c r="V20" s="398">
        <v>0</v>
      </c>
      <c r="W20" s="397">
        <v>0</v>
      </c>
      <c r="X20" s="397">
        <v>0</v>
      </c>
      <c r="Y20" s="397">
        <v>0</v>
      </c>
      <c r="Z20" s="397">
        <v>3</v>
      </c>
      <c r="AA20" s="398">
        <v>56</v>
      </c>
      <c r="AB20" s="399" t="s">
        <v>149</v>
      </c>
      <c r="AC20" s="394" t="s">
        <v>63</v>
      </c>
      <c r="AD20" s="398">
        <v>2</v>
      </c>
      <c r="AE20" s="397" t="s">
        <v>558</v>
      </c>
      <c r="AF20" s="397">
        <v>1</v>
      </c>
      <c r="AG20" s="397" t="s">
        <v>558</v>
      </c>
      <c r="AH20" s="397">
        <v>13</v>
      </c>
      <c r="AI20" s="398">
        <v>212</v>
      </c>
      <c r="AJ20" s="398">
        <v>2</v>
      </c>
      <c r="AK20" s="397" t="s">
        <v>558</v>
      </c>
      <c r="AL20" s="397">
        <v>4</v>
      </c>
      <c r="AM20" s="397">
        <v>63</v>
      </c>
      <c r="AN20" s="397">
        <v>0</v>
      </c>
      <c r="AO20" s="398">
        <v>0</v>
      </c>
      <c r="AP20" s="399" t="s">
        <v>149</v>
      </c>
      <c r="AQ20" s="394" t="s">
        <v>63</v>
      </c>
      <c r="AR20" s="398">
        <v>0</v>
      </c>
      <c r="AS20" s="397">
        <v>0</v>
      </c>
      <c r="AT20" s="397">
        <v>0</v>
      </c>
      <c r="AU20" s="397">
        <v>0</v>
      </c>
      <c r="AV20" s="397">
        <v>1</v>
      </c>
      <c r="AW20" s="398" t="s">
        <v>558</v>
      </c>
      <c r="AX20" s="398">
        <v>1</v>
      </c>
      <c r="AY20" s="397" t="s">
        <v>558</v>
      </c>
      <c r="AZ20" s="397">
        <v>0</v>
      </c>
      <c r="BA20" s="397">
        <v>0</v>
      </c>
      <c r="BB20" s="397">
        <v>0</v>
      </c>
      <c r="BC20" s="397">
        <v>0</v>
      </c>
      <c r="BD20" s="397">
        <v>0</v>
      </c>
      <c r="BE20" s="398">
        <v>0</v>
      </c>
      <c r="BF20" s="449">
        <v>3</v>
      </c>
      <c r="BG20" s="450">
        <v>43</v>
      </c>
      <c r="BH20" s="400" t="s">
        <v>149</v>
      </c>
    </row>
    <row r="21" spans="1:60" s="401" customFormat="1" ht="15.95" customHeight="1">
      <c r="A21" s="394" t="s">
        <v>65</v>
      </c>
      <c r="B21" s="395">
        <v>1010</v>
      </c>
      <c r="C21" s="396">
        <v>84691</v>
      </c>
      <c r="D21" s="412">
        <v>9</v>
      </c>
      <c r="E21" s="412">
        <v>809</v>
      </c>
      <c r="F21" s="378">
        <v>0</v>
      </c>
      <c r="G21" s="378">
        <v>0</v>
      </c>
      <c r="H21" s="378">
        <v>0</v>
      </c>
      <c r="I21" s="378">
        <v>0</v>
      </c>
      <c r="J21" s="397">
        <v>86</v>
      </c>
      <c r="K21" s="397">
        <v>4308</v>
      </c>
      <c r="L21" s="397">
        <v>5</v>
      </c>
      <c r="M21" s="398">
        <v>61</v>
      </c>
      <c r="N21" s="399" t="s">
        <v>150</v>
      </c>
      <c r="O21" s="394" t="s">
        <v>65</v>
      </c>
      <c r="P21" s="398">
        <v>0</v>
      </c>
      <c r="Q21" s="397">
        <v>0</v>
      </c>
      <c r="R21" s="397">
        <v>4</v>
      </c>
      <c r="S21" s="397">
        <v>97</v>
      </c>
      <c r="T21" s="397">
        <v>25</v>
      </c>
      <c r="U21" s="398">
        <v>904</v>
      </c>
      <c r="V21" s="398" t="s">
        <v>603</v>
      </c>
      <c r="W21" s="397" t="s">
        <v>558</v>
      </c>
      <c r="X21" s="397">
        <v>0</v>
      </c>
      <c r="Y21" s="397">
        <v>0</v>
      </c>
      <c r="Z21" s="397">
        <v>41</v>
      </c>
      <c r="AA21" s="398">
        <v>3275</v>
      </c>
      <c r="AB21" s="399" t="s">
        <v>150</v>
      </c>
      <c r="AC21" s="394" t="s">
        <v>65</v>
      </c>
      <c r="AD21" s="398">
        <v>2</v>
      </c>
      <c r="AE21" s="397" t="s">
        <v>558</v>
      </c>
      <c r="AF21" s="397">
        <v>108</v>
      </c>
      <c r="AG21" s="397">
        <v>6282</v>
      </c>
      <c r="AH21" s="397">
        <v>35</v>
      </c>
      <c r="AI21" s="398">
        <v>3441</v>
      </c>
      <c r="AJ21" s="398">
        <v>21</v>
      </c>
      <c r="AK21" s="397">
        <v>1537</v>
      </c>
      <c r="AL21" s="397">
        <v>108</v>
      </c>
      <c r="AM21" s="397">
        <v>5509</v>
      </c>
      <c r="AN21" s="397">
        <v>207</v>
      </c>
      <c r="AO21" s="398" t="s">
        <v>604</v>
      </c>
      <c r="AP21" s="399" t="s">
        <v>150</v>
      </c>
      <c r="AQ21" s="394" t="s">
        <v>65</v>
      </c>
      <c r="AR21" s="398">
        <v>43</v>
      </c>
      <c r="AS21" s="397" t="s">
        <v>605</v>
      </c>
      <c r="AT21" s="397">
        <v>72</v>
      </c>
      <c r="AU21" s="397">
        <v>5399</v>
      </c>
      <c r="AV21" s="397">
        <v>200</v>
      </c>
      <c r="AW21" s="398">
        <v>5873</v>
      </c>
      <c r="AX21" s="398">
        <v>27</v>
      </c>
      <c r="AY21" s="397">
        <v>1113</v>
      </c>
      <c r="AZ21" s="397">
        <v>3</v>
      </c>
      <c r="BA21" s="397">
        <v>65</v>
      </c>
      <c r="BB21" s="397">
        <v>0</v>
      </c>
      <c r="BC21" s="397">
        <v>0</v>
      </c>
      <c r="BD21" s="397">
        <v>3</v>
      </c>
      <c r="BE21" s="398">
        <v>57</v>
      </c>
      <c r="BF21" s="449">
        <v>10</v>
      </c>
      <c r="BG21" s="450">
        <v>157</v>
      </c>
      <c r="BH21" s="400" t="s">
        <v>150</v>
      </c>
    </row>
    <row r="22" spans="1:60" s="393" customFormat="1" ht="15.95" customHeight="1">
      <c r="A22" s="385" t="s">
        <v>68</v>
      </c>
      <c r="B22" s="386">
        <v>93</v>
      </c>
      <c r="C22" s="387">
        <v>3993</v>
      </c>
      <c r="D22" s="411">
        <v>27</v>
      </c>
      <c r="E22" s="411">
        <v>659</v>
      </c>
      <c r="F22" s="388">
        <v>1</v>
      </c>
      <c r="G22" s="389" t="s">
        <v>558</v>
      </c>
      <c r="H22" s="389">
        <v>1</v>
      </c>
      <c r="I22" s="388" t="s">
        <v>558</v>
      </c>
      <c r="J22" s="388">
        <v>13</v>
      </c>
      <c r="K22" s="388">
        <v>281</v>
      </c>
      <c r="L22" s="388">
        <v>1</v>
      </c>
      <c r="M22" s="389" t="s">
        <v>558</v>
      </c>
      <c r="N22" s="391" t="s">
        <v>151</v>
      </c>
      <c r="O22" s="385" t="s">
        <v>68</v>
      </c>
      <c r="P22" s="389">
        <v>1</v>
      </c>
      <c r="Q22" s="388" t="s">
        <v>558</v>
      </c>
      <c r="R22" s="388">
        <v>1</v>
      </c>
      <c r="S22" s="388" t="s">
        <v>558</v>
      </c>
      <c r="T22" s="388">
        <v>3</v>
      </c>
      <c r="U22" s="389">
        <v>37</v>
      </c>
      <c r="V22" s="389">
        <v>0</v>
      </c>
      <c r="W22" s="388">
        <v>0</v>
      </c>
      <c r="X22" s="388">
        <v>2</v>
      </c>
      <c r="Y22" s="388" t="s">
        <v>558</v>
      </c>
      <c r="Z22" s="388">
        <v>3</v>
      </c>
      <c r="AA22" s="389">
        <v>577</v>
      </c>
      <c r="AB22" s="391" t="s">
        <v>151</v>
      </c>
      <c r="AC22" s="385" t="s">
        <v>68</v>
      </c>
      <c r="AD22" s="389">
        <v>0</v>
      </c>
      <c r="AE22" s="388">
        <v>0</v>
      </c>
      <c r="AF22" s="388">
        <v>2</v>
      </c>
      <c r="AG22" s="388" t="s">
        <v>558</v>
      </c>
      <c r="AH22" s="388">
        <v>9</v>
      </c>
      <c r="AI22" s="389">
        <v>203</v>
      </c>
      <c r="AJ22" s="389">
        <v>4</v>
      </c>
      <c r="AK22" s="388">
        <v>793</v>
      </c>
      <c r="AL22" s="388">
        <v>4</v>
      </c>
      <c r="AM22" s="388">
        <v>62</v>
      </c>
      <c r="AN22" s="388">
        <v>0</v>
      </c>
      <c r="AO22" s="389">
        <v>0</v>
      </c>
      <c r="AP22" s="391" t="s">
        <v>151</v>
      </c>
      <c r="AQ22" s="385" t="s">
        <v>68</v>
      </c>
      <c r="AR22" s="389">
        <v>0</v>
      </c>
      <c r="AS22" s="388">
        <v>0</v>
      </c>
      <c r="AT22" s="388">
        <v>4</v>
      </c>
      <c r="AU22" s="388">
        <v>173</v>
      </c>
      <c r="AV22" s="388">
        <v>11</v>
      </c>
      <c r="AW22" s="389">
        <v>328</v>
      </c>
      <c r="AX22" s="389">
        <v>5</v>
      </c>
      <c r="AY22" s="388">
        <v>430</v>
      </c>
      <c r="AZ22" s="388">
        <v>0</v>
      </c>
      <c r="BA22" s="388">
        <v>0</v>
      </c>
      <c r="BB22" s="388">
        <v>0</v>
      </c>
      <c r="BC22" s="388">
        <v>0</v>
      </c>
      <c r="BD22" s="388">
        <v>0</v>
      </c>
      <c r="BE22" s="389">
        <v>0</v>
      </c>
      <c r="BF22" s="447">
        <v>1</v>
      </c>
      <c r="BG22" s="446" t="s">
        <v>558</v>
      </c>
      <c r="BH22" s="392" t="s">
        <v>151</v>
      </c>
    </row>
    <row r="23" spans="1:60" s="23" customFormat="1" ht="15.95" customHeight="1">
      <c r="A23" s="166" t="s">
        <v>70</v>
      </c>
      <c r="B23" s="375">
        <v>381</v>
      </c>
      <c r="C23" s="375">
        <v>13967</v>
      </c>
      <c r="D23" s="410">
        <v>25</v>
      </c>
      <c r="E23" s="410">
        <v>875</v>
      </c>
      <c r="F23" s="378">
        <v>2</v>
      </c>
      <c r="G23" s="378" t="s">
        <v>558</v>
      </c>
      <c r="H23" s="378">
        <v>0</v>
      </c>
      <c r="I23" s="378">
        <v>0</v>
      </c>
      <c r="J23" s="378">
        <v>37</v>
      </c>
      <c r="K23" s="378">
        <v>736</v>
      </c>
      <c r="L23" s="378">
        <v>1</v>
      </c>
      <c r="M23" s="378" t="s">
        <v>558</v>
      </c>
      <c r="N23" s="383" t="s">
        <v>152</v>
      </c>
      <c r="O23" s="166" t="s">
        <v>70</v>
      </c>
      <c r="P23" s="378">
        <v>0</v>
      </c>
      <c r="Q23" s="378">
        <v>0</v>
      </c>
      <c r="R23" s="378">
        <v>4</v>
      </c>
      <c r="S23" s="378">
        <v>67</v>
      </c>
      <c r="T23" s="378">
        <v>8</v>
      </c>
      <c r="U23" s="378">
        <v>178</v>
      </c>
      <c r="V23" s="378">
        <v>0</v>
      </c>
      <c r="W23" s="378">
        <v>0</v>
      </c>
      <c r="X23" s="378">
        <v>1</v>
      </c>
      <c r="Y23" s="378" t="s">
        <v>558</v>
      </c>
      <c r="Z23" s="378">
        <v>27</v>
      </c>
      <c r="AA23" s="378">
        <v>757</v>
      </c>
      <c r="AB23" s="383" t="s">
        <v>152</v>
      </c>
      <c r="AC23" s="166" t="s">
        <v>70</v>
      </c>
      <c r="AD23" s="378">
        <v>3</v>
      </c>
      <c r="AE23" s="378">
        <v>43</v>
      </c>
      <c r="AF23" s="378">
        <v>53</v>
      </c>
      <c r="AG23" s="378">
        <v>1605</v>
      </c>
      <c r="AH23" s="378">
        <v>19</v>
      </c>
      <c r="AI23" s="378">
        <v>595</v>
      </c>
      <c r="AJ23" s="378">
        <v>22</v>
      </c>
      <c r="AK23" s="402">
        <v>686</v>
      </c>
      <c r="AL23" s="402">
        <v>61</v>
      </c>
      <c r="AM23" s="402">
        <v>1923</v>
      </c>
      <c r="AN23" s="402">
        <v>2</v>
      </c>
      <c r="AO23" s="378" t="s">
        <v>558</v>
      </c>
      <c r="AP23" s="384" t="s">
        <v>152</v>
      </c>
      <c r="AQ23" s="166" t="s">
        <v>70</v>
      </c>
      <c r="AR23" s="378">
        <v>1</v>
      </c>
      <c r="AS23" s="378" t="s">
        <v>558</v>
      </c>
      <c r="AT23" s="378">
        <v>6</v>
      </c>
      <c r="AU23" s="378">
        <v>206</v>
      </c>
      <c r="AV23" s="378">
        <v>34</v>
      </c>
      <c r="AW23" s="378">
        <v>943</v>
      </c>
      <c r="AX23" s="378">
        <v>70</v>
      </c>
      <c r="AY23" s="378">
        <v>5056</v>
      </c>
      <c r="AZ23" s="378">
        <v>2</v>
      </c>
      <c r="BA23" s="378" t="s">
        <v>558</v>
      </c>
      <c r="BB23" s="378">
        <v>1</v>
      </c>
      <c r="BC23" s="378" t="s">
        <v>558</v>
      </c>
      <c r="BD23" s="378">
        <v>2</v>
      </c>
      <c r="BE23" s="378" t="s">
        <v>558</v>
      </c>
      <c r="BF23" s="446" t="s">
        <v>797</v>
      </c>
      <c r="BG23" s="446" t="s">
        <v>797</v>
      </c>
      <c r="BH23" s="167" t="s">
        <v>152</v>
      </c>
    </row>
    <row r="24" spans="1:60" s="23" customFormat="1" ht="15.95" customHeight="1">
      <c r="A24" s="166" t="s">
        <v>72</v>
      </c>
      <c r="B24" s="375">
        <v>62</v>
      </c>
      <c r="C24" s="375">
        <v>2599</v>
      </c>
      <c r="D24" s="410">
        <v>16</v>
      </c>
      <c r="E24" s="410">
        <v>1196</v>
      </c>
      <c r="F24" s="378">
        <v>2</v>
      </c>
      <c r="G24" s="378" t="s">
        <v>558</v>
      </c>
      <c r="H24" s="378">
        <v>0</v>
      </c>
      <c r="I24" s="378">
        <v>0</v>
      </c>
      <c r="J24" s="378">
        <v>2</v>
      </c>
      <c r="K24" s="378" t="s">
        <v>558</v>
      </c>
      <c r="L24" s="378">
        <v>0</v>
      </c>
      <c r="M24" s="378">
        <v>0</v>
      </c>
      <c r="N24" s="383" t="s">
        <v>153</v>
      </c>
      <c r="O24" s="166" t="s">
        <v>72</v>
      </c>
      <c r="P24" s="378">
        <v>0</v>
      </c>
      <c r="Q24" s="378">
        <v>0</v>
      </c>
      <c r="R24" s="378">
        <v>1</v>
      </c>
      <c r="S24" s="378" t="s">
        <v>558</v>
      </c>
      <c r="T24" s="378">
        <v>2</v>
      </c>
      <c r="U24" s="378" t="s">
        <v>558</v>
      </c>
      <c r="V24" s="378">
        <v>0</v>
      </c>
      <c r="W24" s="378">
        <v>0</v>
      </c>
      <c r="X24" s="378">
        <v>2</v>
      </c>
      <c r="Y24" s="378" t="s">
        <v>558</v>
      </c>
      <c r="Z24" s="378">
        <v>3</v>
      </c>
      <c r="AA24" s="378">
        <v>107</v>
      </c>
      <c r="AB24" s="383" t="s">
        <v>153</v>
      </c>
      <c r="AC24" s="166" t="s">
        <v>72</v>
      </c>
      <c r="AD24" s="378">
        <v>3</v>
      </c>
      <c r="AE24" s="378">
        <v>103</v>
      </c>
      <c r="AF24" s="378">
        <v>7</v>
      </c>
      <c r="AG24" s="378">
        <v>122</v>
      </c>
      <c r="AH24" s="378">
        <v>12</v>
      </c>
      <c r="AI24" s="378">
        <v>320</v>
      </c>
      <c r="AJ24" s="378">
        <v>2</v>
      </c>
      <c r="AK24" s="378" t="s">
        <v>558</v>
      </c>
      <c r="AL24" s="378">
        <v>4</v>
      </c>
      <c r="AM24" s="378">
        <v>67</v>
      </c>
      <c r="AN24" s="378">
        <v>0</v>
      </c>
      <c r="AO24" s="378">
        <v>0</v>
      </c>
      <c r="AP24" s="384" t="s">
        <v>153</v>
      </c>
      <c r="AQ24" s="166" t="s">
        <v>72</v>
      </c>
      <c r="AR24" s="378">
        <v>0</v>
      </c>
      <c r="AS24" s="378">
        <v>0</v>
      </c>
      <c r="AT24" s="378">
        <v>1</v>
      </c>
      <c r="AU24" s="378" t="s">
        <v>558</v>
      </c>
      <c r="AV24" s="378">
        <v>1</v>
      </c>
      <c r="AW24" s="378" t="s">
        <v>558</v>
      </c>
      <c r="AX24" s="378">
        <v>3</v>
      </c>
      <c r="AY24" s="378">
        <v>394</v>
      </c>
      <c r="AZ24" s="378">
        <v>0</v>
      </c>
      <c r="BA24" s="378">
        <v>0</v>
      </c>
      <c r="BB24" s="378">
        <v>0</v>
      </c>
      <c r="BC24" s="378">
        <v>0</v>
      </c>
      <c r="BD24" s="378">
        <v>0</v>
      </c>
      <c r="BE24" s="378">
        <v>0</v>
      </c>
      <c r="BF24" s="446">
        <v>1</v>
      </c>
      <c r="BG24" s="446" t="s">
        <v>558</v>
      </c>
      <c r="BH24" s="167" t="s">
        <v>153</v>
      </c>
    </row>
    <row r="25" spans="1:60" s="23" customFormat="1" ht="15.95" customHeight="1">
      <c r="A25" s="166" t="s">
        <v>74</v>
      </c>
      <c r="B25" s="375">
        <v>51</v>
      </c>
      <c r="C25" s="375">
        <v>2079</v>
      </c>
      <c r="D25" s="410">
        <v>12</v>
      </c>
      <c r="E25" s="410">
        <v>547</v>
      </c>
      <c r="F25" s="378" t="s">
        <v>602</v>
      </c>
      <c r="G25" s="378" t="s">
        <v>602</v>
      </c>
      <c r="H25" s="378">
        <v>0</v>
      </c>
      <c r="I25" s="378">
        <v>0</v>
      </c>
      <c r="J25" s="378">
        <v>0</v>
      </c>
      <c r="K25" s="378">
        <v>0</v>
      </c>
      <c r="L25" s="378">
        <v>1</v>
      </c>
      <c r="M25" s="378" t="s">
        <v>558</v>
      </c>
      <c r="N25" s="383" t="s">
        <v>154</v>
      </c>
      <c r="O25" s="166" t="s">
        <v>74</v>
      </c>
      <c r="P25" s="378">
        <v>0</v>
      </c>
      <c r="Q25" s="378">
        <v>0</v>
      </c>
      <c r="R25" s="378">
        <v>1</v>
      </c>
      <c r="S25" s="378" t="s">
        <v>558</v>
      </c>
      <c r="T25" s="378" t="s">
        <v>602</v>
      </c>
      <c r="U25" s="378" t="s">
        <v>602</v>
      </c>
      <c r="V25" s="378">
        <v>0</v>
      </c>
      <c r="W25" s="378">
        <v>0</v>
      </c>
      <c r="X25" s="378">
        <v>1</v>
      </c>
      <c r="Y25" s="378" t="s">
        <v>558</v>
      </c>
      <c r="Z25" s="378">
        <v>2</v>
      </c>
      <c r="AA25" s="378" t="s">
        <v>558</v>
      </c>
      <c r="AB25" s="383" t="s">
        <v>154</v>
      </c>
      <c r="AC25" s="166" t="s">
        <v>74</v>
      </c>
      <c r="AD25" s="378">
        <v>1</v>
      </c>
      <c r="AE25" s="378" t="s">
        <v>558</v>
      </c>
      <c r="AF25" s="378">
        <v>5</v>
      </c>
      <c r="AG25" s="378">
        <v>234</v>
      </c>
      <c r="AH25" s="378">
        <v>14</v>
      </c>
      <c r="AI25" s="378">
        <v>357</v>
      </c>
      <c r="AJ25" s="378">
        <v>0</v>
      </c>
      <c r="AK25" s="378">
        <v>0</v>
      </c>
      <c r="AL25" s="378">
        <v>4</v>
      </c>
      <c r="AM25" s="378">
        <v>162</v>
      </c>
      <c r="AN25" s="378">
        <v>1</v>
      </c>
      <c r="AO25" s="378" t="s">
        <v>558</v>
      </c>
      <c r="AP25" s="384" t="s">
        <v>154</v>
      </c>
      <c r="AQ25" s="166" t="s">
        <v>74</v>
      </c>
      <c r="AR25" s="378">
        <v>1</v>
      </c>
      <c r="AS25" s="378" t="s">
        <v>558</v>
      </c>
      <c r="AT25" s="378">
        <v>3</v>
      </c>
      <c r="AU25" s="378">
        <v>279</v>
      </c>
      <c r="AV25" s="378">
        <v>3</v>
      </c>
      <c r="AW25" s="378">
        <v>76</v>
      </c>
      <c r="AX25" s="378">
        <v>1</v>
      </c>
      <c r="AY25" s="378" t="s">
        <v>558</v>
      </c>
      <c r="AZ25" s="378">
        <v>1</v>
      </c>
      <c r="BA25" s="378" t="s">
        <v>558</v>
      </c>
      <c r="BB25" s="378">
        <v>0</v>
      </c>
      <c r="BC25" s="378">
        <v>0</v>
      </c>
      <c r="BD25" s="378">
        <v>0</v>
      </c>
      <c r="BE25" s="378">
        <v>0</v>
      </c>
      <c r="BF25" s="446">
        <v>0</v>
      </c>
      <c r="BG25" s="446">
        <v>0</v>
      </c>
      <c r="BH25" s="167" t="s">
        <v>154</v>
      </c>
    </row>
    <row r="26" spans="1:60" s="23" customFormat="1" ht="15.95" customHeight="1">
      <c r="A26" s="166" t="s">
        <v>76</v>
      </c>
      <c r="B26" s="375">
        <v>682</v>
      </c>
      <c r="C26" s="375">
        <v>28174</v>
      </c>
      <c r="D26" s="410">
        <v>41</v>
      </c>
      <c r="E26" s="410">
        <v>1498</v>
      </c>
      <c r="F26" s="378">
        <v>3</v>
      </c>
      <c r="G26" s="378">
        <v>100</v>
      </c>
      <c r="H26" s="378">
        <v>0</v>
      </c>
      <c r="I26" s="378">
        <v>0</v>
      </c>
      <c r="J26" s="378">
        <v>94</v>
      </c>
      <c r="K26" s="378">
        <v>2142</v>
      </c>
      <c r="L26" s="378">
        <v>4</v>
      </c>
      <c r="M26" s="378">
        <v>236</v>
      </c>
      <c r="N26" s="383" t="s">
        <v>155</v>
      </c>
      <c r="O26" s="166" t="s">
        <v>76</v>
      </c>
      <c r="P26" s="378">
        <v>0</v>
      </c>
      <c r="Q26" s="378">
        <v>0</v>
      </c>
      <c r="R26" s="378">
        <v>5</v>
      </c>
      <c r="S26" s="378">
        <v>71</v>
      </c>
      <c r="T26" s="378">
        <v>11</v>
      </c>
      <c r="U26" s="378">
        <v>228</v>
      </c>
      <c r="V26" s="378" t="s">
        <v>606</v>
      </c>
      <c r="W26" s="378">
        <v>80</v>
      </c>
      <c r="X26" s="378">
        <v>2</v>
      </c>
      <c r="Y26" s="378" t="s">
        <v>558</v>
      </c>
      <c r="Z26" s="378">
        <v>34</v>
      </c>
      <c r="AA26" s="378">
        <v>694</v>
      </c>
      <c r="AB26" s="383" t="s">
        <v>155</v>
      </c>
      <c r="AC26" s="166" t="s">
        <v>76</v>
      </c>
      <c r="AD26" s="378">
        <v>4</v>
      </c>
      <c r="AE26" s="378">
        <v>125</v>
      </c>
      <c r="AF26" s="378">
        <v>66</v>
      </c>
      <c r="AG26" s="378">
        <v>2755</v>
      </c>
      <c r="AH26" s="378">
        <v>19</v>
      </c>
      <c r="AI26" s="378">
        <v>431</v>
      </c>
      <c r="AJ26" s="378">
        <v>24</v>
      </c>
      <c r="AK26" s="378">
        <v>884</v>
      </c>
      <c r="AL26" s="378">
        <v>103</v>
      </c>
      <c r="AM26" s="378">
        <v>2662</v>
      </c>
      <c r="AN26" s="378">
        <v>3</v>
      </c>
      <c r="AO26" s="378">
        <v>47</v>
      </c>
      <c r="AP26" s="384" t="s">
        <v>155</v>
      </c>
      <c r="AQ26" s="166" t="s">
        <v>76</v>
      </c>
      <c r="AR26" s="378">
        <v>14</v>
      </c>
      <c r="AS26" s="378">
        <v>801</v>
      </c>
      <c r="AT26" s="378">
        <v>28</v>
      </c>
      <c r="AU26" s="378">
        <v>2378</v>
      </c>
      <c r="AV26" s="378">
        <v>81</v>
      </c>
      <c r="AW26" s="378">
        <v>2433</v>
      </c>
      <c r="AX26" s="378">
        <v>113</v>
      </c>
      <c r="AY26" s="378">
        <v>9723</v>
      </c>
      <c r="AZ26" s="378">
        <v>6</v>
      </c>
      <c r="BA26" s="378">
        <v>135</v>
      </c>
      <c r="BB26" s="378">
        <v>13</v>
      </c>
      <c r="BC26" s="378">
        <v>309</v>
      </c>
      <c r="BD26" s="378">
        <v>8</v>
      </c>
      <c r="BE26" s="378">
        <v>379</v>
      </c>
      <c r="BF26" s="446">
        <v>2</v>
      </c>
      <c r="BG26" s="446" t="s">
        <v>558</v>
      </c>
      <c r="BH26" s="167" t="s">
        <v>155</v>
      </c>
    </row>
    <row r="27" spans="1:60" s="23" customFormat="1" ht="15.95" customHeight="1">
      <c r="A27" s="166" t="s">
        <v>78</v>
      </c>
      <c r="B27" s="375">
        <v>49</v>
      </c>
      <c r="C27" s="375">
        <v>1563</v>
      </c>
      <c r="D27" s="410">
        <v>5</v>
      </c>
      <c r="E27" s="410">
        <v>341</v>
      </c>
      <c r="F27" s="378">
        <v>0</v>
      </c>
      <c r="G27" s="378">
        <v>0</v>
      </c>
      <c r="H27" s="378">
        <v>0</v>
      </c>
      <c r="I27" s="378">
        <v>0</v>
      </c>
      <c r="J27" s="378">
        <v>11</v>
      </c>
      <c r="K27" s="378">
        <v>263</v>
      </c>
      <c r="L27" s="378">
        <v>0</v>
      </c>
      <c r="M27" s="378">
        <v>0</v>
      </c>
      <c r="N27" s="383" t="s">
        <v>156</v>
      </c>
      <c r="O27" s="166" t="s">
        <v>78</v>
      </c>
      <c r="P27" s="378">
        <v>2</v>
      </c>
      <c r="Q27" s="378" t="s">
        <v>558</v>
      </c>
      <c r="R27" s="378">
        <v>2</v>
      </c>
      <c r="S27" s="378" t="s">
        <v>558</v>
      </c>
      <c r="T27" s="378">
        <v>3</v>
      </c>
      <c r="U27" s="378">
        <v>47</v>
      </c>
      <c r="V27" s="378">
        <v>0</v>
      </c>
      <c r="W27" s="378">
        <v>0</v>
      </c>
      <c r="X27" s="378">
        <v>1</v>
      </c>
      <c r="Y27" s="378" t="s">
        <v>558</v>
      </c>
      <c r="Z27" s="378">
        <v>3</v>
      </c>
      <c r="AA27" s="378">
        <v>44</v>
      </c>
      <c r="AB27" s="383" t="s">
        <v>156</v>
      </c>
      <c r="AC27" s="166" t="s">
        <v>78</v>
      </c>
      <c r="AD27" s="378">
        <v>0</v>
      </c>
      <c r="AE27" s="378">
        <v>0</v>
      </c>
      <c r="AF27" s="378">
        <v>11</v>
      </c>
      <c r="AG27" s="378">
        <v>240</v>
      </c>
      <c r="AH27" s="378">
        <v>2</v>
      </c>
      <c r="AI27" s="378" t="s">
        <v>558</v>
      </c>
      <c r="AJ27" s="378">
        <v>3</v>
      </c>
      <c r="AK27" s="378">
        <v>76</v>
      </c>
      <c r="AL27" s="378">
        <v>4</v>
      </c>
      <c r="AM27" s="378">
        <v>322</v>
      </c>
      <c r="AN27" s="378">
        <v>0</v>
      </c>
      <c r="AO27" s="378">
        <v>0</v>
      </c>
      <c r="AP27" s="384" t="s">
        <v>156</v>
      </c>
      <c r="AQ27" s="166" t="s">
        <v>78</v>
      </c>
      <c r="AR27" s="378">
        <v>0</v>
      </c>
      <c r="AS27" s="378">
        <v>0</v>
      </c>
      <c r="AT27" s="378">
        <v>1</v>
      </c>
      <c r="AU27" s="378" t="s">
        <v>558</v>
      </c>
      <c r="AV27" s="378">
        <v>1</v>
      </c>
      <c r="AW27" s="378" t="s">
        <v>558</v>
      </c>
      <c r="AX27" s="378">
        <v>0</v>
      </c>
      <c r="AY27" s="378">
        <v>0</v>
      </c>
      <c r="AZ27" s="378">
        <v>0</v>
      </c>
      <c r="BA27" s="378">
        <v>0</v>
      </c>
      <c r="BB27" s="378">
        <v>0</v>
      </c>
      <c r="BC27" s="378">
        <v>0</v>
      </c>
      <c r="BD27" s="378">
        <v>0</v>
      </c>
      <c r="BE27" s="378">
        <v>0</v>
      </c>
      <c r="BF27" s="446">
        <v>0</v>
      </c>
      <c r="BG27" s="446">
        <v>0</v>
      </c>
      <c r="BH27" s="167" t="s">
        <v>156</v>
      </c>
    </row>
    <row r="28" spans="1:60" s="23" customFormat="1" ht="15.95" customHeight="1">
      <c r="A28" s="166" t="s">
        <v>80</v>
      </c>
      <c r="B28" s="375">
        <v>39</v>
      </c>
      <c r="C28" s="375">
        <v>1085</v>
      </c>
      <c r="D28" s="410">
        <v>6</v>
      </c>
      <c r="E28" s="410">
        <v>146</v>
      </c>
      <c r="F28" s="378">
        <v>1</v>
      </c>
      <c r="G28" s="378" t="s">
        <v>558</v>
      </c>
      <c r="H28" s="378">
        <v>0</v>
      </c>
      <c r="I28" s="378">
        <v>0</v>
      </c>
      <c r="J28" s="378">
        <v>4</v>
      </c>
      <c r="K28" s="378">
        <v>96</v>
      </c>
      <c r="L28" s="378">
        <v>0</v>
      </c>
      <c r="M28" s="378">
        <v>0</v>
      </c>
      <c r="N28" s="383" t="s">
        <v>157</v>
      </c>
      <c r="O28" s="166" t="s">
        <v>80</v>
      </c>
      <c r="P28" s="378">
        <v>0</v>
      </c>
      <c r="Q28" s="378">
        <v>0</v>
      </c>
      <c r="R28" s="378">
        <v>0</v>
      </c>
      <c r="S28" s="378">
        <v>0</v>
      </c>
      <c r="T28" s="378">
        <v>0</v>
      </c>
      <c r="U28" s="378">
        <v>0</v>
      </c>
      <c r="V28" s="378">
        <v>0</v>
      </c>
      <c r="W28" s="378">
        <v>0</v>
      </c>
      <c r="X28" s="378">
        <v>1</v>
      </c>
      <c r="Y28" s="378" t="s">
        <v>558</v>
      </c>
      <c r="Z28" s="378">
        <v>3</v>
      </c>
      <c r="AA28" s="378">
        <v>55</v>
      </c>
      <c r="AB28" s="383" t="s">
        <v>157</v>
      </c>
      <c r="AC28" s="166" t="s">
        <v>80</v>
      </c>
      <c r="AD28" s="378">
        <v>1</v>
      </c>
      <c r="AE28" s="378" t="s">
        <v>558</v>
      </c>
      <c r="AF28" s="378">
        <v>2</v>
      </c>
      <c r="AG28" s="378" t="s">
        <v>558</v>
      </c>
      <c r="AH28" s="378">
        <v>14</v>
      </c>
      <c r="AI28" s="378">
        <v>506</v>
      </c>
      <c r="AJ28" s="378">
        <v>1</v>
      </c>
      <c r="AK28" s="378" t="s">
        <v>558</v>
      </c>
      <c r="AL28" s="378">
        <v>3</v>
      </c>
      <c r="AM28" s="378">
        <v>44</v>
      </c>
      <c r="AN28" s="378">
        <v>0</v>
      </c>
      <c r="AO28" s="378">
        <v>0</v>
      </c>
      <c r="AP28" s="384" t="s">
        <v>157</v>
      </c>
      <c r="AQ28" s="166" t="s">
        <v>80</v>
      </c>
      <c r="AR28" s="378">
        <v>0</v>
      </c>
      <c r="AS28" s="378">
        <v>0</v>
      </c>
      <c r="AT28" s="378">
        <v>2</v>
      </c>
      <c r="AU28" s="378" t="s">
        <v>558</v>
      </c>
      <c r="AV28" s="378">
        <v>1</v>
      </c>
      <c r="AW28" s="378" t="s">
        <v>558</v>
      </c>
      <c r="AX28" s="378">
        <v>0</v>
      </c>
      <c r="AY28" s="378">
        <v>0</v>
      </c>
      <c r="AZ28" s="378">
        <v>0</v>
      </c>
      <c r="BA28" s="378">
        <v>0</v>
      </c>
      <c r="BB28" s="378">
        <v>0</v>
      </c>
      <c r="BC28" s="378">
        <v>0</v>
      </c>
      <c r="BD28" s="378">
        <v>0</v>
      </c>
      <c r="BE28" s="378">
        <v>0</v>
      </c>
      <c r="BF28" s="446">
        <v>0</v>
      </c>
      <c r="BG28" s="446">
        <v>0</v>
      </c>
      <c r="BH28" s="167" t="s">
        <v>157</v>
      </c>
    </row>
    <row r="29" spans="1:60" s="23" customFormat="1" ht="15.95" customHeight="1">
      <c r="A29" s="166" t="s">
        <v>82</v>
      </c>
      <c r="B29" s="375">
        <v>5</v>
      </c>
      <c r="C29" s="375">
        <v>84</v>
      </c>
      <c r="D29" s="410">
        <v>3</v>
      </c>
      <c r="E29" s="410" t="s">
        <v>558</v>
      </c>
      <c r="F29" s="378">
        <v>0</v>
      </c>
      <c r="G29" s="378">
        <v>0</v>
      </c>
      <c r="H29" s="378">
        <v>0</v>
      </c>
      <c r="I29" s="378">
        <v>0</v>
      </c>
      <c r="J29" s="378">
        <v>0</v>
      </c>
      <c r="K29" s="378">
        <v>0</v>
      </c>
      <c r="L29" s="378">
        <v>0</v>
      </c>
      <c r="M29" s="378">
        <v>0</v>
      </c>
      <c r="N29" s="383" t="s">
        <v>158</v>
      </c>
      <c r="O29" s="166" t="s">
        <v>82</v>
      </c>
      <c r="P29" s="378">
        <v>0</v>
      </c>
      <c r="Q29" s="378">
        <v>0</v>
      </c>
      <c r="R29" s="378">
        <v>0</v>
      </c>
      <c r="S29" s="378">
        <v>0</v>
      </c>
      <c r="T29" s="378">
        <v>0</v>
      </c>
      <c r="U29" s="378">
        <v>0</v>
      </c>
      <c r="V29" s="378">
        <v>0</v>
      </c>
      <c r="W29" s="378">
        <v>0</v>
      </c>
      <c r="X29" s="378">
        <v>0</v>
      </c>
      <c r="Y29" s="378">
        <v>0</v>
      </c>
      <c r="Z29" s="378">
        <v>0</v>
      </c>
      <c r="AA29" s="378">
        <v>0</v>
      </c>
      <c r="AB29" s="383" t="s">
        <v>158</v>
      </c>
      <c r="AC29" s="166" t="s">
        <v>82</v>
      </c>
      <c r="AD29" s="378">
        <v>0</v>
      </c>
      <c r="AE29" s="378">
        <v>0</v>
      </c>
      <c r="AF29" s="378">
        <v>0</v>
      </c>
      <c r="AG29" s="378">
        <v>0</v>
      </c>
      <c r="AH29" s="378">
        <v>2</v>
      </c>
      <c r="AI29" s="378" t="s">
        <v>558</v>
      </c>
      <c r="AJ29" s="378">
        <v>0</v>
      </c>
      <c r="AK29" s="378">
        <v>0</v>
      </c>
      <c r="AL29" s="378">
        <v>0</v>
      </c>
      <c r="AM29" s="378">
        <v>0</v>
      </c>
      <c r="AN29" s="378">
        <v>0</v>
      </c>
      <c r="AO29" s="378">
        <v>0</v>
      </c>
      <c r="AP29" s="384" t="s">
        <v>158</v>
      </c>
      <c r="AQ29" s="166" t="s">
        <v>82</v>
      </c>
      <c r="AR29" s="378">
        <v>0</v>
      </c>
      <c r="AS29" s="378">
        <v>0</v>
      </c>
      <c r="AT29" s="378">
        <v>0</v>
      </c>
      <c r="AU29" s="378">
        <v>0</v>
      </c>
      <c r="AV29" s="378">
        <v>0</v>
      </c>
      <c r="AW29" s="378">
        <v>0</v>
      </c>
      <c r="AX29" s="378">
        <v>0</v>
      </c>
      <c r="AY29" s="378">
        <v>0</v>
      </c>
      <c r="AZ29" s="378">
        <v>0</v>
      </c>
      <c r="BA29" s="378">
        <v>0</v>
      </c>
      <c r="BB29" s="378">
        <v>0</v>
      </c>
      <c r="BC29" s="378">
        <v>0</v>
      </c>
      <c r="BD29" s="378">
        <v>0</v>
      </c>
      <c r="BE29" s="378">
        <v>0</v>
      </c>
      <c r="BF29" s="446">
        <v>0</v>
      </c>
      <c r="BG29" s="446">
        <v>0</v>
      </c>
      <c r="BH29" s="167" t="s">
        <v>158</v>
      </c>
    </row>
    <row r="30" spans="1:60" s="23" customFormat="1" ht="15.95" customHeight="1">
      <c r="A30" s="166" t="s">
        <v>84</v>
      </c>
      <c r="B30" s="375">
        <v>7</v>
      </c>
      <c r="C30" s="375">
        <v>145</v>
      </c>
      <c r="D30" s="410">
        <v>4</v>
      </c>
      <c r="E30" s="410">
        <v>99</v>
      </c>
      <c r="F30" s="378">
        <v>0</v>
      </c>
      <c r="G30" s="378">
        <v>0</v>
      </c>
      <c r="H30" s="378">
        <v>0</v>
      </c>
      <c r="I30" s="378">
        <v>0</v>
      </c>
      <c r="J30" s="378">
        <v>0</v>
      </c>
      <c r="K30" s="378">
        <v>0</v>
      </c>
      <c r="L30" s="378">
        <v>0</v>
      </c>
      <c r="M30" s="378">
        <v>0</v>
      </c>
      <c r="N30" s="383" t="s">
        <v>159</v>
      </c>
      <c r="O30" s="166" t="s">
        <v>84</v>
      </c>
      <c r="P30" s="378">
        <v>0</v>
      </c>
      <c r="Q30" s="378">
        <v>0</v>
      </c>
      <c r="R30" s="378">
        <v>0</v>
      </c>
      <c r="S30" s="378">
        <v>0</v>
      </c>
      <c r="T30" s="378">
        <v>1</v>
      </c>
      <c r="U30" s="378" t="s">
        <v>558</v>
      </c>
      <c r="V30" s="378">
        <v>0</v>
      </c>
      <c r="W30" s="378">
        <v>0</v>
      </c>
      <c r="X30" s="378">
        <v>0</v>
      </c>
      <c r="Y30" s="378">
        <v>0</v>
      </c>
      <c r="Z30" s="378">
        <v>0</v>
      </c>
      <c r="AA30" s="378">
        <v>0</v>
      </c>
      <c r="AB30" s="383" t="s">
        <v>159</v>
      </c>
      <c r="AC30" s="166" t="s">
        <v>84</v>
      </c>
      <c r="AD30" s="378">
        <v>0</v>
      </c>
      <c r="AE30" s="378">
        <v>0</v>
      </c>
      <c r="AF30" s="378">
        <v>0</v>
      </c>
      <c r="AG30" s="378">
        <v>0</v>
      </c>
      <c r="AH30" s="378">
        <v>2</v>
      </c>
      <c r="AI30" s="378" t="s">
        <v>558</v>
      </c>
      <c r="AJ30" s="378">
        <v>0</v>
      </c>
      <c r="AK30" s="378">
        <v>0</v>
      </c>
      <c r="AL30" s="378">
        <v>0</v>
      </c>
      <c r="AM30" s="378">
        <v>0</v>
      </c>
      <c r="AN30" s="378">
        <v>0</v>
      </c>
      <c r="AO30" s="378">
        <v>0</v>
      </c>
      <c r="AP30" s="384" t="s">
        <v>159</v>
      </c>
      <c r="AQ30" s="166" t="s">
        <v>84</v>
      </c>
      <c r="AR30" s="378">
        <v>0</v>
      </c>
      <c r="AS30" s="378">
        <v>0</v>
      </c>
      <c r="AT30" s="378">
        <v>0</v>
      </c>
      <c r="AU30" s="378">
        <v>0</v>
      </c>
      <c r="AV30" s="378">
        <v>0</v>
      </c>
      <c r="AW30" s="378">
        <v>0</v>
      </c>
      <c r="AX30" s="378">
        <v>0</v>
      </c>
      <c r="AY30" s="378">
        <v>0</v>
      </c>
      <c r="AZ30" s="378">
        <v>0</v>
      </c>
      <c r="BA30" s="378">
        <v>0</v>
      </c>
      <c r="BB30" s="378">
        <v>0</v>
      </c>
      <c r="BC30" s="378">
        <v>0</v>
      </c>
      <c r="BD30" s="378">
        <v>0</v>
      </c>
      <c r="BE30" s="378">
        <v>0</v>
      </c>
      <c r="BF30" s="446">
        <v>0</v>
      </c>
      <c r="BG30" s="446">
        <v>0</v>
      </c>
      <c r="BH30" s="167" t="s">
        <v>159</v>
      </c>
    </row>
    <row r="31" spans="1:60" s="23" customFormat="1" ht="15.95" customHeight="1">
      <c r="A31" s="166" t="s">
        <v>86</v>
      </c>
      <c r="B31" s="375">
        <v>15</v>
      </c>
      <c r="C31" s="375">
        <v>519</v>
      </c>
      <c r="D31" s="410">
        <v>10</v>
      </c>
      <c r="E31" s="410">
        <v>432</v>
      </c>
      <c r="F31" s="378">
        <v>0</v>
      </c>
      <c r="G31" s="378">
        <v>0</v>
      </c>
      <c r="H31" s="378">
        <v>0</v>
      </c>
      <c r="I31" s="378">
        <v>0</v>
      </c>
      <c r="J31" s="378">
        <v>0</v>
      </c>
      <c r="K31" s="378">
        <v>0</v>
      </c>
      <c r="L31" s="378">
        <v>0</v>
      </c>
      <c r="M31" s="378">
        <v>0</v>
      </c>
      <c r="N31" s="383" t="s">
        <v>160</v>
      </c>
      <c r="O31" s="166" t="s">
        <v>86</v>
      </c>
      <c r="P31" s="378">
        <v>0</v>
      </c>
      <c r="Q31" s="378">
        <v>0</v>
      </c>
      <c r="R31" s="378">
        <v>0</v>
      </c>
      <c r="S31" s="378">
        <v>0</v>
      </c>
      <c r="T31" s="378">
        <v>0</v>
      </c>
      <c r="U31" s="378">
        <v>0</v>
      </c>
      <c r="V31" s="378">
        <v>0</v>
      </c>
      <c r="W31" s="378">
        <v>0</v>
      </c>
      <c r="X31" s="378">
        <v>0</v>
      </c>
      <c r="Y31" s="378">
        <v>0</v>
      </c>
      <c r="Z31" s="378">
        <v>2</v>
      </c>
      <c r="AA31" s="378" t="s">
        <v>558</v>
      </c>
      <c r="AB31" s="383" t="s">
        <v>160</v>
      </c>
      <c r="AC31" s="166" t="s">
        <v>86</v>
      </c>
      <c r="AD31" s="378">
        <v>0</v>
      </c>
      <c r="AE31" s="378">
        <v>0</v>
      </c>
      <c r="AF31" s="378">
        <v>0</v>
      </c>
      <c r="AG31" s="378">
        <v>0</v>
      </c>
      <c r="AH31" s="378">
        <v>3</v>
      </c>
      <c r="AI31" s="378">
        <v>61</v>
      </c>
      <c r="AJ31" s="378">
        <v>0</v>
      </c>
      <c r="AK31" s="378">
        <v>0</v>
      </c>
      <c r="AL31" s="378">
        <v>0</v>
      </c>
      <c r="AM31" s="378">
        <v>0</v>
      </c>
      <c r="AN31" s="378">
        <v>0</v>
      </c>
      <c r="AO31" s="378">
        <v>0</v>
      </c>
      <c r="AP31" s="384" t="s">
        <v>160</v>
      </c>
      <c r="AQ31" s="166" t="s">
        <v>86</v>
      </c>
      <c r="AR31" s="378">
        <v>0</v>
      </c>
      <c r="AS31" s="378">
        <v>0</v>
      </c>
      <c r="AT31" s="378">
        <v>0</v>
      </c>
      <c r="AU31" s="378">
        <v>0</v>
      </c>
      <c r="AV31" s="378">
        <v>0</v>
      </c>
      <c r="AW31" s="378">
        <v>0</v>
      </c>
      <c r="AX31" s="378">
        <v>0</v>
      </c>
      <c r="AY31" s="378">
        <v>0</v>
      </c>
      <c r="AZ31" s="378">
        <v>0</v>
      </c>
      <c r="BA31" s="378">
        <v>0</v>
      </c>
      <c r="BB31" s="378">
        <v>0</v>
      </c>
      <c r="BC31" s="378">
        <v>0</v>
      </c>
      <c r="BD31" s="378">
        <v>0</v>
      </c>
      <c r="BE31" s="378">
        <v>0</v>
      </c>
      <c r="BF31" s="446">
        <v>0</v>
      </c>
      <c r="BG31" s="446">
        <v>0</v>
      </c>
      <c r="BH31" s="167" t="s">
        <v>160</v>
      </c>
    </row>
    <row r="32" spans="1:60" s="23" customFormat="1" ht="15.95" customHeight="1">
      <c r="A32" s="166" t="s">
        <v>88</v>
      </c>
      <c r="B32" s="375">
        <v>56</v>
      </c>
      <c r="C32" s="375">
        <v>1579</v>
      </c>
      <c r="D32" s="410">
        <v>13</v>
      </c>
      <c r="E32" s="410">
        <v>270</v>
      </c>
      <c r="F32" s="378">
        <v>2</v>
      </c>
      <c r="G32" s="378" t="s">
        <v>558</v>
      </c>
      <c r="H32" s="378">
        <v>0</v>
      </c>
      <c r="I32" s="378">
        <v>0</v>
      </c>
      <c r="J32" s="378">
        <v>6</v>
      </c>
      <c r="K32" s="378">
        <v>116</v>
      </c>
      <c r="L32" s="378" t="s">
        <v>602</v>
      </c>
      <c r="M32" s="378" t="s">
        <v>602</v>
      </c>
      <c r="N32" s="383" t="s">
        <v>161</v>
      </c>
      <c r="O32" s="166" t="s">
        <v>88</v>
      </c>
      <c r="P32" s="378">
        <v>0</v>
      </c>
      <c r="Q32" s="378">
        <v>0</v>
      </c>
      <c r="R32" s="378">
        <v>0</v>
      </c>
      <c r="S32" s="378">
        <v>0</v>
      </c>
      <c r="T32" s="378">
        <v>0</v>
      </c>
      <c r="U32" s="378">
        <v>0</v>
      </c>
      <c r="V32" s="378">
        <v>0</v>
      </c>
      <c r="W32" s="378">
        <v>0</v>
      </c>
      <c r="X32" s="410">
        <f>-X331</f>
        <v>0</v>
      </c>
      <c r="Y32" s="410" t="s">
        <v>793</v>
      </c>
      <c r="Z32" s="378">
        <v>2</v>
      </c>
      <c r="AA32" s="378" t="s">
        <v>558</v>
      </c>
      <c r="AB32" s="383" t="s">
        <v>161</v>
      </c>
      <c r="AC32" s="166" t="s">
        <v>88</v>
      </c>
      <c r="AD32" s="378">
        <v>0</v>
      </c>
      <c r="AE32" s="378">
        <v>0</v>
      </c>
      <c r="AF32" s="378">
        <v>10</v>
      </c>
      <c r="AG32" s="378">
        <v>281</v>
      </c>
      <c r="AH32" s="378">
        <v>4</v>
      </c>
      <c r="AI32" s="378">
        <v>136</v>
      </c>
      <c r="AJ32" s="378">
        <v>1</v>
      </c>
      <c r="AK32" s="378" t="s">
        <v>558</v>
      </c>
      <c r="AL32" s="378">
        <v>5</v>
      </c>
      <c r="AM32" s="378">
        <v>83</v>
      </c>
      <c r="AN32" s="378">
        <v>0</v>
      </c>
      <c r="AO32" s="378">
        <v>0</v>
      </c>
      <c r="AP32" s="384" t="s">
        <v>161</v>
      </c>
      <c r="AQ32" s="166" t="s">
        <v>88</v>
      </c>
      <c r="AR32" s="378">
        <v>1</v>
      </c>
      <c r="AS32" s="378" t="s">
        <v>558</v>
      </c>
      <c r="AT32" s="378">
        <v>9</v>
      </c>
      <c r="AU32" s="378">
        <v>486</v>
      </c>
      <c r="AV32" s="378">
        <v>2</v>
      </c>
      <c r="AW32" s="378" t="s">
        <v>558</v>
      </c>
      <c r="AX32" s="378" t="s">
        <v>602</v>
      </c>
      <c r="AY32" s="378" t="s">
        <v>602</v>
      </c>
      <c r="AZ32" s="378">
        <v>0</v>
      </c>
      <c r="BA32" s="378">
        <v>0</v>
      </c>
      <c r="BB32" s="378">
        <v>1</v>
      </c>
      <c r="BC32" s="378" t="s">
        <v>558</v>
      </c>
      <c r="BD32" s="378">
        <v>0</v>
      </c>
      <c r="BE32" s="378">
        <v>0</v>
      </c>
      <c r="BF32" s="446">
        <v>0</v>
      </c>
      <c r="BG32" s="446">
        <v>0</v>
      </c>
      <c r="BH32" s="167" t="s">
        <v>161</v>
      </c>
    </row>
    <row r="33" spans="1:60" s="23" customFormat="1" ht="15.95" customHeight="1">
      <c r="A33" s="166" t="s">
        <v>90</v>
      </c>
      <c r="B33" s="375">
        <v>245</v>
      </c>
      <c r="C33" s="375">
        <v>6193</v>
      </c>
      <c r="D33" s="410">
        <v>11</v>
      </c>
      <c r="E33" s="410">
        <v>447</v>
      </c>
      <c r="F33" s="378">
        <v>0</v>
      </c>
      <c r="G33" s="378">
        <v>0</v>
      </c>
      <c r="H33" s="378">
        <v>0</v>
      </c>
      <c r="I33" s="378">
        <v>0</v>
      </c>
      <c r="J33" s="378">
        <v>54</v>
      </c>
      <c r="K33" s="378">
        <v>937</v>
      </c>
      <c r="L33" s="378" t="s">
        <v>602</v>
      </c>
      <c r="M33" s="378" t="s">
        <v>602</v>
      </c>
      <c r="N33" s="383" t="s">
        <v>162</v>
      </c>
      <c r="O33" s="166" t="s">
        <v>90</v>
      </c>
      <c r="P33" s="378">
        <v>0</v>
      </c>
      <c r="Q33" s="378">
        <v>0</v>
      </c>
      <c r="R33" s="378">
        <v>5</v>
      </c>
      <c r="S33" s="378">
        <v>69</v>
      </c>
      <c r="T33" s="378">
        <v>11</v>
      </c>
      <c r="U33" s="378">
        <v>199</v>
      </c>
      <c r="V33" s="378">
        <v>0</v>
      </c>
      <c r="W33" s="378">
        <v>0</v>
      </c>
      <c r="X33" s="410">
        <v>1</v>
      </c>
      <c r="Y33" s="410" t="s">
        <v>558</v>
      </c>
      <c r="Z33" s="378">
        <v>6</v>
      </c>
      <c r="AA33" s="378">
        <v>104</v>
      </c>
      <c r="AB33" s="383" t="s">
        <v>162</v>
      </c>
      <c r="AC33" s="166" t="s">
        <v>90</v>
      </c>
      <c r="AD33" s="378">
        <v>1</v>
      </c>
      <c r="AE33" s="378" t="s">
        <v>558</v>
      </c>
      <c r="AF33" s="378">
        <v>15</v>
      </c>
      <c r="AG33" s="378">
        <v>337</v>
      </c>
      <c r="AH33" s="378">
        <v>14</v>
      </c>
      <c r="AI33" s="378">
        <v>238</v>
      </c>
      <c r="AJ33" s="378">
        <v>58</v>
      </c>
      <c r="AK33" s="378">
        <v>2117</v>
      </c>
      <c r="AL33" s="378">
        <v>21</v>
      </c>
      <c r="AM33" s="378">
        <v>381</v>
      </c>
      <c r="AN33" s="378">
        <v>1</v>
      </c>
      <c r="AO33" s="378" t="s">
        <v>558</v>
      </c>
      <c r="AP33" s="384" t="s">
        <v>162</v>
      </c>
      <c r="AQ33" s="166" t="s">
        <v>90</v>
      </c>
      <c r="AR33" s="378">
        <v>0</v>
      </c>
      <c r="AS33" s="378">
        <v>0</v>
      </c>
      <c r="AT33" s="378">
        <v>3</v>
      </c>
      <c r="AU33" s="378">
        <v>63</v>
      </c>
      <c r="AV33" s="378">
        <v>21</v>
      </c>
      <c r="AW33" s="378">
        <v>469</v>
      </c>
      <c r="AX33" s="378">
        <v>17</v>
      </c>
      <c r="AY33" s="378">
        <v>640</v>
      </c>
      <c r="AZ33" s="378">
        <v>0</v>
      </c>
      <c r="BA33" s="378">
        <v>0</v>
      </c>
      <c r="BB33" s="378">
        <v>6</v>
      </c>
      <c r="BC33" s="378">
        <v>110</v>
      </c>
      <c r="BD33" s="378">
        <v>0</v>
      </c>
      <c r="BE33" s="378">
        <v>0</v>
      </c>
      <c r="BF33" s="446">
        <v>0</v>
      </c>
      <c r="BG33" s="446">
        <v>0</v>
      </c>
      <c r="BH33" s="167" t="s">
        <v>162</v>
      </c>
    </row>
    <row r="34" spans="1:60" s="23" customFormat="1" ht="15.95" customHeight="1">
      <c r="A34" s="166" t="s">
        <v>92</v>
      </c>
      <c r="B34" s="375">
        <v>195</v>
      </c>
      <c r="C34" s="375">
        <v>5329</v>
      </c>
      <c r="D34" s="410">
        <v>4</v>
      </c>
      <c r="E34" s="410">
        <v>81</v>
      </c>
      <c r="F34" s="378">
        <v>0</v>
      </c>
      <c r="G34" s="378">
        <v>0</v>
      </c>
      <c r="H34" s="378">
        <v>0</v>
      </c>
      <c r="I34" s="378">
        <v>0</v>
      </c>
      <c r="J34" s="378">
        <v>46</v>
      </c>
      <c r="K34" s="378">
        <v>948</v>
      </c>
      <c r="L34" s="378">
        <v>2</v>
      </c>
      <c r="M34" s="378" t="s">
        <v>558</v>
      </c>
      <c r="N34" s="383" t="s">
        <v>163</v>
      </c>
      <c r="O34" s="166" t="s">
        <v>92</v>
      </c>
      <c r="P34" s="378">
        <v>0</v>
      </c>
      <c r="Q34" s="378">
        <v>0</v>
      </c>
      <c r="R34" s="378">
        <v>5</v>
      </c>
      <c r="S34" s="378">
        <v>94</v>
      </c>
      <c r="T34" s="378">
        <v>5</v>
      </c>
      <c r="U34" s="378">
        <v>118</v>
      </c>
      <c r="V34" s="378">
        <v>0</v>
      </c>
      <c r="W34" s="378">
        <v>0</v>
      </c>
      <c r="X34" s="378">
        <v>0</v>
      </c>
      <c r="Y34" s="378">
        <v>0</v>
      </c>
      <c r="Z34" s="378">
        <v>13</v>
      </c>
      <c r="AA34" s="378">
        <v>307</v>
      </c>
      <c r="AB34" s="383" t="s">
        <v>163</v>
      </c>
      <c r="AC34" s="166" t="s">
        <v>92</v>
      </c>
      <c r="AD34" s="378">
        <v>0</v>
      </c>
      <c r="AE34" s="378">
        <v>0</v>
      </c>
      <c r="AF34" s="378">
        <v>17</v>
      </c>
      <c r="AG34" s="378">
        <v>493</v>
      </c>
      <c r="AH34" s="378">
        <v>11</v>
      </c>
      <c r="AI34" s="378">
        <v>194</v>
      </c>
      <c r="AJ34" s="378">
        <v>12</v>
      </c>
      <c r="AK34" s="378">
        <v>285</v>
      </c>
      <c r="AL34" s="378">
        <v>22</v>
      </c>
      <c r="AM34" s="378">
        <v>606</v>
      </c>
      <c r="AN34" s="378">
        <v>2</v>
      </c>
      <c r="AO34" s="378" t="s">
        <v>558</v>
      </c>
      <c r="AP34" s="384" t="s">
        <v>163</v>
      </c>
      <c r="AQ34" s="166" t="s">
        <v>92</v>
      </c>
      <c r="AR34" s="378">
        <v>1</v>
      </c>
      <c r="AS34" s="378" t="s">
        <v>558</v>
      </c>
      <c r="AT34" s="378">
        <v>3</v>
      </c>
      <c r="AU34" s="378">
        <v>118</v>
      </c>
      <c r="AV34" s="378">
        <v>22</v>
      </c>
      <c r="AW34" s="378">
        <v>617</v>
      </c>
      <c r="AX34" s="378">
        <v>29</v>
      </c>
      <c r="AY34" s="378">
        <v>1282</v>
      </c>
      <c r="AZ34" s="378">
        <v>0</v>
      </c>
      <c r="BA34" s="378">
        <v>0</v>
      </c>
      <c r="BB34" s="378">
        <v>1</v>
      </c>
      <c r="BC34" s="378" t="s">
        <v>558</v>
      </c>
      <c r="BD34" s="378">
        <v>0</v>
      </c>
      <c r="BE34" s="378">
        <v>0</v>
      </c>
      <c r="BF34" s="446">
        <v>0</v>
      </c>
      <c r="BG34" s="446">
        <v>0</v>
      </c>
      <c r="BH34" s="167" t="s">
        <v>163</v>
      </c>
    </row>
    <row r="35" spans="1:60" s="23" customFormat="1" ht="15.95" customHeight="1">
      <c r="A35" s="166" t="s">
        <v>94</v>
      </c>
      <c r="B35" s="375">
        <v>609</v>
      </c>
      <c r="C35" s="375">
        <v>19305</v>
      </c>
      <c r="D35" s="410">
        <v>16</v>
      </c>
      <c r="E35" s="410">
        <v>319</v>
      </c>
      <c r="F35" s="378">
        <v>1</v>
      </c>
      <c r="G35" s="378" t="s">
        <v>558</v>
      </c>
      <c r="H35" s="378">
        <v>0</v>
      </c>
      <c r="I35" s="378">
        <v>0</v>
      </c>
      <c r="J35" s="378">
        <v>83</v>
      </c>
      <c r="K35" s="378">
        <v>2135</v>
      </c>
      <c r="L35" s="378">
        <v>5</v>
      </c>
      <c r="M35" s="378">
        <v>122</v>
      </c>
      <c r="N35" s="383" t="s">
        <v>164</v>
      </c>
      <c r="O35" s="166" t="s">
        <v>94</v>
      </c>
      <c r="P35" s="378">
        <v>0</v>
      </c>
      <c r="Q35" s="378">
        <v>0</v>
      </c>
      <c r="R35" s="378">
        <v>14</v>
      </c>
      <c r="S35" s="378">
        <v>270</v>
      </c>
      <c r="T35" s="378">
        <v>28</v>
      </c>
      <c r="U35" s="378">
        <v>653</v>
      </c>
      <c r="V35" s="378" t="s">
        <v>607</v>
      </c>
      <c r="W35" s="378" t="s">
        <v>558</v>
      </c>
      <c r="X35" s="378">
        <v>1</v>
      </c>
      <c r="Y35" s="378" t="s">
        <v>558</v>
      </c>
      <c r="Z35" s="378">
        <v>23</v>
      </c>
      <c r="AA35" s="378">
        <v>816</v>
      </c>
      <c r="AB35" s="383" t="s">
        <v>164</v>
      </c>
      <c r="AC35" s="166" t="s">
        <v>94</v>
      </c>
      <c r="AD35" s="378">
        <v>0</v>
      </c>
      <c r="AE35" s="378">
        <v>0</v>
      </c>
      <c r="AF35" s="378">
        <v>89</v>
      </c>
      <c r="AG35" s="378">
        <v>2768</v>
      </c>
      <c r="AH35" s="378">
        <v>12</v>
      </c>
      <c r="AI35" s="378">
        <v>237</v>
      </c>
      <c r="AJ35" s="378">
        <v>23</v>
      </c>
      <c r="AK35" s="378">
        <v>554</v>
      </c>
      <c r="AL35" s="378">
        <v>104</v>
      </c>
      <c r="AM35" s="378">
        <v>3547</v>
      </c>
      <c r="AN35" s="378">
        <v>39</v>
      </c>
      <c r="AO35" s="378" t="s">
        <v>608</v>
      </c>
      <c r="AP35" s="384" t="s">
        <v>164</v>
      </c>
      <c r="AQ35" s="166" t="s">
        <v>94</v>
      </c>
      <c r="AR35" s="378">
        <v>5</v>
      </c>
      <c r="AS35" s="378">
        <v>225</v>
      </c>
      <c r="AT35" s="378">
        <v>26</v>
      </c>
      <c r="AU35" s="378">
        <v>924</v>
      </c>
      <c r="AV35" s="378">
        <v>85</v>
      </c>
      <c r="AW35" s="378">
        <v>2770</v>
      </c>
      <c r="AX35" s="378">
        <v>45</v>
      </c>
      <c r="AY35" s="378">
        <v>2053</v>
      </c>
      <c r="AZ35" s="378">
        <v>2</v>
      </c>
      <c r="BA35" s="378" t="s">
        <v>558</v>
      </c>
      <c r="BB35" s="378">
        <v>4</v>
      </c>
      <c r="BC35" s="378">
        <v>107</v>
      </c>
      <c r="BD35" s="378">
        <v>2</v>
      </c>
      <c r="BE35" s="378" t="s">
        <v>558</v>
      </c>
      <c r="BF35" s="446" t="s">
        <v>797</v>
      </c>
      <c r="BG35" s="446" t="s">
        <v>797</v>
      </c>
      <c r="BH35" s="167" t="s">
        <v>164</v>
      </c>
    </row>
    <row r="36" spans="1:60" s="23" customFormat="1" ht="15.95" customHeight="1">
      <c r="A36" s="166" t="s">
        <v>96</v>
      </c>
      <c r="B36" s="375">
        <v>15</v>
      </c>
      <c r="C36" s="375">
        <v>484</v>
      </c>
      <c r="D36" s="410">
        <v>4</v>
      </c>
      <c r="E36" s="410">
        <v>146</v>
      </c>
      <c r="F36" s="378">
        <v>1</v>
      </c>
      <c r="G36" s="378" t="s">
        <v>558</v>
      </c>
      <c r="H36" s="378">
        <v>0</v>
      </c>
      <c r="I36" s="378">
        <v>0</v>
      </c>
      <c r="J36" s="378">
        <v>0</v>
      </c>
      <c r="K36" s="378">
        <v>0</v>
      </c>
      <c r="L36" s="378">
        <v>0</v>
      </c>
      <c r="M36" s="378">
        <v>0</v>
      </c>
      <c r="N36" s="383" t="s">
        <v>165</v>
      </c>
      <c r="O36" s="166" t="s">
        <v>96</v>
      </c>
      <c r="P36" s="378">
        <v>0</v>
      </c>
      <c r="Q36" s="378">
        <v>0</v>
      </c>
      <c r="R36" s="378">
        <v>0</v>
      </c>
      <c r="S36" s="378">
        <v>0</v>
      </c>
      <c r="T36" s="378">
        <v>0</v>
      </c>
      <c r="U36" s="378">
        <v>0</v>
      </c>
      <c r="V36" s="378">
        <v>0</v>
      </c>
      <c r="W36" s="378">
        <v>0</v>
      </c>
      <c r="X36" s="378" t="s">
        <v>602</v>
      </c>
      <c r="Y36" s="378" t="s">
        <v>602</v>
      </c>
      <c r="Z36" s="378">
        <v>1</v>
      </c>
      <c r="AA36" s="378" t="s">
        <v>558</v>
      </c>
      <c r="AB36" s="383" t="s">
        <v>165</v>
      </c>
      <c r="AC36" s="166" t="s">
        <v>96</v>
      </c>
      <c r="AD36" s="378">
        <v>0</v>
      </c>
      <c r="AE36" s="378">
        <v>0</v>
      </c>
      <c r="AF36" s="378">
        <v>0</v>
      </c>
      <c r="AG36" s="378">
        <v>0</v>
      </c>
      <c r="AH36" s="378">
        <v>9</v>
      </c>
      <c r="AI36" s="378">
        <v>207</v>
      </c>
      <c r="AJ36" s="378">
        <v>0</v>
      </c>
      <c r="AK36" s="378">
        <v>0</v>
      </c>
      <c r="AL36" s="378">
        <v>0</v>
      </c>
      <c r="AM36" s="378">
        <v>0</v>
      </c>
      <c r="AN36" s="378">
        <v>0</v>
      </c>
      <c r="AO36" s="378">
        <v>0</v>
      </c>
      <c r="AP36" s="384" t="s">
        <v>165</v>
      </c>
      <c r="AQ36" s="166" t="s">
        <v>96</v>
      </c>
      <c r="AR36" s="378">
        <v>0</v>
      </c>
      <c r="AS36" s="378">
        <v>0</v>
      </c>
      <c r="AT36" s="378">
        <v>0</v>
      </c>
      <c r="AU36" s="378">
        <v>0</v>
      </c>
      <c r="AV36" s="378">
        <v>0</v>
      </c>
      <c r="AW36" s="378">
        <v>0</v>
      </c>
      <c r="AX36" s="378">
        <v>0</v>
      </c>
      <c r="AY36" s="378">
        <v>0</v>
      </c>
      <c r="AZ36" s="378">
        <v>0</v>
      </c>
      <c r="BA36" s="378">
        <v>0</v>
      </c>
      <c r="BB36" s="378">
        <v>0</v>
      </c>
      <c r="BC36" s="378">
        <v>0</v>
      </c>
      <c r="BD36" s="378">
        <v>0</v>
      </c>
      <c r="BE36" s="378">
        <v>0</v>
      </c>
      <c r="BF36" s="446">
        <v>0</v>
      </c>
      <c r="BG36" s="446">
        <v>0</v>
      </c>
      <c r="BH36" s="167" t="s">
        <v>165</v>
      </c>
    </row>
    <row r="37" spans="1:60" s="23" customFormat="1" ht="15.95" customHeight="1">
      <c r="A37" s="166" t="s">
        <v>98</v>
      </c>
      <c r="B37" s="375">
        <v>23</v>
      </c>
      <c r="C37" s="375">
        <v>1645</v>
      </c>
      <c r="D37" s="410">
        <v>2</v>
      </c>
      <c r="E37" s="410" t="s">
        <v>558</v>
      </c>
      <c r="F37" s="378">
        <v>1</v>
      </c>
      <c r="G37" s="378" t="s">
        <v>558</v>
      </c>
      <c r="H37" s="378">
        <v>0</v>
      </c>
      <c r="I37" s="378">
        <v>0</v>
      </c>
      <c r="J37" s="378">
        <v>0</v>
      </c>
      <c r="K37" s="378">
        <v>0</v>
      </c>
      <c r="L37" s="378">
        <v>0</v>
      </c>
      <c r="M37" s="378">
        <v>0</v>
      </c>
      <c r="N37" s="383" t="s">
        <v>166</v>
      </c>
      <c r="O37" s="166" t="s">
        <v>98</v>
      </c>
      <c r="P37" s="378">
        <v>0</v>
      </c>
      <c r="Q37" s="378">
        <v>0</v>
      </c>
      <c r="R37" s="378">
        <v>0</v>
      </c>
      <c r="S37" s="378">
        <v>0</v>
      </c>
      <c r="T37" s="378">
        <v>0</v>
      </c>
      <c r="U37" s="378">
        <v>0</v>
      </c>
      <c r="V37" s="378">
        <v>0</v>
      </c>
      <c r="W37" s="378">
        <v>0</v>
      </c>
      <c r="X37" s="378">
        <v>0</v>
      </c>
      <c r="Y37" s="378">
        <v>0</v>
      </c>
      <c r="Z37" s="378">
        <v>2</v>
      </c>
      <c r="AA37" s="378" t="s">
        <v>558</v>
      </c>
      <c r="AB37" s="383" t="s">
        <v>166</v>
      </c>
      <c r="AC37" s="166" t="s">
        <v>98</v>
      </c>
      <c r="AD37" s="378">
        <v>0</v>
      </c>
      <c r="AE37" s="378">
        <v>0</v>
      </c>
      <c r="AF37" s="378">
        <v>0</v>
      </c>
      <c r="AG37" s="378">
        <v>0</v>
      </c>
      <c r="AH37" s="378">
        <v>5</v>
      </c>
      <c r="AI37" s="378">
        <v>81</v>
      </c>
      <c r="AJ37" s="378" t="s">
        <v>609</v>
      </c>
      <c r="AK37" s="378">
        <v>1245</v>
      </c>
      <c r="AL37" s="378">
        <v>0</v>
      </c>
      <c r="AM37" s="378">
        <v>0</v>
      </c>
      <c r="AN37" s="378">
        <v>1</v>
      </c>
      <c r="AO37" s="378" t="s">
        <v>558</v>
      </c>
      <c r="AP37" s="384" t="s">
        <v>166</v>
      </c>
      <c r="AQ37" s="166" t="s">
        <v>98</v>
      </c>
      <c r="AR37" s="378">
        <v>1</v>
      </c>
      <c r="AS37" s="378" t="s">
        <v>558</v>
      </c>
      <c r="AT37" s="378">
        <v>1</v>
      </c>
      <c r="AU37" s="378" t="s">
        <v>558</v>
      </c>
      <c r="AV37" s="378">
        <v>0</v>
      </c>
      <c r="AW37" s="378">
        <v>0</v>
      </c>
      <c r="AX37" s="378">
        <v>0</v>
      </c>
      <c r="AY37" s="378">
        <v>0</v>
      </c>
      <c r="AZ37" s="378">
        <v>0</v>
      </c>
      <c r="BA37" s="378">
        <v>0</v>
      </c>
      <c r="BB37" s="378">
        <v>0</v>
      </c>
      <c r="BC37" s="378">
        <v>0</v>
      </c>
      <c r="BD37" s="378">
        <v>0</v>
      </c>
      <c r="BE37" s="378">
        <v>0</v>
      </c>
      <c r="BF37" s="446">
        <v>2</v>
      </c>
      <c r="BG37" s="446" t="s">
        <v>558</v>
      </c>
      <c r="BH37" s="167" t="s">
        <v>166</v>
      </c>
    </row>
    <row r="38" spans="1:60" s="23" customFormat="1" ht="15.95" customHeight="1">
      <c r="A38" s="166" t="s">
        <v>100</v>
      </c>
      <c r="B38" s="375">
        <v>18</v>
      </c>
      <c r="C38" s="375">
        <v>720</v>
      </c>
      <c r="D38" s="410">
        <v>8</v>
      </c>
      <c r="E38" s="410">
        <v>459</v>
      </c>
      <c r="F38" s="378">
        <v>0</v>
      </c>
      <c r="G38" s="378">
        <v>0</v>
      </c>
      <c r="H38" s="378">
        <v>0</v>
      </c>
      <c r="I38" s="378">
        <v>0</v>
      </c>
      <c r="J38" s="378">
        <v>1</v>
      </c>
      <c r="K38" s="378" t="s">
        <v>558</v>
      </c>
      <c r="L38" s="378">
        <v>0</v>
      </c>
      <c r="M38" s="378">
        <v>0</v>
      </c>
      <c r="N38" s="383" t="s">
        <v>167</v>
      </c>
      <c r="O38" s="166" t="s">
        <v>100</v>
      </c>
      <c r="P38" s="378">
        <v>0</v>
      </c>
      <c r="Q38" s="378">
        <v>0</v>
      </c>
      <c r="R38" s="378">
        <v>0</v>
      </c>
      <c r="S38" s="378">
        <v>0</v>
      </c>
      <c r="T38" s="378">
        <v>0</v>
      </c>
      <c r="U38" s="378">
        <v>0</v>
      </c>
      <c r="V38" s="378">
        <v>0</v>
      </c>
      <c r="W38" s="378">
        <v>0</v>
      </c>
      <c r="X38" s="378">
        <v>0</v>
      </c>
      <c r="Y38" s="378">
        <v>0</v>
      </c>
      <c r="Z38" s="378">
        <v>1</v>
      </c>
      <c r="AA38" s="378" t="s">
        <v>558</v>
      </c>
      <c r="AB38" s="383" t="s">
        <v>167</v>
      </c>
      <c r="AC38" s="166" t="s">
        <v>100</v>
      </c>
      <c r="AD38" s="378">
        <v>0</v>
      </c>
      <c r="AE38" s="378">
        <v>0</v>
      </c>
      <c r="AF38" s="378">
        <v>0</v>
      </c>
      <c r="AG38" s="378">
        <v>0</v>
      </c>
      <c r="AH38" s="378">
        <v>6</v>
      </c>
      <c r="AI38" s="378">
        <v>100</v>
      </c>
      <c r="AJ38" s="378">
        <v>0</v>
      </c>
      <c r="AK38" s="378">
        <v>0</v>
      </c>
      <c r="AL38" s="378">
        <v>0</v>
      </c>
      <c r="AM38" s="378">
        <v>0</v>
      </c>
      <c r="AN38" s="378">
        <v>0</v>
      </c>
      <c r="AO38" s="378">
        <v>0</v>
      </c>
      <c r="AP38" s="384" t="s">
        <v>167</v>
      </c>
      <c r="AQ38" s="166" t="s">
        <v>100</v>
      </c>
      <c r="AR38" s="378">
        <v>0</v>
      </c>
      <c r="AS38" s="378">
        <v>0</v>
      </c>
      <c r="AT38" s="378">
        <v>0</v>
      </c>
      <c r="AU38" s="378">
        <v>0</v>
      </c>
      <c r="AV38" s="378">
        <v>1</v>
      </c>
      <c r="AW38" s="378" t="s">
        <v>558</v>
      </c>
      <c r="AX38" s="378">
        <v>0</v>
      </c>
      <c r="AY38" s="378">
        <v>0</v>
      </c>
      <c r="AZ38" s="378">
        <v>0</v>
      </c>
      <c r="BA38" s="378">
        <v>0</v>
      </c>
      <c r="BB38" s="378">
        <v>0</v>
      </c>
      <c r="BC38" s="378">
        <v>0</v>
      </c>
      <c r="BD38" s="378">
        <v>0</v>
      </c>
      <c r="BE38" s="378">
        <v>0</v>
      </c>
      <c r="BF38" s="446">
        <v>1</v>
      </c>
      <c r="BG38" s="446" t="s">
        <v>558</v>
      </c>
      <c r="BH38" s="167" t="s">
        <v>167</v>
      </c>
    </row>
    <row r="39" spans="1:60" s="23" customFormat="1" ht="15.95" customHeight="1" thickBot="1">
      <c r="A39" s="168" t="s">
        <v>102</v>
      </c>
      <c r="B39" s="403">
        <v>3</v>
      </c>
      <c r="C39" s="404">
        <v>38</v>
      </c>
      <c r="D39" s="413" t="s">
        <v>793</v>
      </c>
      <c r="E39" s="413" t="s">
        <v>793</v>
      </c>
      <c r="F39" s="406">
        <v>1</v>
      </c>
      <c r="G39" s="406" t="s">
        <v>558</v>
      </c>
      <c r="H39" s="405">
        <v>0</v>
      </c>
      <c r="I39" s="405">
        <v>0</v>
      </c>
      <c r="J39" s="405">
        <v>0</v>
      </c>
      <c r="K39" s="405">
        <v>0</v>
      </c>
      <c r="L39" s="405">
        <v>0</v>
      </c>
      <c r="M39" s="407">
        <v>0</v>
      </c>
      <c r="N39" s="408" t="s">
        <v>168</v>
      </c>
      <c r="O39" s="168" t="s">
        <v>102</v>
      </c>
      <c r="P39" s="406">
        <v>0</v>
      </c>
      <c r="Q39" s="406">
        <v>0</v>
      </c>
      <c r="R39" s="406">
        <v>0</v>
      </c>
      <c r="S39" s="406">
        <v>0</v>
      </c>
      <c r="T39" s="406">
        <v>0</v>
      </c>
      <c r="U39" s="406">
        <v>0</v>
      </c>
      <c r="V39" s="406">
        <v>0</v>
      </c>
      <c r="W39" s="406">
        <v>0</v>
      </c>
      <c r="X39" s="406">
        <v>0</v>
      </c>
      <c r="Y39" s="406">
        <v>0</v>
      </c>
      <c r="Z39" s="406">
        <v>0</v>
      </c>
      <c r="AA39" s="406">
        <v>0</v>
      </c>
      <c r="AB39" s="408" t="s">
        <v>168</v>
      </c>
      <c r="AC39" s="168" t="s">
        <v>102</v>
      </c>
      <c r="AD39" s="406">
        <v>0</v>
      </c>
      <c r="AE39" s="406">
        <v>0</v>
      </c>
      <c r="AF39" s="406">
        <v>0</v>
      </c>
      <c r="AG39" s="406">
        <v>0</v>
      </c>
      <c r="AH39" s="406">
        <v>1</v>
      </c>
      <c r="AI39" s="406" t="s">
        <v>558</v>
      </c>
      <c r="AJ39" s="406">
        <v>0</v>
      </c>
      <c r="AK39" s="406">
        <v>0</v>
      </c>
      <c r="AL39" s="406">
        <v>0</v>
      </c>
      <c r="AM39" s="406">
        <v>0</v>
      </c>
      <c r="AN39" s="406">
        <v>0</v>
      </c>
      <c r="AO39" s="406">
        <v>0</v>
      </c>
      <c r="AP39" s="409" t="s">
        <v>168</v>
      </c>
      <c r="AQ39" s="168" t="s">
        <v>102</v>
      </c>
      <c r="AR39" s="406">
        <v>0</v>
      </c>
      <c r="AS39" s="406">
        <v>0</v>
      </c>
      <c r="AT39" s="406">
        <v>0</v>
      </c>
      <c r="AU39" s="406">
        <v>0</v>
      </c>
      <c r="AV39" s="406">
        <v>1</v>
      </c>
      <c r="AW39" s="406" t="s">
        <v>558</v>
      </c>
      <c r="AX39" s="406">
        <v>0</v>
      </c>
      <c r="AY39" s="406">
        <v>0</v>
      </c>
      <c r="AZ39" s="406">
        <v>0</v>
      </c>
      <c r="BA39" s="406">
        <v>0</v>
      </c>
      <c r="BB39" s="406">
        <v>0</v>
      </c>
      <c r="BC39" s="406">
        <v>0</v>
      </c>
      <c r="BD39" s="406">
        <v>0</v>
      </c>
      <c r="BE39" s="406">
        <v>0</v>
      </c>
      <c r="BF39" s="451">
        <v>0</v>
      </c>
      <c r="BG39" s="451">
        <v>0</v>
      </c>
      <c r="BH39" s="169" t="s">
        <v>168</v>
      </c>
    </row>
    <row r="40" spans="1:60" s="121" customFormat="1" ht="12" customHeight="1">
      <c r="A40" s="293" t="s">
        <v>610</v>
      </c>
      <c r="N40" s="122" t="s">
        <v>314</v>
      </c>
      <c r="O40" s="293" t="s">
        <v>610</v>
      </c>
      <c r="P40" s="170"/>
      <c r="Q40" s="170"/>
      <c r="R40" s="170"/>
      <c r="U40" s="122"/>
      <c r="AA40" s="122"/>
      <c r="AB40" s="122" t="s">
        <v>314</v>
      </c>
      <c r="AC40" s="293" t="s">
        <v>610</v>
      </c>
      <c r="AD40" s="170"/>
      <c r="AE40" s="170"/>
      <c r="AF40" s="170"/>
      <c r="AI40" s="122"/>
      <c r="AO40" s="122"/>
      <c r="AP40" s="122" t="s">
        <v>314</v>
      </c>
      <c r="AQ40" s="293" t="s">
        <v>610</v>
      </c>
      <c r="AW40" s="122"/>
      <c r="BE40" s="122"/>
      <c r="BF40" s="452"/>
      <c r="BG40" s="453"/>
      <c r="BH40" s="122" t="s">
        <v>314</v>
      </c>
    </row>
    <row r="41" spans="1:60" s="175" customFormat="1" ht="12" customHeight="1">
      <c r="A41" s="42" t="s">
        <v>236</v>
      </c>
      <c r="B41" s="171"/>
      <c r="C41" s="172"/>
      <c r="D41" s="172"/>
      <c r="E41" s="172"/>
      <c r="F41" s="172"/>
      <c r="G41" s="172"/>
      <c r="H41" s="172"/>
      <c r="I41" s="172"/>
      <c r="J41" s="172"/>
      <c r="K41" s="171"/>
      <c r="L41" s="171"/>
      <c r="M41" s="171"/>
      <c r="N41" s="173"/>
      <c r="O41" s="42" t="s">
        <v>236</v>
      </c>
      <c r="P41" s="174"/>
      <c r="Q41" s="174"/>
      <c r="R41" s="174"/>
      <c r="S41" s="171"/>
      <c r="T41" s="171"/>
      <c r="U41" s="171"/>
      <c r="V41" s="171"/>
      <c r="W41" s="171"/>
      <c r="X41" s="171"/>
      <c r="Y41" s="171"/>
      <c r="Z41" s="171"/>
      <c r="AA41" s="171"/>
      <c r="AB41" s="173"/>
      <c r="AC41" s="42" t="s">
        <v>236</v>
      </c>
      <c r="AD41" s="174"/>
      <c r="AE41" s="174"/>
      <c r="AF41" s="174"/>
      <c r="AG41" s="171"/>
      <c r="AH41" s="171"/>
      <c r="AI41" s="171"/>
      <c r="AJ41" s="171"/>
      <c r="AK41" s="171"/>
      <c r="AL41" s="171"/>
      <c r="AM41" s="171"/>
      <c r="AN41" s="171"/>
      <c r="AO41" s="171"/>
      <c r="AP41" s="173"/>
      <c r="AQ41" s="42" t="s">
        <v>236</v>
      </c>
      <c r="AR41" s="171"/>
      <c r="AS41" s="171"/>
      <c r="AT41" s="171"/>
      <c r="AU41" s="171"/>
      <c r="AV41" s="171"/>
      <c r="AW41" s="171"/>
      <c r="AX41" s="171"/>
      <c r="AY41" s="171"/>
      <c r="AZ41" s="558"/>
      <c r="BA41" s="558"/>
      <c r="BB41" s="558"/>
      <c r="BC41" s="559"/>
      <c r="BD41" s="559"/>
      <c r="BE41" s="559"/>
      <c r="BF41" s="559"/>
      <c r="BG41" s="559"/>
      <c r="BH41" s="173"/>
    </row>
    <row r="42" spans="1:60" ht="12" customHeight="1">
      <c r="A42" s="282" t="s">
        <v>611</v>
      </c>
      <c r="B42" s="176"/>
      <c r="C42" s="177"/>
      <c r="D42" s="177"/>
      <c r="E42" s="177"/>
      <c r="F42" s="177"/>
      <c r="G42" s="177"/>
      <c r="H42" s="178"/>
      <c r="O42" s="282" t="s">
        <v>611</v>
      </c>
      <c r="AC42" s="282" t="s">
        <v>611</v>
      </c>
      <c r="AQ42" s="282" t="s">
        <v>611</v>
      </c>
    </row>
  </sheetData>
  <sheetProtection selectLockedCells="1"/>
  <mergeCells count="99">
    <mergeCell ref="BD6:BE8"/>
    <mergeCell ref="BD9:BD10"/>
    <mergeCell ref="BE9:BE10"/>
    <mergeCell ref="A3:G3"/>
    <mergeCell ref="H3:N4"/>
    <mergeCell ref="O3:U3"/>
    <mergeCell ref="V3:AB4"/>
    <mergeCell ref="AC3:AI3"/>
    <mergeCell ref="A6:A10"/>
    <mergeCell ref="B6:C8"/>
    <mergeCell ref="D6:E8"/>
    <mergeCell ref="F6:G8"/>
    <mergeCell ref="H6:I8"/>
    <mergeCell ref="B9:B10"/>
    <mergeCell ref="C9:C10"/>
    <mergeCell ref="D9:D10"/>
    <mergeCell ref="E9:E10"/>
    <mergeCell ref="F9:F10"/>
    <mergeCell ref="G9:G10"/>
    <mergeCell ref="H9:H10"/>
    <mergeCell ref="I9:I10"/>
    <mergeCell ref="R9:R10"/>
    <mergeCell ref="S9:S10"/>
    <mergeCell ref="AQ3:AW3"/>
    <mergeCell ref="AX3:BH4"/>
    <mergeCell ref="P4:U4"/>
    <mergeCell ref="AD4:AI4"/>
    <mergeCell ref="AR4:AW4"/>
    <mergeCell ref="AJ3:AP4"/>
    <mergeCell ref="T6:U8"/>
    <mergeCell ref="V6:W8"/>
    <mergeCell ref="X6:Y8"/>
    <mergeCell ref="Z6:AA8"/>
    <mergeCell ref="AB6:AB10"/>
    <mergeCell ref="T9:T10"/>
    <mergeCell ref="U9:U10"/>
    <mergeCell ref="V9:V10"/>
    <mergeCell ref="W9:W10"/>
    <mergeCell ref="AT9:AT10"/>
    <mergeCell ref="AU9:AU10"/>
    <mergeCell ref="AV9:AV10"/>
    <mergeCell ref="AW9:AW10"/>
    <mergeCell ref="AE9:AE10"/>
    <mergeCell ref="AA9:AA10"/>
    <mergeCell ref="AD9:AD10"/>
    <mergeCell ref="AF9:AF10"/>
    <mergeCell ref="AG9:AG10"/>
    <mergeCell ref="AH9:AH10"/>
    <mergeCell ref="AI9:AI10"/>
    <mergeCell ref="AJ9:AJ10"/>
    <mergeCell ref="AK9:AK10"/>
    <mergeCell ref="AL9:AL10"/>
    <mergeCell ref="AM9:AM10"/>
    <mergeCell ref="AD6:AE8"/>
    <mergeCell ref="AF6:AG8"/>
    <mergeCell ref="AH6:AI8"/>
    <mergeCell ref="AJ6:AK8"/>
    <mergeCell ref="AL6:AM8"/>
    <mergeCell ref="AN6:AO8"/>
    <mergeCell ref="AZ6:BA8"/>
    <mergeCell ref="BB6:BC8"/>
    <mergeCell ref="BF6:BG8"/>
    <mergeCell ref="BH6:BH10"/>
    <mergeCell ref="AP6:AP10"/>
    <mergeCell ref="AQ6:AQ10"/>
    <mergeCell ref="AR6:AS8"/>
    <mergeCell ref="AT6:AU8"/>
    <mergeCell ref="AV6:AW8"/>
    <mergeCell ref="AX6:AY8"/>
    <mergeCell ref="AS9:AS10"/>
    <mergeCell ref="AN9:AN10"/>
    <mergeCell ref="AO9:AO10"/>
    <mergeCell ref="AR9:AR10"/>
    <mergeCell ref="BF9:BF10"/>
    <mergeCell ref="J9:J10"/>
    <mergeCell ref="K9:K10"/>
    <mergeCell ref="L9:L10"/>
    <mergeCell ref="M9:M10"/>
    <mergeCell ref="AC6:AC10"/>
    <mergeCell ref="J6:K8"/>
    <mergeCell ref="L6:M8"/>
    <mergeCell ref="N6:N10"/>
    <mergeCell ref="O6:O10"/>
    <mergeCell ref="P6:Q8"/>
    <mergeCell ref="R6:S8"/>
    <mergeCell ref="P9:P10"/>
    <mergeCell ref="Q9:Q10"/>
    <mergeCell ref="X9:X10"/>
    <mergeCell ref="Y9:Y10"/>
    <mergeCell ref="Z9:Z10"/>
    <mergeCell ref="BG9:BG10"/>
    <mergeCell ref="AZ41:BB41"/>
    <mergeCell ref="BC41:BG41"/>
    <mergeCell ref="AX9:AX10"/>
    <mergeCell ref="AY9:AY10"/>
    <mergeCell ref="AZ9:AZ10"/>
    <mergeCell ref="BA9:BA10"/>
    <mergeCell ref="BB9:BB10"/>
    <mergeCell ref="BC9:BC10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66" pageOrder="overThenDown" orientation="portrait" r:id="rId1"/>
  <headerFooter alignWithMargins="0"/>
  <colBreaks count="7" manualBreakCount="7">
    <brk id="7" max="41" man="1"/>
    <brk id="14" max="41" man="1"/>
    <brk id="21" max="41" man="1"/>
    <brk id="28" max="41" man="1"/>
    <brk id="35" max="41" man="1"/>
    <brk id="42" max="41" man="1"/>
    <brk id="49" max="4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"/>
  <sheetViews>
    <sheetView view="pageBreakPreview" topLeftCell="A7" zoomScaleNormal="100" zoomScaleSheetLayoutView="100" workbookViewId="0">
      <selection activeCell="F19" sqref="F19:G35"/>
    </sheetView>
  </sheetViews>
  <sheetFormatPr defaultRowHeight="14.25"/>
  <cols>
    <col min="1" max="1" width="9.5" style="46" customWidth="1"/>
    <col min="2" max="3" width="9.125" style="145" customWidth="1"/>
    <col min="4" max="9" width="9.125" style="44" customWidth="1"/>
    <col min="10" max="16" width="9.875" style="44" customWidth="1"/>
    <col min="17" max="17" width="13.25" style="46" customWidth="1"/>
    <col min="18" max="16384" width="9" style="44"/>
  </cols>
  <sheetData>
    <row r="1" spans="1:17" s="309" customFormat="1" ht="14.1" customHeight="1">
      <c r="A1" s="310" t="s">
        <v>481</v>
      </c>
      <c r="B1" s="311"/>
      <c r="C1" s="311"/>
      <c r="I1" s="307"/>
      <c r="P1" s="312"/>
      <c r="Q1" s="307" t="s">
        <v>482</v>
      </c>
    </row>
    <row r="2" spans="1:17" ht="14.1" customHeight="1">
      <c r="A2" s="84"/>
      <c r="I2" s="13"/>
      <c r="P2" s="19"/>
      <c r="Q2" s="13"/>
    </row>
    <row r="3" spans="1:17" s="49" customFormat="1" ht="20.100000000000001" customHeight="1">
      <c r="A3" s="512" t="s">
        <v>169</v>
      </c>
      <c r="B3" s="512"/>
      <c r="C3" s="512"/>
      <c r="D3" s="512"/>
      <c r="E3" s="512"/>
      <c r="F3" s="512"/>
      <c r="G3" s="512"/>
      <c r="H3" s="512"/>
      <c r="I3" s="512"/>
      <c r="J3" s="547" t="s">
        <v>170</v>
      </c>
      <c r="K3" s="547"/>
      <c r="L3" s="547"/>
      <c r="M3" s="547"/>
      <c r="N3" s="547"/>
      <c r="O3" s="547"/>
      <c r="P3" s="547"/>
      <c r="Q3" s="547"/>
    </row>
    <row r="4" spans="1:17" s="50" customFormat="1" ht="24" customHeight="1">
      <c r="A4" s="643"/>
      <c r="B4" s="643"/>
      <c r="C4" s="643"/>
      <c r="D4" s="643"/>
      <c r="E4" s="643"/>
      <c r="F4" s="643"/>
      <c r="G4" s="643"/>
      <c r="H4" s="643"/>
      <c r="I4" s="643"/>
      <c r="J4" s="547"/>
      <c r="K4" s="547"/>
      <c r="L4" s="547"/>
      <c r="M4" s="547"/>
      <c r="N4" s="547"/>
      <c r="O4" s="547"/>
      <c r="P4" s="547"/>
    </row>
    <row r="5" spans="1:17" s="17" customFormat="1" ht="18" customHeight="1" thickBot="1">
      <c r="A5" s="17" t="s">
        <v>142</v>
      </c>
      <c r="B5" s="146"/>
      <c r="C5" s="146"/>
      <c r="I5" s="147"/>
      <c r="J5" s="146"/>
      <c r="K5" s="146"/>
      <c r="P5" s="147"/>
      <c r="Q5" s="19" t="s">
        <v>171</v>
      </c>
    </row>
    <row r="6" spans="1:17" s="15" customFormat="1" ht="15" customHeight="1">
      <c r="A6" s="148"/>
      <c r="B6" s="644" t="s">
        <v>172</v>
      </c>
      <c r="C6" s="645"/>
      <c r="D6" s="646"/>
      <c r="E6" s="569" t="s">
        <v>173</v>
      </c>
      <c r="F6" s="636"/>
      <c r="G6" s="637"/>
      <c r="H6" s="569" t="s">
        <v>174</v>
      </c>
      <c r="I6" s="636"/>
      <c r="J6" s="327"/>
      <c r="K6" s="569" t="s">
        <v>175</v>
      </c>
      <c r="L6" s="636"/>
      <c r="M6" s="637"/>
      <c r="N6" s="569" t="s">
        <v>176</v>
      </c>
      <c r="O6" s="636"/>
      <c r="P6" s="641"/>
      <c r="Q6" s="149"/>
    </row>
    <row r="7" spans="1:17" s="15" customFormat="1" ht="15" customHeight="1">
      <c r="A7" s="150" t="s">
        <v>177</v>
      </c>
      <c r="B7" s="647"/>
      <c r="C7" s="648"/>
      <c r="D7" s="649"/>
      <c r="E7" s="638"/>
      <c r="F7" s="639"/>
      <c r="G7" s="640"/>
      <c r="H7" s="638"/>
      <c r="I7" s="639"/>
      <c r="J7" s="328"/>
      <c r="K7" s="638"/>
      <c r="L7" s="639"/>
      <c r="M7" s="640"/>
      <c r="N7" s="638"/>
      <c r="O7" s="639"/>
      <c r="P7" s="642"/>
      <c r="Q7" s="151" t="s">
        <v>143</v>
      </c>
    </row>
    <row r="8" spans="1:17" s="15" customFormat="1" ht="15" customHeight="1">
      <c r="A8" s="150" t="s">
        <v>178</v>
      </c>
      <c r="B8" s="633"/>
      <c r="C8" s="627" t="s">
        <v>179</v>
      </c>
      <c r="D8" s="562" t="s">
        <v>180</v>
      </c>
      <c r="E8" s="625"/>
      <c r="F8" s="627" t="s">
        <v>179</v>
      </c>
      <c r="G8" s="562" t="s">
        <v>180</v>
      </c>
      <c r="H8" s="625"/>
      <c r="I8" s="629" t="s">
        <v>179</v>
      </c>
      <c r="J8" s="560" t="s">
        <v>180</v>
      </c>
      <c r="K8" s="625"/>
      <c r="L8" s="627" t="s">
        <v>179</v>
      </c>
      <c r="M8" s="562" t="s">
        <v>180</v>
      </c>
      <c r="N8" s="625"/>
      <c r="O8" s="627" t="s">
        <v>179</v>
      </c>
      <c r="P8" s="631" t="s">
        <v>180</v>
      </c>
      <c r="Q8" s="151" t="s">
        <v>144</v>
      </c>
    </row>
    <row r="9" spans="1:17" s="15" customFormat="1" ht="15" customHeight="1">
      <c r="A9" s="152"/>
      <c r="B9" s="634"/>
      <c r="C9" s="626"/>
      <c r="D9" s="628"/>
      <c r="E9" s="626"/>
      <c r="F9" s="626"/>
      <c r="G9" s="628"/>
      <c r="H9" s="626"/>
      <c r="I9" s="630"/>
      <c r="J9" s="635"/>
      <c r="K9" s="626"/>
      <c r="L9" s="626"/>
      <c r="M9" s="628"/>
      <c r="N9" s="626"/>
      <c r="O9" s="626"/>
      <c r="P9" s="632"/>
      <c r="Q9" s="153"/>
    </row>
    <row r="10" spans="1:17" s="85" customFormat="1" ht="18" customHeight="1">
      <c r="A10" s="53" t="s">
        <v>331</v>
      </c>
      <c r="B10" s="55">
        <v>851</v>
      </c>
      <c r="C10" s="55">
        <v>464</v>
      </c>
      <c r="D10" s="55">
        <v>387</v>
      </c>
      <c r="E10" s="55">
        <v>188</v>
      </c>
      <c r="F10" s="55">
        <v>50</v>
      </c>
      <c r="G10" s="154">
        <v>138</v>
      </c>
      <c r="H10" s="55">
        <v>663</v>
      </c>
      <c r="I10" s="55">
        <v>414</v>
      </c>
      <c r="J10" s="55">
        <v>249</v>
      </c>
      <c r="K10" s="55">
        <v>0</v>
      </c>
      <c r="L10" s="55">
        <v>0</v>
      </c>
      <c r="M10" s="55">
        <v>0</v>
      </c>
      <c r="N10" s="55">
        <v>0</v>
      </c>
      <c r="O10" s="55">
        <v>0</v>
      </c>
      <c r="P10" s="55">
        <v>0</v>
      </c>
      <c r="Q10" s="56" t="s">
        <v>331</v>
      </c>
    </row>
    <row r="11" spans="1:17" s="85" customFormat="1" ht="18" customHeight="1">
      <c r="A11" s="53" t="s">
        <v>409</v>
      </c>
      <c r="B11" s="55">
        <v>793</v>
      </c>
      <c r="C11" s="55">
        <v>463</v>
      </c>
      <c r="D11" s="55">
        <v>330</v>
      </c>
      <c r="E11" s="55">
        <v>155</v>
      </c>
      <c r="F11" s="55">
        <v>47</v>
      </c>
      <c r="G11" s="154">
        <v>109</v>
      </c>
      <c r="H11" s="55">
        <v>637</v>
      </c>
      <c r="I11" s="55">
        <v>416</v>
      </c>
      <c r="J11" s="55">
        <v>221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5">
        <v>0</v>
      </c>
      <c r="Q11" s="56" t="s">
        <v>409</v>
      </c>
    </row>
    <row r="12" spans="1:17" s="85" customFormat="1" ht="18" customHeight="1">
      <c r="A12" s="53" t="s">
        <v>448</v>
      </c>
      <c r="B12" s="55">
        <v>794</v>
      </c>
      <c r="C12" s="55">
        <v>471</v>
      </c>
      <c r="D12" s="55">
        <v>323</v>
      </c>
      <c r="E12" s="55">
        <v>142</v>
      </c>
      <c r="F12" s="55">
        <v>50</v>
      </c>
      <c r="G12" s="154">
        <v>92</v>
      </c>
      <c r="H12" s="55">
        <v>652</v>
      </c>
      <c r="I12" s="55">
        <v>421</v>
      </c>
      <c r="J12" s="55">
        <v>231</v>
      </c>
      <c r="K12" s="55">
        <v>0</v>
      </c>
      <c r="L12" s="55">
        <v>0</v>
      </c>
      <c r="M12" s="55">
        <v>0</v>
      </c>
      <c r="N12" s="55">
        <v>0</v>
      </c>
      <c r="O12" s="55">
        <v>0</v>
      </c>
      <c r="P12" s="55">
        <v>0</v>
      </c>
      <c r="Q12" s="56" t="s">
        <v>448</v>
      </c>
    </row>
    <row r="13" spans="1:17" s="85" customFormat="1" ht="18" customHeight="1">
      <c r="A13" s="53" t="s">
        <v>449</v>
      </c>
      <c r="B13" s="55">
        <v>741</v>
      </c>
      <c r="C13" s="55">
        <v>472</v>
      </c>
      <c r="D13" s="55">
        <v>269</v>
      </c>
      <c r="E13" s="55">
        <v>158</v>
      </c>
      <c r="F13" s="55">
        <v>48</v>
      </c>
      <c r="G13" s="154">
        <v>110</v>
      </c>
      <c r="H13" s="55">
        <v>583</v>
      </c>
      <c r="I13" s="55">
        <v>424</v>
      </c>
      <c r="J13" s="55">
        <v>159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6" t="s">
        <v>449</v>
      </c>
    </row>
    <row r="14" spans="1:17" s="85" customFormat="1" ht="18" customHeight="1">
      <c r="A14" s="57" t="s">
        <v>497</v>
      </c>
      <c r="B14" s="67">
        <f>SUM(B16:B38)</f>
        <v>722</v>
      </c>
      <c r="C14" s="67">
        <f>SUM(C16:C38)</f>
        <v>462</v>
      </c>
      <c r="D14" s="67">
        <f>SUM(D16:D38)</f>
        <v>260</v>
      </c>
      <c r="E14" s="67">
        <f>SUM(E16:E38)</f>
        <v>145</v>
      </c>
      <c r="F14" s="67">
        <f t="shared" ref="F14:P14" si="0">SUM(F16:F38)</f>
        <v>44</v>
      </c>
      <c r="G14" s="155">
        <f t="shared" si="0"/>
        <v>101</v>
      </c>
      <c r="H14" s="67">
        <f t="shared" si="0"/>
        <v>577</v>
      </c>
      <c r="I14" s="67">
        <f t="shared" si="0"/>
        <v>418</v>
      </c>
      <c r="J14" s="67">
        <f t="shared" si="0"/>
        <v>159</v>
      </c>
      <c r="K14" s="67">
        <f t="shared" si="0"/>
        <v>0</v>
      </c>
      <c r="L14" s="67">
        <f t="shared" si="0"/>
        <v>0</v>
      </c>
      <c r="M14" s="67">
        <f t="shared" si="0"/>
        <v>0</v>
      </c>
      <c r="N14" s="67">
        <f t="shared" si="0"/>
        <v>0</v>
      </c>
      <c r="O14" s="67">
        <f t="shared" si="0"/>
        <v>0</v>
      </c>
      <c r="P14" s="67">
        <f t="shared" si="0"/>
        <v>0</v>
      </c>
      <c r="Q14" s="59" t="s">
        <v>497</v>
      </c>
    </row>
    <row r="15" spans="1:17" s="330" customFormat="1" ht="8.1" customHeight="1">
      <c r="A15" s="139"/>
      <c r="B15" s="55"/>
      <c r="C15" s="55"/>
      <c r="D15" s="55"/>
      <c r="E15" s="55"/>
      <c r="F15" s="55"/>
      <c r="G15" s="154"/>
      <c r="H15" s="55"/>
      <c r="I15" s="55"/>
      <c r="J15" s="55"/>
      <c r="K15" s="55"/>
      <c r="L15" s="55"/>
      <c r="M15" s="55"/>
      <c r="N15" s="55"/>
      <c r="O15" s="55"/>
      <c r="P15" s="55"/>
      <c r="Q15" s="140"/>
    </row>
    <row r="16" spans="1:17" s="330" customFormat="1" ht="18" customHeight="1">
      <c r="A16" s="139" t="s">
        <v>145</v>
      </c>
      <c r="B16" s="55">
        <f>IF(SUM(C16:D16)=SUM(E16,H16,K16,N16),SUM(C16:D16),"ERR!")</f>
        <v>82</v>
      </c>
      <c r="C16" s="55">
        <f>SUM(F16,I16,L16,O16)</f>
        <v>54</v>
      </c>
      <c r="D16" s="55">
        <f>SUM(G16,J16,M16,P16)</f>
        <v>28</v>
      </c>
      <c r="E16" s="55">
        <f>SUM(F16:G16)</f>
        <v>4</v>
      </c>
      <c r="F16" s="257">
        <v>1</v>
      </c>
      <c r="G16" s="257">
        <v>3</v>
      </c>
      <c r="H16" s="55">
        <f>SUM(I16:J16)</f>
        <v>78</v>
      </c>
      <c r="I16" s="257">
        <v>53</v>
      </c>
      <c r="J16" s="257">
        <v>25</v>
      </c>
      <c r="K16" s="55">
        <f>SUM(L16:M16)</f>
        <v>0</v>
      </c>
      <c r="L16" s="257"/>
      <c r="M16" s="257"/>
      <c r="N16" s="55">
        <f>SUM(O16:P16)</f>
        <v>0</v>
      </c>
      <c r="O16" s="257"/>
      <c r="P16" s="257"/>
      <c r="Q16" s="141" t="s">
        <v>146</v>
      </c>
    </row>
    <row r="17" spans="1:17" s="330" customFormat="1" ht="18" customHeight="1">
      <c r="A17" s="139" t="s">
        <v>59</v>
      </c>
      <c r="B17" s="55">
        <f t="shared" ref="B17:B38" si="1">IF(SUM(C17:D17)=SUM(E17,H17,K17,N17),SUM(C17:D17),"ERR!")</f>
        <v>76</v>
      </c>
      <c r="C17" s="55">
        <f t="shared" ref="C17:D38" si="2">SUM(F17,I17,L17,O17)</f>
        <v>60</v>
      </c>
      <c r="D17" s="55">
        <f t="shared" si="2"/>
        <v>16</v>
      </c>
      <c r="E17" s="55">
        <f t="shared" ref="E17:E38" si="3">SUM(F17:G17)</f>
        <v>4</v>
      </c>
      <c r="F17" s="257"/>
      <c r="G17" s="257">
        <v>4</v>
      </c>
      <c r="H17" s="55">
        <f t="shared" ref="H17:H38" si="4">SUM(I17:J17)</f>
        <v>72</v>
      </c>
      <c r="I17" s="257">
        <v>60</v>
      </c>
      <c r="J17" s="257">
        <v>12</v>
      </c>
      <c r="K17" s="55">
        <f t="shared" ref="K17:K38" si="5">SUM(L17:M17)</f>
        <v>0</v>
      </c>
      <c r="L17" s="257"/>
      <c r="M17" s="257"/>
      <c r="N17" s="55">
        <f t="shared" ref="N17:N38" si="6">SUM(O17:P17)</f>
        <v>0</v>
      </c>
      <c r="O17" s="257"/>
      <c r="P17" s="257"/>
      <c r="Q17" s="141" t="s">
        <v>147</v>
      </c>
    </row>
    <row r="18" spans="1:17" s="330" customFormat="1" ht="18" customHeight="1">
      <c r="A18" s="139" t="s">
        <v>61</v>
      </c>
      <c r="B18" s="55">
        <f t="shared" si="1"/>
        <v>11</v>
      </c>
      <c r="C18" s="55">
        <f t="shared" si="2"/>
        <v>6</v>
      </c>
      <c r="D18" s="55">
        <f t="shared" si="2"/>
        <v>5</v>
      </c>
      <c r="E18" s="55">
        <f t="shared" si="3"/>
        <v>1</v>
      </c>
      <c r="F18" s="257">
        <v>1</v>
      </c>
      <c r="G18" s="257">
        <v>0</v>
      </c>
      <c r="H18" s="55">
        <f t="shared" si="4"/>
        <v>10</v>
      </c>
      <c r="I18" s="257">
        <v>5</v>
      </c>
      <c r="J18" s="257">
        <v>5</v>
      </c>
      <c r="K18" s="55">
        <f t="shared" si="5"/>
        <v>0</v>
      </c>
      <c r="L18" s="257"/>
      <c r="M18" s="257"/>
      <c r="N18" s="55">
        <f t="shared" si="6"/>
        <v>0</v>
      </c>
      <c r="O18" s="257"/>
      <c r="P18" s="257"/>
      <c r="Q18" s="141" t="s">
        <v>148</v>
      </c>
    </row>
    <row r="19" spans="1:17" s="330" customFormat="1" ht="18" customHeight="1">
      <c r="A19" s="139" t="s">
        <v>63</v>
      </c>
      <c r="B19" s="55">
        <f t="shared" si="1"/>
        <v>57</v>
      </c>
      <c r="C19" s="55">
        <f t="shared" si="2"/>
        <v>40</v>
      </c>
      <c r="D19" s="55">
        <f t="shared" si="2"/>
        <v>17</v>
      </c>
      <c r="E19" s="55">
        <f t="shared" si="3"/>
        <v>1</v>
      </c>
      <c r="F19" s="257"/>
      <c r="G19" s="257">
        <v>1</v>
      </c>
      <c r="H19" s="55">
        <f t="shared" si="4"/>
        <v>56</v>
      </c>
      <c r="I19" s="257">
        <v>40</v>
      </c>
      <c r="J19" s="257">
        <v>16</v>
      </c>
      <c r="K19" s="55">
        <f t="shared" si="5"/>
        <v>0</v>
      </c>
      <c r="L19" s="257"/>
      <c r="M19" s="257"/>
      <c r="N19" s="55">
        <f t="shared" si="6"/>
        <v>0</v>
      </c>
      <c r="O19" s="257"/>
      <c r="P19" s="257"/>
      <c r="Q19" s="141" t="s">
        <v>149</v>
      </c>
    </row>
    <row r="20" spans="1:17" s="330" customFormat="1" ht="18" customHeight="1">
      <c r="A20" s="139" t="s">
        <v>65</v>
      </c>
      <c r="B20" s="55">
        <f t="shared" si="1"/>
        <v>1</v>
      </c>
      <c r="C20" s="55">
        <f t="shared" si="2"/>
        <v>0</v>
      </c>
      <c r="D20" s="55">
        <f t="shared" si="2"/>
        <v>1</v>
      </c>
      <c r="E20" s="55">
        <f t="shared" si="3"/>
        <v>1</v>
      </c>
      <c r="F20" s="257">
        <v>0</v>
      </c>
      <c r="G20" s="257">
        <v>1</v>
      </c>
      <c r="H20" s="55">
        <f t="shared" si="4"/>
        <v>0</v>
      </c>
      <c r="I20" s="257">
        <v>0</v>
      </c>
      <c r="J20" s="257"/>
      <c r="K20" s="55">
        <f t="shared" si="5"/>
        <v>0</v>
      </c>
      <c r="L20" s="257"/>
      <c r="M20" s="257"/>
      <c r="N20" s="55">
        <f t="shared" si="6"/>
        <v>0</v>
      </c>
      <c r="O20" s="257"/>
      <c r="P20" s="257"/>
      <c r="Q20" s="141" t="s">
        <v>150</v>
      </c>
    </row>
    <row r="21" spans="1:17" s="330" customFormat="1" ht="18" customHeight="1">
      <c r="A21" s="139" t="s">
        <v>68</v>
      </c>
      <c r="B21" s="55">
        <f t="shared" si="1"/>
        <v>4</v>
      </c>
      <c r="C21" s="55">
        <f t="shared" si="2"/>
        <v>0</v>
      </c>
      <c r="D21" s="55">
        <f t="shared" si="2"/>
        <v>4</v>
      </c>
      <c r="E21" s="55">
        <f t="shared" si="3"/>
        <v>0</v>
      </c>
      <c r="F21" s="257"/>
      <c r="G21" s="257"/>
      <c r="H21" s="55">
        <f t="shared" si="4"/>
        <v>4</v>
      </c>
      <c r="I21" s="257"/>
      <c r="J21" s="257">
        <v>4</v>
      </c>
      <c r="K21" s="55">
        <f t="shared" si="5"/>
        <v>0</v>
      </c>
      <c r="L21" s="257"/>
      <c r="M21" s="257"/>
      <c r="N21" s="55">
        <f t="shared" si="6"/>
        <v>0</v>
      </c>
      <c r="O21" s="257"/>
      <c r="P21" s="257"/>
      <c r="Q21" s="141" t="s">
        <v>151</v>
      </c>
    </row>
    <row r="22" spans="1:17" s="330" customFormat="1" ht="18" customHeight="1">
      <c r="A22" s="139" t="s">
        <v>70</v>
      </c>
      <c r="B22" s="55">
        <f t="shared" si="1"/>
        <v>14</v>
      </c>
      <c r="C22" s="55">
        <f t="shared" si="2"/>
        <v>12</v>
      </c>
      <c r="D22" s="55">
        <f t="shared" si="2"/>
        <v>2</v>
      </c>
      <c r="E22" s="55">
        <f t="shared" si="3"/>
        <v>10</v>
      </c>
      <c r="F22" s="257">
        <v>9</v>
      </c>
      <c r="G22" s="257">
        <v>1</v>
      </c>
      <c r="H22" s="55">
        <f t="shared" si="4"/>
        <v>4</v>
      </c>
      <c r="I22" s="257">
        <v>3</v>
      </c>
      <c r="J22" s="257">
        <v>1</v>
      </c>
      <c r="K22" s="55">
        <f t="shared" si="5"/>
        <v>0</v>
      </c>
      <c r="L22" s="257"/>
      <c r="M22" s="257"/>
      <c r="N22" s="55">
        <f t="shared" si="6"/>
        <v>0</v>
      </c>
      <c r="O22" s="257"/>
      <c r="P22" s="257"/>
      <c r="Q22" s="141" t="s">
        <v>152</v>
      </c>
    </row>
    <row r="23" spans="1:17" s="330" customFormat="1" ht="18" customHeight="1">
      <c r="A23" s="139" t="s">
        <v>72</v>
      </c>
      <c r="B23" s="55">
        <f t="shared" si="1"/>
        <v>64</v>
      </c>
      <c r="C23" s="55">
        <f t="shared" si="2"/>
        <v>40</v>
      </c>
      <c r="D23" s="55">
        <f t="shared" si="2"/>
        <v>24</v>
      </c>
      <c r="E23" s="55">
        <f t="shared" si="3"/>
        <v>12</v>
      </c>
      <c r="F23" s="257">
        <v>2</v>
      </c>
      <c r="G23" s="257">
        <v>10</v>
      </c>
      <c r="H23" s="55">
        <f t="shared" si="4"/>
        <v>52</v>
      </c>
      <c r="I23" s="257">
        <v>38</v>
      </c>
      <c r="J23" s="257">
        <v>14</v>
      </c>
      <c r="K23" s="55">
        <f t="shared" si="5"/>
        <v>0</v>
      </c>
      <c r="L23" s="258"/>
      <c r="M23" s="258"/>
      <c r="N23" s="55">
        <f t="shared" si="6"/>
        <v>0</v>
      </c>
      <c r="O23" s="258"/>
      <c r="P23" s="258"/>
      <c r="Q23" s="141" t="s">
        <v>153</v>
      </c>
    </row>
    <row r="24" spans="1:17" s="330" customFormat="1" ht="18" customHeight="1">
      <c r="A24" s="139" t="s">
        <v>74</v>
      </c>
      <c r="B24" s="55">
        <f t="shared" si="1"/>
        <v>38</v>
      </c>
      <c r="C24" s="55">
        <f t="shared" si="2"/>
        <v>22</v>
      </c>
      <c r="D24" s="55">
        <f t="shared" si="2"/>
        <v>16</v>
      </c>
      <c r="E24" s="55">
        <f t="shared" si="3"/>
        <v>1</v>
      </c>
      <c r="F24" s="257">
        <v>0</v>
      </c>
      <c r="G24" s="257">
        <v>1</v>
      </c>
      <c r="H24" s="55">
        <f t="shared" si="4"/>
        <v>37</v>
      </c>
      <c r="I24" s="257">
        <v>22</v>
      </c>
      <c r="J24" s="257">
        <v>15</v>
      </c>
      <c r="K24" s="55">
        <f t="shared" si="5"/>
        <v>0</v>
      </c>
      <c r="L24" s="257"/>
      <c r="M24" s="257"/>
      <c r="N24" s="55">
        <f t="shared" si="6"/>
        <v>0</v>
      </c>
      <c r="O24" s="257"/>
      <c r="P24" s="257"/>
      <c r="Q24" s="141" t="s">
        <v>154</v>
      </c>
    </row>
    <row r="25" spans="1:17" s="330" customFormat="1" ht="18" customHeight="1">
      <c r="A25" s="139" t="s">
        <v>76</v>
      </c>
      <c r="B25" s="55">
        <f t="shared" si="1"/>
        <v>2</v>
      </c>
      <c r="C25" s="55">
        <f t="shared" si="2"/>
        <v>1</v>
      </c>
      <c r="D25" s="55">
        <f t="shared" si="2"/>
        <v>1</v>
      </c>
      <c r="E25" s="55">
        <f t="shared" si="3"/>
        <v>1</v>
      </c>
      <c r="F25" s="257">
        <v>0</v>
      </c>
      <c r="G25" s="257">
        <v>1</v>
      </c>
      <c r="H25" s="55">
        <f t="shared" si="4"/>
        <v>1</v>
      </c>
      <c r="I25" s="257">
        <v>1</v>
      </c>
      <c r="J25" s="257"/>
      <c r="K25" s="55">
        <f t="shared" si="5"/>
        <v>0</v>
      </c>
      <c r="L25" s="257"/>
      <c r="M25" s="257"/>
      <c r="N25" s="55">
        <f t="shared" si="6"/>
        <v>0</v>
      </c>
      <c r="O25" s="257"/>
      <c r="P25" s="257"/>
      <c r="Q25" s="141" t="s">
        <v>155</v>
      </c>
    </row>
    <row r="26" spans="1:17" s="330" customFormat="1" ht="18" customHeight="1">
      <c r="A26" s="139" t="s">
        <v>78</v>
      </c>
      <c r="B26" s="55">
        <f t="shared" si="1"/>
        <v>2</v>
      </c>
      <c r="C26" s="55">
        <f t="shared" si="2"/>
        <v>0</v>
      </c>
      <c r="D26" s="55">
        <f t="shared" si="2"/>
        <v>2</v>
      </c>
      <c r="E26" s="55">
        <f t="shared" si="3"/>
        <v>2</v>
      </c>
      <c r="F26" s="257">
        <v>0</v>
      </c>
      <c r="G26" s="257">
        <v>2</v>
      </c>
      <c r="H26" s="55">
        <f t="shared" si="4"/>
        <v>0</v>
      </c>
      <c r="I26" s="257"/>
      <c r="J26" s="257"/>
      <c r="K26" s="55">
        <f t="shared" si="5"/>
        <v>0</v>
      </c>
      <c r="L26" s="257"/>
      <c r="M26" s="257"/>
      <c r="N26" s="55">
        <f t="shared" si="6"/>
        <v>0</v>
      </c>
      <c r="O26" s="257"/>
      <c r="P26" s="257"/>
      <c r="Q26" s="141" t="s">
        <v>156</v>
      </c>
    </row>
    <row r="27" spans="1:17" s="330" customFormat="1" ht="18" customHeight="1">
      <c r="A27" s="139" t="s">
        <v>80</v>
      </c>
      <c r="B27" s="55">
        <f t="shared" si="1"/>
        <v>61</v>
      </c>
      <c r="C27" s="55">
        <f t="shared" si="2"/>
        <v>51</v>
      </c>
      <c r="D27" s="55">
        <f t="shared" si="2"/>
        <v>10</v>
      </c>
      <c r="E27" s="55">
        <f t="shared" si="3"/>
        <v>2</v>
      </c>
      <c r="F27" s="257">
        <v>0</v>
      </c>
      <c r="G27" s="257">
        <v>2</v>
      </c>
      <c r="H27" s="55">
        <f t="shared" si="4"/>
        <v>59</v>
      </c>
      <c r="I27" s="257">
        <v>51</v>
      </c>
      <c r="J27" s="257">
        <v>8</v>
      </c>
      <c r="K27" s="55">
        <f t="shared" si="5"/>
        <v>0</v>
      </c>
      <c r="L27" s="257"/>
      <c r="M27" s="257"/>
      <c r="N27" s="55">
        <f t="shared" si="6"/>
        <v>0</v>
      </c>
      <c r="O27" s="257"/>
      <c r="P27" s="257"/>
      <c r="Q27" s="141" t="s">
        <v>157</v>
      </c>
    </row>
    <row r="28" spans="1:17" s="330" customFormat="1" ht="18" customHeight="1">
      <c r="A28" s="139" t="s">
        <v>82</v>
      </c>
      <c r="B28" s="55">
        <f t="shared" si="1"/>
        <v>17</v>
      </c>
      <c r="C28" s="55">
        <f t="shared" si="2"/>
        <v>12</v>
      </c>
      <c r="D28" s="55">
        <f t="shared" si="2"/>
        <v>5</v>
      </c>
      <c r="E28" s="55">
        <f t="shared" si="3"/>
        <v>3</v>
      </c>
      <c r="F28" s="257">
        <v>1</v>
      </c>
      <c r="G28" s="257">
        <v>2</v>
      </c>
      <c r="H28" s="55">
        <f t="shared" si="4"/>
        <v>14</v>
      </c>
      <c r="I28" s="257">
        <v>11</v>
      </c>
      <c r="J28" s="257">
        <v>3</v>
      </c>
      <c r="K28" s="55">
        <f t="shared" si="5"/>
        <v>0</v>
      </c>
      <c r="L28" s="257"/>
      <c r="M28" s="257"/>
      <c r="N28" s="55">
        <f t="shared" si="6"/>
        <v>0</v>
      </c>
      <c r="O28" s="257"/>
      <c r="P28" s="257"/>
      <c r="Q28" s="141" t="s">
        <v>158</v>
      </c>
    </row>
    <row r="29" spans="1:17" s="330" customFormat="1" ht="18" customHeight="1">
      <c r="A29" s="139" t="s">
        <v>84</v>
      </c>
      <c r="B29" s="55">
        <f t="shared" si="1"/>
        <v>2</v>
      </c>
      <c r="C29" s="55">
        <f t="shared" si="2"/>
        <v>0</v>
      </c>
      <c r="D29" s="55">
        <f t="shared" si="2"/>
        <v>2</v>
      </c>
      <c r="E29" s="55">
        <f t="shared" si="3"/>
        <v>0</v>
      </c>
      <c r="F29" s="257"/>
      <c r="G29" s="257"/>
      <c r="H29" s="55">
        <f t="shared" si="4"/>
        <v>2</v>
      </c>
      <c r="I29" s="257"/>
      <c r="J29" s="257">
        <v>2</v>
      </c>
      <c r="K29" s="55">
        <f t="shared" si="5"/>
        <v>0</v>
      </c>
      <c r="L29" s="257"/>
      <c r="M29" s="257"/>
      <c r="N29" s="55">
        <f t="shared" si="6"/>
        <v>0</v>
      </c>
      <c r="O29" s="257"/>
      <c r="P29" s="257"/>
      <c r="Q29" s="141" t="s">
        <v>159</v>
      </c>
    </row>
    <row r="30" spans="1:17" s="330" customFormat="1" ht="18" customHeight="1">
      <c r="A30" s="139" t="s">
        <v>86</v>
      </c>
      <c r="B30" s="55">
        <f t="shared" si="1"/>
        <v>28</v>
      </c>
      <c r="C30" s="55">
        <f t="shared" si="2"/>
        <v>11</v>
      </c>
      <c r="D30" s="55">
        <f t="shared" si="2"/>
        <v>17</v>
      </c>
      <c r="E30" s="55">
        <f t="shared" si="3"/>
        <v>10</v>
      </c>
      <c r="F30" s="257">
        <v>4</v>
      </c>
      <c r="G30" s="257">
        <v>6</v>
      </c>
      <c r="H30" s="55">
        <f t="shared" si="4"/>
        <v>18</v>
      </c>
      <c r="I30" s="257">
        <v>7</v>
      </c>
      <c r="J30" s="257">
        <v>11</v>
      </c>
      <c r="K30" s="55">
        <f t="shared" si="5"/>
        <v>0</v>
      </c>
      <c r="L30" s="257"/>
      <c r="M30" s="257"/>
      <c r="N30" s="55">
        <f t="shared" si="6"/>
        <v>0</v>
      </c>
      <c r="O30" s="257"/>
      <c r="P30" s="257"/>
      <c r="Q30" s="141" t="s">
        <v>160</v>
      </c>
    </row>
    <row r="31" spans="1:17" s="330" customFormat="1" ht="18" customHeight="1">
      <c r="A31" s="139" t="s">
        <v>88</v>
      </c>
      <c r="B31" s="55">
        <f t="shared" si="1"/>
        <v>13</v>
      </c>
      <c r="C31" s="55">
        <f t="shared" si="2"/>
        <v>8</v>
      </c>
      <c r="D31" s="55">
        <f t="shared" si="2"/>
        <v>5</v>
      </c>
      <c r="E31" s="55">
        <f t="shared" si="3"/>
        <v>3</v>
      </c>
      <c r="F31" s="257"/>
      <c r="G31" s="257">
        <v>3</v>
      </c>
      <c r="H31" s="55">
        <f t="shared" si="4"/>
        <v>10</v>
      </c>
      <c r="I31" s="257">
        <v>8</v>
      </c>
      <c r="J31" s="257">
        <v>2</v>
      </c>
      <c r="K31" s="55">
        <f t="shared" si="5"/>
        <v>0</v>
      </c>
      <c r="L31" s="257"/>
      <c r="M31" s="257"/>
      <c r="N31" s="55">
        <f t="shared" si="6"/>
        <v>0</v>
      </c>
      <c r="O31" s="257"/>
      <c r="P31" s="257"/>
      <c r="Q31" s="141" t="s">
        <v>161</v>
      </c>
    </row>
    <row r="32" spans="1:17" s="330" customFormat="1" ht="18" customHeight="1">
      <c r="A32" s="139" t="s">
        <v>90</v>
      </c>
      <c r="B32" s="55">
        <f t="shared" si="1"/>
        <v>15</v>
      </c>
      <c r="C32" s="55">
        <f t="shared" si="2"/>
        <v>11</v>
      </c>
      <c r="D32" s="55">
        <f t="shared" si="2"/>
        <v>4</v>
      </c>
      <c r="E32" s="55">
        <f t="shared" si="3"/>
        <v>3</v>
      </c>
      <c r="F32" s="257"/>
      <c r="G32" s="257">
        <v>3</v>
      </c>
      <c r="H32" s="55">
        <f t="shared" si="4"/>
        <v>12</v>
      </c>
      <c r="I32" s="257">
        <v>11</v>
      </c>
      <c r="J32" s="257">
        <v>1</v>
      </c>
      <c r="K32" s="55">
        <f t="shared" si="5"/>
        <v>0</v>
      </c>
      <c r="L32" s="257"/>
      <c r="M32" s="257"/>
      <c r="N32" s="55">
        <f t="shared" si="6"/>
        <v>0</v>
      </c>
      <c r="O32" s="257"/>
      <c r="P32" s="257"/>
      <c r="Q32" s="141" t="s">
        <v>162</v>
      </c>
    </row>
    <row r="33" spans="1:17" s="330" customFormat="1" ht="18" customHeight="1">
      <c r="A33" s="139" t="s">
        <v>92</v>
      </c>
      <c r="B33" s="55">
        <f t="shared" si="1"/>
        <v>29</v>
      </c>
      <c r="C33" s="55">
        <f t="shared" si="2"/>
        <v>20</v>
      </c>
      <c r="D33" s="55">
        <f t="shared" si="2"/>
        <v>9</v>
      </c>
      <c r="E33" s="55">
        <f t="shared" si="3"/>
        <v>8</v>
      </c>
      <c r="F33" s="257"/>
      <c r="G33" s="257">
        <v>8</v>
      </c>
      <c r="H33" s="55">
        <f t="shared" si="4"/>
        <v>21</v>
      </c>
      <c r="I33" s="257">
        <v>20</v>
      </c>
      <c r="J33" s="257">
        <v>1</v>
      </c>
      <c r="K33" s="55">
        <f t="shared" si="5"/>
        <v>0</v>
      </c>
      <c r="L33" s="257"/>
      <c r="M33" s="257"/>
      <c r="N33" s="55">
        <f t="shared" si="6"/>
        <v>0</v>
      </c>
      <c r="O33" s="257"/>
      <c r="P33" s="257"/>
      <c r="Q33" s="141" t="s">
        <v>163</v>
      </c>
    </row>
    <row r="34" spans="1:17" s="330" customFormat="1" ht="18" customHeight="1">
      <c r="A34" s="139" t="s">
        <v>94</v>
      </c>
      <c r="B34" s="55">
        <f t="shared" si="1"/>
        <v>0</v>
      </c>
      <c r="C34" s="55">
        <f t="shared" si="2"/>
        <v>0</v>
      </c>
      <c r="D34" s="55">
        <f t="shared" si="2"/>
        <v>0</v>
      </c>
      <c r="E34" s="55">
        <f t="shared" si="3"/>
        <v>0</v>
      </c>
      <c r="F34" s="257"/>
      <c r="G34" s="257"/>
      <c r="H34" s="55">
        <f t="shared" si="4"/>
        <v>0</v>
      </c>
      <c r="I34" s="257"/>
      <c r="J34" s="257"/>
      <c r="K34" s="55">
        <f t="shared" si="5"/>
        <v>0</v>
      </c>
      <c r="L34" s="257"/>
      <c r="M34" s="257"/>
      <c r="N34" s="55">
        <f t="shared" si="6"/>
        <v>0</v>
      </c>
      <c r="O34" s="257"/>
      <c r="P34" s="257"/>
      <c r="Q34" s="141" t="s">
        <v>164</v>
      </c>
    </row>
    <row r="35" spans="1:17" s="330" customFormat="1" ht="18" customHeight="1">
      <c r="A35" s="139" t="s">
        <v>96</v>
      </c>
      <c r="B35" s="55">
        <f t="shared" si="1"/>
        <v>21</v>
      </c>
      <c r="C35" s="55">
        <f t="shared" si="2"/>
        <v>15</v>
      </c>
      <c r="D35" s="55">
        <f t="shared" si="2"/>
        <v>6</v>
      </c>
      <c r="E35" s="55">
        <f t="shared" si="3"/>
        <v>1</v>
      </c>
      <c r="F35" s="257"/>
      <c r="G35" s="257">
        <v>1</v>
      </c>
      <c r="H35" s="55">
        <f t="shared" si="4"/>
        <v>20</v>
      </c>
      <c r="I35" s="257">
        <v>15</v>
      </c>
      <c r="J35" s="257">
        <v>5</v>
      </c>
      <c r="K35" s="55">
        <f t="shared" si="5"/>
        <v>0</v>
      </c>
      <c r="L35" s="257"/>
      <c r="M35" s="257"/>
      <c r="N35" s="55">
        <f t="shared" si="6"/>
        <v>0</v>
      </c>
      <c r="O35" s="257"/>
      <c r="P35" s="257"/>
      <c r="Q35" s="141" t="s">
        <v>165</v>
      </c>
    </row>
    <row r="36" spans="1:17" s="330" customFormat="1" ht="18" customHeight="1">
      <c r="A36" s="139" t="s">
        <v>98</v>
      </c>
      <c r="B36" s="55">
        <f t="shared" si="1"/>
        <v>86</v>
      </c>
      <c r="C36" s="55">
        <f t="shared" si="2"/>
        <v>25</v>
      </c>
      <c r="D36" s="55">
        <f t="shared" si="2"/>
        <v>61</v>
      </c>
      <c r="E36" s="55">
        <f t="shared" si="3"/>
        <v>45</v>
      </c>
      <c r="F36" s="257">
        <v>7</v>
      </c>
      <c r="G36" s="257">
        <v>38</v>
      </c>
      <c r="H36" s="55">
        <f t="shared" si="4"/>
        <v>41</v>
      </c>
      <c r="I36" s="257">
        <v>18</v>
      </c>
      <c r="J36" s="257">
        <v>23</v>
      </c>
      <c r="K36" s="55">
        <f t="shared" si="5"/>
        <v>0</v>
      </c>
      <c r="L36" s="257"/>
      <c r="M36" s="257"/>
      <c r="N36" s="55">
        <f t="shared" si="6"/>
        <v>0</v>
      </c>
      <c r="O36" s="257"/>
      <c r="P36" s="257"/>
      <c r="Q36" s="141" t="s">
        <v>166</v>
      </c>
    </row>
    <row r="37" spans="1:17" s="330" customFormat="1" ht="18" customHeight="1">
      <c r="A37" s="139" t="s">
        <v>100</v>
      </c>
      <c r="B37" s="55">
        <f t="shared" si="1"/>
        <v>99</v>
      </c>
      <c r="C37" s="55">
        <f t="shared" si="2"/>
        <v>74</v>
      </c>
      <c r="D37" s="55">
        <f t="shared" si="2"/>
        <v>25</v>
      </c>
      <c r="E37" s="55">
        <f t="shared" si="3"/>
        <v>33</v>
      </c>
      <c r="F37" s="257">
        <v>19</v>
      </c>
      <c r="G37" s="257">
        <v>14</v>
      </c>
      <c r="H37" s="55">
        <f t="shared" si="4"/>
        <v>66</v>
      </c>
      <c r="I37" s="257">
        <v>55</v>
      </c>
      <c r="J37" s="257">
        <v>11</v>
      </c>
      <c r="K37" s="55">
        <f t="shared" si="5"/>
        <v>0</v>
      </c>
      <c r="L37" s="257"/>
      <c r="M37" s="257"/>
      <c r="N37" s="55">
        <f t="shared" si="6"/>
        <v>0</v>
      </c>
      <c r="O37" s="257"/>
      <c r="P37" s="257"/>
      <c r="Q37" s="141" t="s">
        <v>167</v>
      </c>
    </row>
    <row r="38" spans="1:17" s="330" customFormat="1" ht="18" customHeight="1" thickBot="1">
      <c r="A38" s="139" t="s">
        <v>102</v>
      </c>
      <c r="B38" s="55">
        <f t="shared" si="1"/>
        <v>0</v>
      </c>
      <c r="C38" s="55">
        <f t="shared" si="2"/>
        <v>0</v>
      </c>
      <c r="D38" s="55">
        <f t="shared" si="2"/>
        <v>0</v>
      </c>
      <c r="E38" s="55">
        <f t="shared" si="3"/>
        <v>0</v>
      </c>
      <c r="F38" s="257">
        <v>0</v>
      </c>
      <c r="G38" s="257">
        <v>0</v>
      </c>
      <c r="H38" s="55">
        <f t="shared" si="4"/>
        <v>0</v>
      </c>
      <c r="I38" s="257">
        <v>0</v>
      </c>
      <c r="J38" s="257">
        <v>0</v>
      </c>
      <c r="K38" s="55">
        <f t="shared" si="5"/>
        <v>0</v>
      </c>
      <c r="L38" s="257"/>
      <c r="M38" s="257"/>
      <c r="N38" s="55">
        <f t="shared" si="6"/>
        <v>0</v>
      </c>
      <c r="O38" s="257"/>
      <c r="P38" s="257"/>
      <c r="Q38" s="144" t="s">
        <v>168</v>
      </c>
    </row>
    <row r="39" spans="1:17" s="18" customFormat="1" ht="11.1" customHeight="1">
      <c r="A39" s="156" t="s">
        <v>181</v>
      </c>
      <c r="B39" s="156"/>
      <c r="C39" s="156"/>
      <c r="D39" s="156"/>
      <c r="E39" s="156"/>
      <c r="F39" s="156"/>
      <c r="G39" s="156"/>
      <c r="H39" s="156"/>
      <c r="I39" s="60" t="s">
        <v>121</v>
      </c>
      <c r="J39" s="156"/>
      <c r="K39" s="156"/>
      <c r="L39" s="156"/>
      <c r="M39" s="156"/>
      <c r="N39" s="156"/>
      <c r="O39" s="156"/>
      <c r="P39" s="156"/>
      <c r="Q39" s="60" t="s">
        <v>496</v>
      </c>
    </row>
    <row r="40" spans="1:17" s="18" customFormat="1" ht="11.1" customHeight="1">
      <c r="A40" s="62" t="s">
        <v>183</v>
      </c>
      <c r="B40" s="157"/>
      <c r="C40" s="157"/>
      <c r="I40" s="18" t="s">
        <v>121</v>
      </c>
      <c r="N40" s="158"/>
      <c r="Q40" s="62"/>
    </row>
    <row r="41" spans="1:17" s="15" customFormat="1" ht="18.75" customHeight="1">
      <c r="A41" s="64"/>
      <c r="B41" s="159"/>
      <c r="C41" s="159"/>
      <c r="I41" s="15" t="s">
        <v>182</v>
      </c>
      <c r="N41" s="38"/>
      <c r="Q41" s="64"/>
    </row>
    <row r="42" spans="1:17" s="15" customFormat="1" ht="14.45" customHeight="1">
      <c r="A42" s="64"/>
      <c r="B42" s="159"/>
      <c r="C42" s="159"/>
      <c r="I42" s="15" t="s">
        <v>182</v>
      </c>
      <c r="N42" s="38"/>
      <c r="Q42" s="64"/>
    </row>
    <row r="43" spans="1:17" s="15" customFormat="1" ht="5.25" customHeight="1">
      <c r="A43" s="64"/>
      <c r="B43" s="159"/>
      <c r="C43" s="159"/>
      <c r="I43" s="15" t="s">
        <v>182</v>
      </c>
      <c r="N43" s="38"/>
      <c r="Q43" s="64"/>
    </row>
    <row r="44" spans="1:17" s="15" customFormat="1" ht="15.75" customHeight="1">
      <c r="A44" s="64"/>
      <c r="B44" s="159"/>
      <c r="C44" s="159"/>
      <c r="I44" s="15" t="s">
        <v>182</v>
      </c>
      <c r="N44" s="38"/>
      <c r="Q44" s="64"/>
    </row>
    <row r="45" spans="1:17" s="15" customFormat="1" ht="15.75" customHeight="1">
      <c r="A45" s="64"/>
      <c r="B45" s="159"/>
      <c r="C45" s="159"/>
      <c r="I45" s="15" t="s">
        <v>182</v>
      </c>
      <c r="N45" s="38"/>
      <c r="Q45" s="64"/>
    </row>
    <row r="46" spans="1:17" s="15" customFormat="1" ht="11.25">
      <c r="A46" s="64"/>
      <c r="B46" s="159"/>
      <c r="C46" s="159"/>
      <c r="I46" s="15" t="s">
        <v>182</v>
      </c>
      <c r="Q46" s="64"/>
    </row>
    <row r="47" spans="1:17" s="15" customFormat="1" ht="11.25">
      <c r="A47" s="64"/>
      <c r="B47" s="159"/>
      <c r="C47" s="159"/>
      <c r="I47" s="15" t="s">
        <v>182</v>
      </c>
      <c r="Q47" s="64"/>
    </row>
    <row r="48" spans="1:17" s="15" customFormat="1" ht="11.25">
      <c r="A48" s="64"/>
      <c r="B48" s="159"/>
      <c r="C48" s="159"/>
      <c r="I48" s="15" t="s">
        <v>182</v>
      </c>
      <c r="Q48" s="64"/>
    </row>
    <row r="49" spans="1:17" s="15" customFormat="1" ht="11.25">
      <c r="A49" s="64"/>
      <c r="B49" s="159"/>
      <c r="C49" s="159"/>
      <c r="I49" s="15" t="s">
        <v>182</v>
      </c>
      <c r="Q49" s="64"/>
    </row>
    <row r="50" spans="1:17" s="15" customFormat="1" ht="11.25">
      <c r="A50" s="64"/>
      <c r="B50" s="159"/>
      <c r="C50" s="159"/>
      <c r="Q50" s="64"/>
    </row>
    <row r="51" spans="1:17" s="15" customFormat="1" ht="11.25">
      <c r="A51" s="64"/>
      <c r="B51" s="159"/>
      <c r="C51" s="159"/>
      <c r="Q51" s="64"/>
    </row>
    <row r="52" spans="1:17" s="15" customFormat="1" ht="11.25">
      <c r="A52" s="64"/>
      <c r="B52" s="159"/>
      <c r="C52" s="159"/>
      <c r="Q52" s="64"/>
    </row>
    <row r="53" spans="1:17" s="15" customFormat="1" ht="11.25">
      <c r="A53" s="64"/>
      <c r="B53" s="159"/>
      <c r="C53" s="159"/>
      <c r="Q53" s="64"/>
    </row>
    <row r="54" spans="1:17" s="15" customFormat="1" ht="11.25">
      <c r="A54" s="64"/>
      <c r="B54" s="159"/>
      <c r="C54" s="159"/>
      <c r="Q54" s="64"/>
    </row>
    <row r="55" spans="1:17" s="15" customFormat="1" ht="11.25">
      <c r="A55" s="64"/>
      <c r="B55" s="159"/>
      <c r="C55" s="159"/>
      <c r="Q55" s="64"/>
    </row>
    <row r="56" spans="1:17" s="15" customFormat="1" ht="11.25">
      <c r="A56" s="64"/>
      <c r="B56" s="159"/>
      <c r="C56" s="159"/>
      <c r="Q56" s="64"/>
    </row>
    <row r="57" spans="1:17" s="15" customFormat="1" ht="11.25">
      <c r="A57" s="64"/>
      <c r="B57" s="159"/>
      <c r="C57" s="159"/>
      <c r="Q57" s="64"/>
    </row>
    <row r="58" spans="1:17" s="15" customFormat="1" ht="11.25">
      <c r="A58" s="64"/>
      <c r="B58" s="159"/>
      <c r="C58" s="159"/>
      <c r="Q58" s="64"/>
    </row>
    <row r="59" spans="1:17" s="15" customFormat="1" ht="11.25">
      <c r="A59" s="64"/>
      <c r="B59" s="159"/>
      <c r="C59" s="159"/>
      <c r="Q59" s="64"/>
    </row>
    <row r="60" spans="1:17" s="15" customFormat="1" ht="11.25">
      <c r="A60" s="64"/>
      <c r="B60" s="159"/>
      <c r="C60" s="159"/>
      <c r="Q60" s="64"/>
    </row>
    <row r="61" spans="1:17" s="15" customFormat="1" ht="11.25">
      <c r="A61" s="64"/>
      <c r="B61" s="159"/>
      <c r="C61" s="159"/>
      <c r="Q61" s="64"/>
    </row>
    <row r="62" spans="1:17" s="15" customFormat="1" ht="11.25">
      <c r="A62" s="64"/>
      <c r="B62" s="159"/>
      <c r="C62" s="159"/>
      <c r="Q62" s="64"/>
    </row>
    <row r="63" spans="1:17" s="15" customFormat="1" ht="11.25">
      <c r="A63" s="64"/>
      <c r="B63" s="159"/>
      <c r="C63" s="159"/>
      <c r="Q63" s="64"/>
    </row>
    <row r="64" spans="1:17" s="15" customFormat="1" ht="11.25">
      <c r="A64" s="64"/>
      <c r="B64" s="159"/>
      <c r="C64" s="159"/>
      <c r="Q64" s="64"/>
    </row>
    <row r="65" spans="1:17" s="15" customFormat="1" ht="11.25">
      <c r="A65" s="64"/>
      <c r="B65" s="159"/>
      <c r="C65" s="159"/>
      <c r="Q65" s="64"/>
    </row>
    <row r="66" spans="1:17" s="15" customFormat="1" ht="11.25">
      <c r="A66" s="64"/>
      <c r="B66" s="159"/>
      <c r="C66" s="159"/>
      <c r="Q66" s="64"/>
    </row>
    <row r="67" spans="1:17" s="15" customFormat="1" ht="11.25">
      <c r="A67" s="64"/>
      <c r="B67" s="159"/>
      <c r="C67" s="159"/>
      <c r="Q67" s="64"/>
    </row>
    <row r="68" spans="1:17" s="15" customFormat="1" ht="11.25">
      <c r="A68" s="64"/>
      <c r="B68" s="159"/>
      <c r="C68" s="159"/>
      <c r="Q68" s="64"/>
    </row>
    <row r="69" spans="1:17" s="15" customFormat="1" ht="11.25">
      <c r="A69" s="64"/>
      <c r="B69" s="159"/>
      <c r="C69" s="159"/>
      <c r="Q69" s="64"/>
    </row>
    <row r="70" spans="1:17" s="15" customFormat="1" ht="11.25">
      <c r="A70" s="64"/>
      <c r="B70" s="159"/>
      <c r="C70" s="159"/>
      <c r="Q70" s="64"/>
    </row>
    <row r="71" spans="1:17" s="15" customFormat="1" ht="11.25">
      <c r="A71" s="64"/>
      <c r="B71" s="159"/>
      <c r="C71" s="159"/>
      <c r="Q71" s="64"/>
    </row>
    <row r="72" spans="1:17" s="15" customFormat="1" ht="11.25">
      <c r="A72" s="64"/>
      <c r="B72" s="159"/>
      <c r="C72" s="159"/>
      <c r="Q72" s="64"/>
    </row>
    <row r="73" spans="1:17" s="15" customFormat="1" ht="11.25">
      <c r="A73" s="64"/>
      <c r="B73" s="159"/>
      <c r="C73" s="159"/>
      <c r="Q73" s="64"/>
    </row>
    <row r="74" spans="1:17" s="15" customFormat="1" ht="11.25">
      <c r="A74" s="64"/>
      <c r="B74" s="159"/>
      <c r="C74" s="159"/>
      <c r="Q74" s="64"/>
    </row>
    <row r="75" spans="1:17" s="15" customFormat="1" ht="11.25">
      <c r="A75" s="64"/>
      <c r="B75" s="159"/>
      <c r="C75" s="159"/>
      <c r="Q75" s="64"/>
    </row>
    <row r="76" spans="1:17" s="15" customFormat="1" ht="11.25">
      <c r="A76" s="64"/>
      <c r="B76" s="159"/>
      <c r="C76" s="159"/>
      <c r="Q76" s="64"/>
    </row>
    <row r="77" spans="1:17" s="15" customFormat="1" ht="11.25">
      <c r="A77" s="64"/>
      <c r="B77" s="159"/>
      <c r="C77" s="159"/>
      <c r="Q77" s="64"/>
    </row>
    <row r="78" spans="1:17" s="15" customFormat="1" ht="11.25">
      <c r="A78" s="64"/>
      <c r="B78" s="159"/>
      <c r="C78" s="159"/>
      <c r="Q78" s="64"/>
    </row>
    <row r="79" spans="1:17" s="15" customFormat="1" ht="11.25">
      <c r="A79" s="64"/>
      <c r="B79" s="159"/>
      <c r="C79" s="159"/>
      <c r="Q79" s="64"/>
    </row>
    <row r="80" spans="1:17" s="15" customFormat="1" ht="11.25">
      <c r="A80" s="64"/>
      <c r="B80" s="159"/>
      <c r="C80" s="159"/>
      <c r="Q80" s="64"/>
    </row>
    <row r="81" spans="1:17" s="15" customFormat="1" ht="11.25">
      <c r="A81" s="64"/>
      <c r="B81" s="159"/>
      <c r="C81" s="159"/>
      <c r="Q81" s="64"/>
    </row>
    <row r="82" spans="1:17" s="15" customFormat="1" ht="11.25">
      <c r="A82" s="64"/>
      <c r="B82" s="159"/>
      <c r="C82" s="159"/>
      <c r="Q82" s="64"/>
    </row>
    <row r="83" spans="1:17" s="15" customFormat="1" ht="11.25">
      <c r="A83" s="64"/>
      <c r="B83" s="159"/>
      <c r="C83" s="159"/>
      <c r="Q83" s="64"/>
    </row>
    <row r="84" spans="1:17" s="15" customFormat="1" ht="11.25">
      <c r="A84" s="64"/>
      <c r="B84" s="159"/>
      <c r="C84" s="159"/>
      <c r="Q84" s="64"/>
    </row>
    <row r="85" spans="1:17" s="15" customFormat="1" ht="11.25">
      <c r="A85" s="64"/>
      <c r="B85" s="159"/>
      <c r="C85" s="159"/>
      <c r="Q85" s="64"/>
    </row>
    <row r="86" spans="1:17" s="15" customFormat="1" ht="11.25">
      <c r="A86" s="64"/>
      <c r="B86" s="159"/>
      <c r="C86" s="159"/>
      <c r="Q86" s="64"/>
    </row>
    <row r="87" spans="1:17" s="15" customFormat="1" ht="11.25">
      <c r="A87" s="64"/>
      <c r="B87" s="159"/>
      <c r="C87" s="159"/>
      <c r="Q87" s="64"/>
    </row>
    <row r="88" spans="1:17" s="15" customFormat="1" ht="11.25">
      <c r="A88" s="64"/>
      <c r="B88" s="159"/>
      <c r="C88" s="159"/>
      <c r="Q88" s="64"/>
    </row>
    <row r="89" spans="1:17" s="15" customFormat="1" ht="11.25">
      <c r="A89" s="64"/>
      <c r="B89" s="159"/>
      <c r="C89" s="159"/>
      <c r="Q89" s="64"/>
    </row>
    <row r="90" spans="1:17" s="15" customFormat="1" ht="11.25">
      <c r="A90" s="64"/>
      <c r="B90" s="159"/>
      <c r="C90" s="159"/>
      <c r="Q90" s="64"/>
    </row>
    <row r="91" spans="1:17" s="15" customFormat="1" ht="11.25">
      <c r="A91" s="64"/>
      <c r="B91" s="159"/>
      <c r="C91" s="159"/>
      <c r="Q91" s="64"/>
    </row>
    <row r="92" spans="1:17" s="15" customFormat="1" ht="11.25">
      <c r="A92" s="64"/>
      <c r="B92" s="159"/>
      <c r="C92" s="159"/>
      <c r="Q92" s="64"/>
    </row>
    <row r="93" spans="1:17" s="15" customFormat="1" ht="11.25">
      <c r="A93" s="64"/>
      <c r="B93" s="159"/>
      <c r="C93" s="159"/>
      <c r="Q93" s="64"/>
    </row>
    <row r="94" spans="1:17" s="15" customFormat="1" ht="11.25">
      <c r="A94" s="64"/>
      <c r="B94" s="159"/>
      <c r="C94" s="159"/>
      <c r="Q94" s="64"/>
    </row>
    <row r="95" spans="1:17" s="15" customFormat="1" ht="11.25">
      <c r="A95" s="64"/>
      <c r="B95" s="159"/>
      <c r="C95" s="159"/>
      <c r="Q95" s="64"/>
    </row>
    <row r="96" spans="1:17" s="15" customFormat="1" ht="11.25">
      <c r="A96" s="64"/>
      <c r="B96" s="159"/>
      <c r="C96" s="159"/>
      <c r="Q96" s="64"/>
    </row>
    <row r="97" spans="1:17" s="15" customFormat="1" ht="11.25">
      <c r="A97" s="64"/>
      <c r="B97" s="159"/>
      <c r="C97" s="159"/>
      <c r="Q97" s="64"/>
    </row>
    <row r="98" spans="1:17" s="15" customFormat="1" ht="11.25">
      <c r="A98" s="64"/>
      <c r="B98" s="159"/>
      <c r="C98" s="159"/>
      <c r="Q98" s="64"/>
    </row>
    <row r="99" spans="1:17" s="15" customFormat="1" ht="11.25">
      <c r="A99" s="64"/>
      <c r="B99" s="159"/>
      <c r="C99" s="159"/>
      <c r="Q99" s="64"/>
    </row>
  </sheetData>
  <sheetProtection selectLockedCells="1"/>
  <mergeCells count="24">
    <mergeCell ref="N8:N9"/>
    <mergeCell ref="J4:P4"/>
    <mergeCell ref="K6:M7"/>
    <mergeCell ref="N6:P7"/>
    <mergeCell ref="A4:I4"/>
    <mergeCell ref="B6:D7"/>
    <mergeCell ref="E6:G7"/>
    <mergeCell ref="H6:I7"/>
    <mergeCell ref="J3:Q3"/>
    <mergeCell ref="A3:I3"/>
    <mergeCell ref="E8:E9"/>
    <mergeCell ref="F8:F9"/>
    <mergeCell ref="G8:G9"/>
    <mergeCell ref="H8:H9"/>
    <mergeCell ref="I8:I9"/>
    <mergeCell ref="P8:P9"/>
    <mergeCell ref="B8:B9"/>
    <mergeCell ref="C8:C9"/>
    <mergeCell ref="O8:O9"/>
    <mergeCell ref="D8:D9"/>
    <mergeCell ref="J8:J9"/>
    <mergeCell ref="K8:K9"/>
    <mergeCell ref="L8:L9"/>
    <mergeCell ref="M8:M9"/>
  </mergeCells>
  <phoneticPr fontId="40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8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"/>
  <sheetViews>
    <sheetView view="pageBreakPreview" topLeftCell="A13" zoomScaleNormal="100" zoomScaleSheetLayoutView="100" workbookViewId="0">
      <selection activeCell="Q22" sqref="Q22"/>
    </sheetView>
  </sheetViews>
  <sheetFormatPr defaultRowHeight="14.25"/>
  <cols>
    <col min="1" max="1" width="10.875" style="46" customWidth="1"/>
    <col min="2" max="2" width="10" style="44" customWidth="1"/>
    <col min="3" max="3" width="6.75" style="44" customWidth="1"/>
    <col min="4" max="4" width="7.5" style="44" customWidth="1"/>
    <col min="5" max="5" width="8.875" style="44" customWidth="1"/>
    <col min="6" max="6" width="8.5" style="44" customWidth="1"/>
    <col min="7" max="7" width="10.125" style="44" customWidth="1"/>
    <col min="8" max="8" width="9.375" style="44" customWidth="1"/>
    <col min="9" max="9" width="10.375" style="44" customWidth="1"/>
    <col min="10" max="10" width="9.625" style="44" customWidth="1"/>
    <col min="11" max="14" width="8.375" style="44" customWidth="1"/>
    <col min="15" max="15" width="9.125" style="44" customWidth="1"/>
    <col min="16" max="16" width="9.5" style="44" customWidth="1"/>
    <col min="17" max="17" width="8.625" style="44" customWidth="1"/>
    <col min="18" max="18" width="12.125" style="46" customWidth="1"/>
    <col min="19" max="16384" width="9" style="44"/>
  </cols>
  <sheetData>
    <row r="1" spans="1:18" s="309" customFormat="1" ht="14.1" customHeight="1">
      <c r="A1" s="305" t="s">
        <v>483</v>
      </c>
      <c r="I1" s="307"/>
      <c r="Q1" s="307"/>
      <c r="R1" s="307" t="s">
        <v>484</v>
      </c>
    </row>
    <row r="2" spans="1:18" ht="14.1" customHeight="1">
      <c r="A2" s="12"/>
      <c r="I2" s="13"/>
      <c r="Q2" s="13"/>
      <c r="R2" s="13"/>
    </row>
    <row r="3" spans="1:18" s="49" customFormat="1" ht="20.100000000000001" customHeight="1">
      <c r="A3" s="512" t="s">
        <v>52</v>
      </c>
      <c r="B3" s="512"/>
      <c r="C3" s="512"/>
      <c r="D3" s="512"/>
      <c r="E3" s="512"/>
      <c r="F3" s="512"/>
      <c r="G3" s="512"/>
      <c r="H3" s="512"/>
      <c r="I3" s="512"/>
      <c r="J3" s="512" t="s">
        <v>186</v>
      </c>
      <c r="K3" s="512"/>
      <c r="L3" s="512"/>
      <c r="M3" s="512"/>
      <c r="N3" s="512"/>
      <c r="O3" s="512"/>
      <c r="P3" s="512"/>
      <c r="Q3" s="512"/>
      <c r="R3" s="512"/>
    </row>
    <row r="4" spans="1:18" s="50" customFormat="1" ht="24" customHeight="1">
      <c r="A4" s="547"/>
      <c r="B4" s="547"/>
      <c r="C4" s="547"/>
      <c r="D4" s="547"/>
      <c r="E4" s="547"/>
      <c r="F4" s="547"/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</row>
    <row r="5" spans="1:18" s="17" customFormat="1" ht="18" customHeight="1" thickBot="1">
      <c r="A5" s="17" t="s">
        <v>187</v>
      </c>
      <c r="I5" s="52"/>
      <c r="Q5" s="52"/>
      <c r="R5" s="19" t="s">
        <v>188</v>
      </c>
    </row>
    <row r="6" spans="1:18" s="15" customFormat="1" ht="15" customHeight="1">
      <c r="A6" s="652" t="s">
        <v>330</v>
      </c>
      <c r="B6" s="655" t="s">
        <v>172</v>
      </c>
      <c r="C6" s="658" t="s">
        <v>189</v>
      </c>
      <c r="D6" s="552" t="s">
        <v>190</v>
      </c>
      <c r="E6" s="552" t="s">
        <v>191</v>
      </c>
      <c r="F6" s="552" t="s">
        <v>192</v>
      </c>
      <c r="G6" s="552" t="s">
        <v>193</v>
      </c>
      <c r="H6" s="552" t="s">
        <v>194</v>
      </c>
      <c r="I6" s="539" t="s">
        <v>184</v>
      </c>
      <c r="J6" s="658" t="s">
        <v>434</v>
      </c>
      <c r="K6" s="664" t="s">
        <v>435</v>
      </c>
      <c r="L6" s="552" t="s">
        <v>195</v>
      </c>
      <c r="M6" s="552" t="s">
        <v>196</v>
      </c>
      <c r="N6" s="552" t="s">
        <v>197</v>
      </c>
      <c r="O6" s="552" t="s">
        <v>198</v>
      </c>
      <c r="P6" s="552" t="s">
        <v>436</v>
      </c>
      <c r="Q6" s="539" t="s">
        <v>199</v>
      </c>
      <c r="R6" s="661" t="s">
        <v>200</v>
      </c>
    </row>
    <row r="7" spans="1:18" s="15" customFormat="1" ht="15" customHeight="1">
      <c r="A7" s="653"/>
      <c r="B7" s="656"/>
      <c r="C7" s="659"/>
      <c r="D7" s="650"/>
      <c r="E7" s="650"/>
      <c r="F7" s="650"/>
      <c r="G7" s="650"/>
      <c r="H7" s="650"/>
      <c r="I7" s="543"/>
      <c r="J7" s="659"/>
      <c r="K7" s="665"/>
      <c r="L7" s="650"/>
      <c r="M7" s="650"/>
      <c r="N7" s="650"/>
      <c r="O7" s="650"/>
      <c r="P7" s="650"/>
      <c r="Q7" s="543"/>
      <c r="R7" s="662"/>
    </row>
    <row r="8" spans="1:18" s="15" customFormat="1" ht="15" customHeight="1">
      <c r="A8" s="654"/>
      <c r="B8" s="657"/>
      <c r="C8" s="660"/>
      <c r="D8" s="651"/>
      <c r="E8" s="651"/>
      <c r="F8" s="651"/>
      <c r="G8" s="651"/>
      <c r="H8" s="651"/>
      <c r="I8" s="544"/>
      <c r="J8" s="660"/>
      <c r="K8" s="666"/>
      <c r="L8" s="651"/>
      <c r="M8" s="651"/>
      <c r="N8" s="651"/>
      <c r="O8" s="651"/>
      <c r="P8" s="651"/>
      <c r="Q8" s="544"/>
      <c r="R8" s="663"/>
    </row>
    <row r="9" spans="1:18" s="85" customFormat="1" ht="18.75" customHeight="1">
      <c r="A9" s="53" t="s">
        <v>331</v>
      </c>
      <c r="B9" s="54">
        <v>3287495</v>
      </c>
      <c r="C9" s="54">
        <v>3351</v>
      </c>
      <c r="D9" s="55">
        <v>943</v>
      </c>
      <c r="E9" s="55">
        <v>238780</v>
      </c>
      <c r="F9" s="55">
        <v>300445</v>
      </c>
      <c r="G9" s="55">
        <v>7860</v>
      </c>
      <c r="H9" s="55">
        <v>243382</v>
      </c>
      <c r="I9" s="55">
        <v>2294606</v>
      </c>
      <c r="J9" s="55">
        <v>6020</v>
      </c>
      <c r="K9" s="55">
        <v>31666</v>
      </c>
      <c r="L9" s="55">
        <v>0</v>
      </c>
      <c r="M9" s="55">
        <v>3005</v>
      </c>
      <c r="N9" s="55">
        <v>22019</v>
      </c>
      <c r="O9" s="55">
        <v>0</v>
      </c>
      <c r="P9" s="55">
        <v>134839</v>
      </c>
      <c r="Q9" s="55">
        <v>579</v>
      </c>
      <c r="R9" s="138" t="s">
        <v>331</v>
      </c>
    </row>
    <row r="10" spans="1:18" s="85" customFormat="1" ht="18.75" customHeight="1">
      <c r="A10" s="53" t="s">
        <v>409</v>
      </c>
      <c r="B10" s="54">
        <v>3140459</v>
      </c>
      <c r="C10" s="54">
        <v>3212</v>
      </c>
      <c r="D10" s="55">
        <v>2488</v>
      </c>
      <c r="E10" s="55">
        <v>210076</v>
      </c>
      <c r="F10" s="55">
        <v>232360</v>
      </c>
      <c r="G10" s="55">
        <v>2190</v>
      </c>
      <c r="H10" s="55">
        <v>256106</v>
      </c>
      <c r="I10" s="55">
        <v>2167757</v>
      </c>
      <c r="J10" s="55">
        <v>34000</v>
      </c>
      <c r="K10" s="55">
        <v>35207</v>
      </c>
      <c r="L10" s="55">
        <v>0</v>
      </c>
      <c r="M10" s="55">
        <v>2551</v>
      </c>
      <c r="N10" s="55">
        <v>14419</v>
      </c>
      <c r="O10" s="55">
        <v>0</v>
      </c>
      <c r="P10" s="55">
        <v>179571</v>
      </c>
      <c r="Q10" s="55">
        <v>522</v>
      </c>
      <c r="R10" s="138" t="s">
        <v>409</v>
      </c>
    </row>
    <row r="11" spans="1:18" s="85" customFormat="1" ht="18.75" customHeight="1">
      <c r="A11" s="53" t="s">
        <v>448</v>
      </c>
      <c r="B11" s="54">
        <v>3389223</v>
      </c>
      <c r="C11" s="54">
        <v>3672</v>
      </c>
      <c r="D11" s="55">
        <v>3435</v>
      </c>
      <c r="E11" s="55">
        <v>197190</v>
      </c>
      <c r="F11" s="55">
        <v>198110</v>
      </c>
      <c r="G11" s="55">
        <v>223841</v>
      </c>
      <c r="H11" s="55">
        <v>345402</v>
      </c>
      <c r="I11" s="55">
        <v>2128208</v>
      </c>
      <c r="J11" s="55">
        <v>65890</v>
      </c>
      <c r="K11" s="55">
        <v>33485</v>
      </c>
      <c r="L11" s="55">
        <v>0</v>
      </c>
      <c r="M11" s="55">
        <v>0</v>
      </c>
      <c r="N11" s="55">
        <v>33251</v>
      </c>
      <c r="O11" s="55">
        <v>0</v>
      </c>
      <c r="P11" s="55">
        <v>156170</v>
      </c>
      <c r="Q11" s="55">
        <v>569</v>
      </c>
      <c r="R11" s="138" t="s">
        <v>448</v>
      </c>
    </row>
    <row r="12" spans="1:18" s="85" customFormat="1" ht="18.75" customHeight="1">
      <c r="A12" s="53" t="s">
        <v>449</v>
      </c>
      <c r="B12" s="54">
        <v>2524205</v>
      </c>
      <c r="C12" s="54">
        <v>4044</v>
      </c>
      <c r="D12" s="55">
        <v>3747</v>
      </c>
      <c r="E12" s="55">
        <v>150667</v>
      </c>
      <c r="F12" s="55">
        <v>164440</v>
      </c>
      <c r="G12" s="55">
        <v>151481</v>
      </c>
      <c r="H12" s="55">
        <v>316185</v>
      </c>
      <c r="I12" s="55">
        <v>1473961</v>
      </c>
      <c r="J12" s="55">
        <v>15310</v>
      </c>
      <c r="K12" s="55">
        <v>30736</v>
      </c>
      <c r="L12" s="55">
        <v>0</v>
      </c>
      <c r="M12" s="55">
        <v>0</v>
      </c>
      <c r="N12" s="55">
        <v>158670</v>
      </c>
      <c r="O12" s="55">
        <v>0</v>
      </c>
      <c r="P12" s="55">
        <v>54126</v>
      </c>
      <c r="Q12" s="55">
        <v>838</v>
      </c>
      <c r="R12" s="138" t="s">
        <v>449</v>
      </c>
    </row>
    <row r="13" spans="1:18" s="85" customFormat="1" ht="18.75" customHeight="1">
      <c r="A13" s="57" t="s">
        <v>497</v>
      </c>
      <c r="B13" s="66">
        <f t="shared" ref="B13:I13" si="0">SUM(B15:B37)</f>
        <v>2261677</v>
      </c>
      <c r="C13" s="66">
        <f t="shared" si="0"/>
        <v>4363</v>
      </c>
      <c r="D13" s="67">
        <f t="shared" si="0"/>
        <v>4923</v>
      </c>
      <c r="E13" s="67">
        <f>SUM(E15:E37)</f>
        <v>108230</v>
      </c>
      <c r="F13" s="67">
        <f t="shared" si="0"/>
        <v>179420</v>
      </c>
      <c r="G13" s="67">
        <f t="shared" si="0"/>
        <v>79875</v>
      </c>
      <c r="H13" s="67">
        <f t="shared" si="0"/>
        <v>314831</v>
      </c>
      <c r="I13" s="67">
        <f t="shared" si="0"/>
        <v>1089491</v>
      </c>
      <c r="J13" s="67">
        <f t="shared" ref="J13:Q13" si="1">SUM(J15:J37)</f>
        <v>20564</v>
      </c>
      <c r="K13" s="67">
        <f t="shared" si="1"/>
        <v>37226</v>
      </c>
      <c r="L13" s="67">
        <f t="shared" si="1"/>
        <v>0</v>
      </c>
      <c r="M13" s="67">
        <f t="shared" si="1"/>
        <v>70</v>
      </c>
      <c r="N13" s="67">
        <f t="shared" si="1"/>
        <v>268950</v>
      </c>
      <c r="O13" s="67">
        <f t="shared" si="1"/>
        <v>0</v>
      </c>
      <c r="P13" s="67">
        <f t="shared" si="1"/>
        <v>153042</v>
      </c>
      <c r="Q13" s="67">
        <f t="shared" si="1"/>
        <v>692</v>
      </c>
      <c r="R13" s="59" t="s">
        <v>497</v>
      </c>
    </row>
    <row r="14" spans="1:18" s="330" customFormat="1" ht="15.6" customHeight="1">
      <c r="A14" s="139"/>
      <c r="B14" s="54"/>
      <c r="C14" s="54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140"/>
    </row>
    <row r="15" spans="1:18" s="330" customFormat="1" ht="18.75" customHeight="1">
      <c r="A15" s="139" t="s">
        <v>145</v>
      </c>
      <c r="B15" s="54">
        <f>SUM(C15:Q15)</f>
        <v>174440</v>
      </c>
      <c r="C15" s="259"/>
      <c r="D15" s="257"/>
      <c r="E15" s="257">
        <v>38940</v>
      </c>
      <c r="F15" s="257"/>
      <c r="G15" s="257">
        <v>65595</v>
      </c>
      <c r="H15" s="257">
        <v>49271</v>
      </c>
      <c r="I15" s="257"/>
      <c r="J15" s="257">
        <v>20564</v>
      </c>
      <c r="K15" s="257"/>
      <c r="L15" s="257"/>
      <c r="M15" s="257">
        <v>70</v>
      </c>
      <c r="N15" s="257"/>
      <c r="O15" s="257"/>
      <c r="P15" s="257"/>
      <c r="Q15" s="257"/>
      <c r="R15" s="141" t="s">
        <v>185</v>
      </c>
    </row>
    <row r="16" spans="1:18" s="330" customFormat="1" ht="18.75" customHeight="1">
      <c r="A16" s="139" t="s">
        <v>59</v>
      </c>
      <c r="B16" s="54">
        <f>SUM(C16:Q16)</f>
        <v>494858</v>
      </c>
      <c r="C16" s="259"/>
      <c r="D16" s="257"/>
      <c r="E16" s="257">
        <v>68840</v>
      </c>
      <c r="F16" s="257"/>
      <c r="G16" s="257"/>
      <c r="H16" s="257">
        <v>138354</v>
      </c>
      <c r="I16" s="257"/>
      <c r="J16" s="257"/>
      <c r="K16" s="257">
        <v>30664</v>
      </c>
      <c r="L16" s="257"/>
      <c r="M16" s="257"/>
      <c r="N16" s="257">
        <v>257000</v>
      </c>
      <c r="O16" s="257"/>
      <c r="P16" s="257"/>
      <c r="Q16" s="257"/>
      <c r="R16" s="141" t="s">
        <v>60</v>
      </c>
    </row>
    <row r="17" spans="1:18" s="330" customFormat="1" ht="18.75" customHeight="1">
      <c r="A17" s="139" t="s">
        <v>61</v>
      </c>
      <c r="B17" s="54">
        <f t="shared" ref="B17:B37" si="2">SUM(C17:Q17)</f>
        <v>6646</v>
      </c>
      <c r="C17" s="259"/>
      <c r="D17" s="257"/>
      <c r="E17" s="257"/>
      <c r="F17" s="257">
        <v>5720</v>
      </c>
      <c r="G17" s="257"/>
      <c r="H17" s="257">
        <v>226</v>
      </c>
      <c r="I17" s="257"/>
      <c r="J17" s="257"/>
      <c r="K17" s="257"/>
      <c r="L17" s="257"/>
      <c r="M17" s="257"/>
      <c r="N17" s="257">
        <v>700</v>
      </c>
      <c r="O17" s="257"/>
      <c r="P17" s="257"/>
      <c r="Q17" s="257"/>
      <c r="R17" s="141" t="s">
        <v>62</v>
      </c>
    </row>
    <row r="18" spans="1:18" s="330" customFormat="1" ht="18.75" customHeight="1">
      <c r="A18" s="139" t="s">
        <v>63</v>
      </c>
      <c r="B18" s="54">
        <f t="shared" si="2"/>
        <v>249346</v>
      </c>
      <c r="C18" s="259"/>
      <c r="D18" s="257"/>
      <c r="E18" s="257"/>
      <c r="F18" s="257"/>
      <c r="G18" s="257"/>
      <c r="H18" s="257"/>
      <c r="I18" s="257">
        <v>96304</v>
      </c>
      <c r="J18" s="257"/>
      <c r="K18" s="257"/>
      <c r="L18" s="257"/>
      <c r="M18" s="257"/>
      <c r="N18" s="257"/>
      <c r="O18" s="257"/>
      <c r="P18" s="257">
        <v>153042</v>
      </c>
      <c r="Q18" s="257"/>
      <c r="R18" s="141" t="s">
        <v>64</v>
      </c>
    </row>
    <row r="19" spans="1:18" s="330" customFormat="1" ht="18.75" customHeight="1">
      <c r="A19" s="139" t="s">
        <v>65</v>
      </c>
      <c r="B19" s="54">
        <f t="shared" si="2"/>
        <v>0</v>
      </c>
      <c r="C19" s="259"/>
      <c r="D19" s="257"/>
      <c r="E19" s="257"/>
      <c r="F19" s="257"/>
      <c r="G19" s="257"/>
      <c r="H19" s="257"/>
      <c r="I19" s="257"/>
      <c r="J19" s="257"/>
      <c r="K19" s="257"/>
      <c r="L19" s="257"/>
      <c r="M19" s="257"/>
      <c r="N19" s="257"/>
      <c r="O19" s="257"/>
      <c r="P19" s="257"/>
      <c r="Q19" s="257"/>
      <c r="R19" s="141" t="s">
        <v>66</v>
      </c>
    </row>
    <row r="20" spans="1:18" s="330" customFormat="1" ht="18.75" customHeight="1">
      <c r="A20" s="139" t="s">
        <v>68</v>
      </c>
      <c r="B20" s="54">
        <f t="shared" si="2"/>
        <v>0</v>
      </c>
      <c r="C20" s="259"/>
      <c r="D20" s="257"/>
      <c r="E20" s="257"/>
      <c r="F20" s="257"/>
      <c r="G20" s="257"/>
      <c r="H20" s="257"/>
      <c r="I20" s="257"/>
      <c r="J20" s="257"/>
      <c r="K20" s="257"/>
      <c r="L20" s="257"/>
      <c r="M20" s="257"/>
      <c r="N20" s="257"/>
      <c r="O20" s="257"/>
      <c r="P20" s="257"/>
      <c r="Q20" s="257"/>
      <c r="R20" s="141" t="s">
        <v>69</v>
      </c>
    </row>
    <row r="21" spans="1:18" s="330" customFormat="1" ht="18.75" customHeight="1">
      <c r="A21" s="139" t="s">
        <v>70</v>
      </c>
      <c r="B21" s="54">
        <f t="shared" si="2"/>
        <v>467</v>
      </c>
      <c r="C21" s="259"/>
      <c r="D21" s="257"/>
      <c r="E21" s="257">
        <v>450</v>
      </c>
      <c r="F21" s="257"/>
      <c r="G21" s="257"/>
      <c r="H21" s="257"/>
      <c r="I21" s="257"/>
      <c r="J21" s="257"/>
      <c r="K21" s="257"/>
      <c r="L21" s="257"/>
      <c r="M21" s="257"/>
      <c r="N21" s="257"/>
      <c r="O21" s="257"/>
      <c r="P21" s="257"/>
      <c r="Q21" s="257">
        <v>17</v>
      </c>
      <c r="R21" s="141" t="s">
        <v>71</v>
      </c>
    </row>
    <row r="22" spans="1:18" s="330" customFormat="1" ht="18.75" customHeight="1">
      <c r="A22" s="139" t="s">
        <v>72</v>
      </c>
      <c r="B22" s="54">
        <f t="shared" si="2"/>
        <v>134840</v>
      </c>
      <c r="C22" s="259"/>
      <c r="D22" s="257"/>
      <c r="E22" s="257"/>
      <c r="F22" s="257"/>
      <c r="G22" s="257"/>
      <c r="H22" s="257">
        <v>44040</v>
      </c>
      <c r="I22" s="257">
        <v>90800</v>
      </c>
      <c r="J22" s="257"/>
      <c r="K22" s="257"/>
      <c r="L22" s="257"/>
      <c r="M22" s="257"/>
      <c r="N22" s="257"/>
      <c r="O22" s="257"/>
      <c r="P22" s="257"/>
      <c r="Q22" s="257"/>
      <c r="R22" s="141" t="s">
        <v>73</v>
      </c>
    </row>
    <row r="23" spans="1:18" s="330" customFormat="1" ht="18.75" customHeight="1">
      <c r="A23" s="139" t="s">
        <v>74</v>
      </c>
      <c r="B23" s="54">
        <f t="shared" si="2"/>
        <v>184950</v>
      </c>
      <c r="C23" s="259"/>
      <c r="D23" s="257"/>
      <c r="E23" s="257"/>
      <c r="F23" s="257">
        <v>173700</v>
      </c>
      <c r="G23" s="257"/>
      <c r="H23" s="257"/>
      <c r="I23" s="257"/>
      <c r="J23" s="257"/>
      <c r="K23" s="257"/>
      <c r="L23" s="257"/>
      <c r="M23" s="257"/>
      <c r="N23" s="257">
        <v>11250</v>
      </c>
      <c r="O23" s="257"/>
      <c r="P23" s="257"/>
      <c r="Q23" s="257"/>
      <c r="R23" s="141" t="s">
        <v>75</v>
      </c>
    </row>
    <row r="24" spans="1:18" s="330" customFormat="1" ht="18.75" customHeight="1">
      <c r="A24" s="139" t="s">
        <v>76</v>
      </c>
      <c r="B24" s="54">
        <f t="shared" si="2"/>
        <v>0</v>
      </c>
      <c r="C24" s="259"/>
      <c r="D24" s="257"/>
      <c r="E24" s="257"/>
      <c r="F24" s="257"/>
      <c r="G24" s="257"/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141" t="s">
        <v>77</v>
      </c>
    </row>
    <row r="25" spans="1:18" s="330" customFormat="1" ht="18.75" customHeight="1">
      <c r="A25" s="139" t="s">
        <v>78</v>
      </c>
      <c r="B25" s="54">
        <f t="shared" si="2"/>
        <v>0</v>
      </c>
      <c r="C25" s="259"/>
      <c r="D25" s="257"/>
      <c r="E25" s="257"/>
      <c r="F25" s="257"/>
      <c r="G25" s="257"/>
      <c r="H25" s="257"/>
      <c r="I25" s="257"/>
      <c r="J25" s="257"/>
      <c r="K25" s="257"/>
      <c r="L25" s="257"/>
      <c r="M25" s="257"/>
      <c r="N25" s="257"/>
      <c r="O25" s="257"/>
      <c r="P25" s="257"/>
      <c r="Q25" s="257"/>
      <c r="R25" s="141" t="s">
        <v>79</v>
      </c>
    </row>
    <row r="26" spans="1:18" s="330" customFormat="1" ht="18.75" customHeight="1">
      <c r="A26" s="139" t="s">
        <v>80</v>
      </c>
      <c r="B26" s="54">
        <f t="shared" si="2"/>
        <v>12545</v>
      </c>
      <c r="C26" s="259"/>
      <c r="D26" s="257"/>
      <c r="E26" s="257"/>
      <c r="F26" s="257"/>
      <c r="G26" s="257"/>
      <c r="H26" s="257">
        <v>12500</v>
      </c>
      <c r="I26" s="257"/>
      <c r="J26" s="257"/>
      <c r="K26" s="257">
        <v>45</v>
      </c>
      <c r="L26" s="257"/>
      <c r="M26" s="257"/>
      <c r="N26" s="257"/>
      <c r="O26" s="257"/>
      <c r="P26" s="257"/>
      <c r="Q26" s="257"/>
      <c r="R26" s="141" t="s">
        <v>81</v>
      </c>
    </row>
    <row r="27" spans="1:18" s="330" customFormat="1" ht="18.75" customHeight="1">
      <c r="A27" s="139" t="s">
        <v>82</v>
      </c>
      <c r="B27" s="54">
        <f t="shared" si="2"/>
        <v>116868</v>
      </c>
      <c r="C27" s="259"/>
      <c r="D27" s="257"/>
      <c r="E27" s="257"/>
      <c r="F27" s="257"/>
      <c r="G27" s="257"/>
      <c r="H27" s="257">
        <v>30392</v>
      </c>
      <c r="I27" s="257">
        <v>81823</v>
      </c>
      <c r="J27" s="257"/>
      <c r="K27" s="257">
        <v>4653</v>
      </c>
      <c r="L27" s="257"/>
      <c r="M27" s="257"/>
      <c r="N27" s="257"/>
      <c r="O27" s="257"/>
      <c r="P27" s="257"/>
      <c r="Q27" s="257"/>
      <c r="R27" s="141" t="s">
        <v>83</v>
      </c>
    </row>
    <row r="28" spans="1:18" s="330" customFormat="1" ht="18.75" customHeight="1">
      <c r="A28" s="139" t="s">
        <v>84</v>
      </c>
      <c r="B28" s="54">
        <f t="shared" si="2"/>
        <v>0</v>
      </c>
      <c r="C28" s="259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141" t="s">
        <v>85</v>
      </c>
    </row>
    <row r="29" spans="1:18" s="330" customFormat="1" ht="18.75" customHeight="1">
      <c r="A29" s="139" t="s">
        <v>86</v>
      </c>
      <c r="B29" s="54">
        <f t="shared" si="2"/>
        <v>23298</v>
      </c>
      <c r="C29" s="259"/>
      <c r="D29" s="257"/>
      <c r="E29" s="257"/>
      <c r="F29" s="257"/>
      <c r="G29" s="257"/>
      <c r="H29" s="257">
        <v>17496</v>
      </c>
      <c r="I29" s="257">
        <v>5800</v>
      </c>
      <c r="J29" s="257"/>
      <c r="K29" s="257"/>
      <c r="L29" s="257"/>
      <c r="M29" s="257"/>
      <c r="N29" s="257"/>
      <c r="O29" s="257"/>
      <c r="P29" s="257"/>
      <c r="Q29" s="257">
        <v>2</v>
      </c>
      <c r="R29" s="141" t="s">
        <v>87</v>
      </c>
    </row>
    <row r="30" spans="1:18" s="330" customFormat="1" ht="18.75" customHeight="1">
      <c r="A30" s="139" t="s">
        <v>88</v>
      </c>
      <c r="B30" s="54">
        <f t="shared" si="2"/>
        <v>14338</v>
      </c>
      <c r="C30" s="259"/>
      <c r="D30" s="257"/>
      <c r="E30" s="257"/>
      <c r="F30" s="257"/>
      <c r="G30" s="257"/>
      <c r="H30" s="257">
        <v>12474</v>
      </c>
      <c r="I30" s="257"/>
      <c r="J30" s="257"/>
      <c r="K30" s="257">
        <v>1864</v>
      </c>
      <c r="L30" s="257"/>
      <c r="M30" s="257"/>
      <c r="N30" s="257"/>
      <c r="O30" s="257"/>
      <c r="P30" s="257"/>
      <c r="Q30" s="257"/>
      <c r="R30" s="141" t="s">
        <v>89</v>
      </c>
    </row>
    <row r="31" spans="1:18" s="330" customFormat="1" ht="18.75" customHeight="1">
      <c r="A31" s="139" t="s">
        <v>90</v>
      </c>
      <c r="B31" s="54">
        <f t="shared" si="2"/>
        <v>0</v>
      </c>
      <c r="C31" s="259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141" t="s">
        <v>91</v>
      </c>
    </row>
    <row r="32" spans="1:18" s="330" customFormat="1" ht="18.75" customHeight="1">
      <c r="A32" s="139" t="s">
        <v>92</v>
      </c>
      <c r="B32" s="54">
        <f t="shared" si="2"/>
        <v>10078</v>
      </c>
      <c r="C32" s="259"/>
      <c r="D32" s="257"/>
      <c r="E32" s="257"/>
      <c r="F32" s="257"/>
      <c r="G32" s="257"/>
      <c r="H32" s="257">
        <v>10078</v>
      </c>
      <c r="I32" s="257"/>
      <c r="J32" s="257"/>
      <c r="K32" s="257"/>
      <c r="L32" s="257"/>
      <c r="M32" s="257"/>
      <c r="N32" s="257"/>
      <c r="O32" s="257"/>
      <c r="P32" s="257"/>
      <c r="Q32" s="257"/>
      <c r="R32" s="141" t="s">
        <v>93</v>
      </c>
    </row>
    <row r="33" spans="1:18" s="330" customFormat="1" ht="18.75" customHeight="1">
      <c r="A33" s="139" t="s">
        <v>94</v>
      </c>
      <c r="B33" s="54">
        <f t="shared" si="2"/>
        <v>0</v>
      </c>
      <c r="C33" s="259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141" t="s">
        <v>95</v>
      </c>
    </row>
    <row r="34" spans="1:18" s="330" customFormat="1" ht="18.75" customHeight="1">
      <c r="A34" s="139" t="s">
        <v>96</v>
      </c>
      <c r="B34" s="54">
        <f t="shared" si="2"/>
        <v>0</v>
      </c>
      <c r="C34" s="259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141" t="s">
        <v>97</v>
      </c>
    </row>
    <row r="35" spans="1:18" s="330" customFormat="1" ht="18.75" customHeight="1">
      <c r="A35" s="139" t="s">
        <v>98</v>
      </c>
      <c r="B35" s="54">
        <f t="shared" si="2"/>
        <v>10999</v>
      </c>
      <c r="C35" s="259">
        <v>4363</v>
      </c>
      <c r="D35" s="257">
        <v>4923</v>
      </c>
      <c r="E35" s="257"/>
      <c r="F35" s="257"/>
      <c r="G35" s="257"/>
      <c r="H35" s="257"/>
      <c r="I35" s="257">
        <v>1062</v>
      </c>
      <c r="J35" s="257"/>
      <c r="K35" s="257"/>
      <c r="L35" s="257"/>
      <c r="M35" s="257"/>
      <c r="N35" s="257"/>
      <c r="O35" s="257"/>
      <c r="P35" s="257"/>
      <c r="Q35" s="257">
        <v>651</v>
      </c>
      <c r="R35" s="141" t="s">
        <v>99</v>
      </c>
    </row>
    <row r="36" spans="1:18" s="330" customFormat="1" ht="18.75" customHeight="1">
      <c r="A36" s="139" t="s">
        <v>100</v>
      </c>
      <c r="B36" s="54">
        <f t="shared" si="2"/>
        <v>828004</v>
      </c>
      <c r="C36" s="259"/>
      <c r="D36" s="257"/>
      <c r="E36" s="257"/>
      <c r="F36" s="257"/>
      <c r="G36" s="257">
        <v>14280</v>
      </c>
      <c r="H36" s="257"/>
      <c r="I36" s="257">
        <v>813702</v>
      </c>
      <c r="J36" s="257"/>
      <c r="K36" s="257"/>
      <c r="L36" s="257"/>
      <c r="M36" s="257"/>
      <c r="N36" s="257"/>
      <c r="O36" s="257"/>
      <c r="P36" s="257"/>
      <c r="Q36" s="257">
        <v>22</v>
      </c>
      <c r="R36" s="141" t="s">
        <v>101</v>
      </c>
    </row>
    <row r="37" spans="1:18" s="330" customFormat="1" ht="18.75" customHeight="1" thickBot="1">
      <c r="A37" s="142" t="s">
        <v>102</v>
      </c>
      <c r="B37" s="143">
        <f t="shared" si="2"/>
        <v>0</v>
      </c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144" t="s">
        <v>103</v>
      </c>
    </row>
    <row r="38" spans="1:18" s="35" customFormat="1" ht="11.1" customHeight="1">
      <c r="A38" s="35" t="s">
        <v>319</v>
      </c>
      <c r="D38" s="41"/>
      <c r="E38" s="41"/>
      <c r="F38" s="41"/>
      <c r="G38" s="41"/>
      <c r="H38" s="41"/>
      <c r="K38" s="41"/>
      <c r="Q38" s="232"/>
      <c r="R38" s="60" t="s">
        <v>496</v>
      </c>
    </row>
    <row r="39" spans="1:18" s="15" customFormat="1" ht="11.25">
      <c r="R39" s="64"/>
    </row>
    <row r="40" spans="1:18" s="15" customFormat="1" ht="11.25">
      <c r="A40" s="64"/>
      <c r="R40" s="64"/>
    </row>
    <row r="41" spans="1:18" s="15" customFormat="1" ht="11.25">
      <c r="A41" s="64"/>
      <c r="R41" s="64"/>
    </row>
    <row r="42" spans="1:18" s="15" customFormat="1" ht="11.25">
      <c r="A42" s="64"/>
      <c r="R42" s="64"/>
    </row>
    <row r="43" spans="1:18" s="15" customFormat="1" ht="11.25">
      <c r="A43" s="64"/>
      <c r="R43" s="64"/>
    </row>
    <row r="44" spans="1:18" s="15" customFormat="1" ht="11.25">
      <c r="A44" s="64"/>
      <c r="R44" s="64"/>
    </row>
    <row r="45" spans="1:18" s="15" customFormat="1" ht="11.25">
      <c r="A45" s="64"/>
      <c r="R45" s="64"/>
    </row>
    <row r="46" spans="1:18" s="15" customFormat="1" ht="11.25">
      <c r="A46" s="64"/>
      <c r="R46" s="64"/>
    </row>
    <row r="47" spans="1:18" s="15" customFormat="1" ht="11.25">
      <c r="A47" s="64"/>
      <c r="R47" s="64"/>
    </row>
    <row r="48" spans="1:18" s="15" customFormat="1" ht="11.25">
      <c r="A48" s="64"/>
      <c r="R48" s="64"/>
    </row>
    <row r="49" spans="1:18" s="15" customFormat="1" ht="11.25">
      <c r="A49" s="64"/>
      <c r="R49" s="64"/>
    </row>
    <row r="50" spans="1:18" s="15" customFormat="1" ht="11.25">
      <c r="A50" s="64"/>
      <c r="R50" s="64"/>
    </row>
    <row r="51" spans="1:18" s="15" customFormat="1" ht="11.25">
      <c r="A51" s="64"/>
      <c r="R51" s="64"/>
    </row>
    <row r="52" spans="1:18" s="15" customFormat="1" ht="11.25">
      <c r="A52" s="64"/>
      <c r="R52" s="64"/>
    </row>
    <row r="53" spans="1:18" s="15" customFormat="1" ht="11.25">
      <c r="A53" s="64"/>
      <c r="R53" s="64"/>
    </row>
    <row r="54" spans="1:18" s="15" customFormat="1" ht="11.25">
      <c r="A54" s="64"/>
      <c r="R54" s="64"/>
    </row>
    <row r="55" spans="1:18" s="15" customFormat="1" ht="11.25">
      <c r="A55" s="64"/>
      <c r="R55" s="64"/>
    </row>
    <row r="56" spans="1:18" s="15" customFormat="1" ht="11.25">
      <c r="A56" s="64"/>
      <c r="R56" s="64"/>
    </row>
    <row r="57" spans="1:18" s="15" customFormat="1" ht="11.25">
      <c r="A57" s="64"/>
      <c r="R57" s="64"/>
    </row>
    <row r="58" spans="1:18" s="15" customFormat="1" ht="11.25">
      <c r="A58" s="64"/>
      <c r="R58" s="64"/>
    </row>
    <row r="59" spans="1:18" s="15" customFormat="1" ht="11.25">
      <c r="A59" s="64"/>
      <c r="R59" s="64"/>
    </row>
    <row r="60" spans="1:18" s="15" customFormat="1" ht="11.25">
      <c r="A60" s="64"/>
      <c r="R60" s="64"/>
    </row>
    <row r="61" spans="1:18" s="15" customFormat="1" ht="11.25">
      <c r="A61" s="64"/>
      <c r="R61" s="64"/>
    </row>
    <row r="62" spans="1:18" s="15" customFormat="1" ht="11.25">
      <c r="A62" s="64"/>
      <c r="R62" s="64"/>
    </row>
    <row r="63" spans="1:18" s="15" customFormat="1" ht="11.25">
      <c r="A63" s="64"/>
      <c r="R63" s="64"/>
    </row>
    <row r="64" spans="1:18" s="15" customFormat="1" ht="11.25">
      <c r="A64" s="64"/>
      <c r="R64" s="64"/>
    </row>
    <row r="65" spans="1:18" s="15" customFormat="1" ht="11.25">
      <c r="A65" s="64"/>
      <c r="R65" s="64"/>
    </row>
    <row r="66" spans="1:18" s="15" customFormat="1" ht="11.25">
      <c r="A66" s="64"/>
      <c r="R66" s="64"/>
    </row>
    <row r="67" spans="1:18" s="15" customFormat="1" ht="11.25">
      <c r="A67" s="64"/>
      <c r="R67" s="64"/>
    </row>
    <row r="68" spans="1:18" s="15" customFormat="1" ht="11.25">
      <c r="A68" s="64"/>
      <c r="R68" s="64"/>
    </row>
    <row r="69" spans="1:18" s="15" customFormat="1" ht="11.25">
      <c r="A69" s="64"/>
      <c r="R69" s="64"/>
    </row>
    <row r="70" spans="1:18" s="15" customFormat="1" ht="11.25">
      <c r="A70" s="64"/>
      <c r="R70" s="64"/>
    </row>
    <row r="71" spans="1:18" s="15" customFormat="1" ht="11.25">
      <c r="A71" s="64"/>
      <c r="R71" s="64"/>
    </row>
    <row r="72" spans="1:18" s="15" customFormat="1" ht="11.25">
      <c r="A72" s="64"/>
      <c r="R72" s="64"/>
    </row>
    <row r="73" spans="1:18" s="15" customFormat="1" ht="11.25">
      <c r="A73" s="64"/>
      <c r="R73" s="64"/>
    </row>
    <row r="74" spans="1:18" s="15" customFormat="1" ht="11.25">
      <c r="A74" s="64"/>
      <c r="R74" s="64"/>
    </row>
    <row r="75" spans="1:18" s="15" customFormat="1" ht="11.25">
      <c r="A75" s="64"/>
      <c r="R75" s="64"/>
    </row>
    <row r="76" spans="1:18" s="15" customFormat="1" ht="11.25">
      <c r="A76" s="64"/>
      <c r="R76" s="64"/>
    </row>
    <row r="77" spans="1:18" s="15" customFormat="1" ht="11.25">
      <c r="A77" s="64"/>
      <c r="R77" s="64"/>
    </row>
    <row r="78" spans="1:18" s="15" customFormat="1" ht="11.25">
      <c r="A78" s="64"/>
      <c r="R78" s="64"/>
    </row>
    <row r="79" spans="1:18" s="15" customFormat="1" ht="11.25">
      <c r="A79" s="64"/>
      <c r="R79" s="64"/>
    </row>
    <row r="80" spans="1:18" s="15" customFormat="1" ht="11.25">
      <c r="A80" s="64"/>
      <c r="R80" s="64"/>
    </row>
    <row r="81" spans="1:18" s="15" customFormat="1" ht="11.25">
      <c r="A81" s="64"/>
      <c r="R81" s="64"/>
    </row>
    <row r="82" spans="1:18" s="15" customFormat="1" ht="11.25">
      <c r="A82" s="64"/>
      <c r="R82" s="64"/>
    </row>
    <row r="83" spans="1:18" s="15" customFormat="1" ht="11.25">
      <c r="A83" s="64"/>
      <c r="R83" s="64"/>
    </row>
    <row r="84" spans="1:18" s="15" customFormat="1" ht="11.25">
      <c r="A84" s="64"/>
      <c r="R84" s="64"/>
    </row>
    <row r="85" spans="1:18" s="15" customFormat="1" ht="11.25">
      <c r="A85" s="64"/>
      <c r="R85" s="64"/>
    </row>
    <row r="86" spans="1:18" s="15" customFormat="1" ht="11.25">
      <c r="A86" s="64"/>
      <c r="R86" s="64"/>
    </row>
    <row r="87" spans="1:18" s="15" customFormat="1" ht="11.25">
      <c r="A87" s="64"/>
      <c r="R87" s="64"/>
    </row>
    <row r="88" spans="1:18" s="15" customFormat="1" ht="11.25">
      <c r="A88" s="64"/>
      <c r="R88" s="64"/>
    </row>
    <row r="89" spans="1:18" s="15" customFormat="1" ht="11.25">
      <c r="A89" s="64"/>
      <c r="R89" s="64"/>
    </row>
    <row r="90" spans="1:18" s="15" customFormat="1" ht="11.25">
      <c r="A90" s="64"/>
      <c r="R90" s="64"/>
    </row>
    <row r="91" spans="1:18" s="15" customFormat="1" ht="11.25">
      <c r="A91" s="64"/>
      <c r="R91" s="64"/>
    </row>
    <row r="92" spans="1:18" s="15" customFormat="1" ht="11.25">
      <c r="A92" s="64"/>
      <c r="R92" s="64"/>
    </row>
    <row r="93" spans="1:18" s="15" customFormat="1" ht="11.25">
      <c r="A93" s="64"/>
      <c r="R93" s="64"/>
    </row>
    <row r="94" spans="1:18" s="15" customFormat="1" ht="11.25">
      <c r="A94" s="64"/>
      <c r="R94" s="64"/>
    </row>
    <row r="95" spans="1:18" s="15" customFormat="1" ht="11.25">
      <c r="A95" s="64"/>
      <c r="R95" s="64"/>
    </row>
    <row r="96" spans="1:18" s="15" customFormat="1" ht="11.25">
      <c r="A96" s="64"/>
      <c r="R96" s="64"/>
    </row>
    <row r="97" spans="1:18" s="15" customFormat="1" ht="11.25">
      <c r="A97" s="64"/>
      <c r="R97" s="64"/>
    </row>
    <row r="98" spans="1:18" s="15" customFormat="1" ht="11.25">
      <c r="A98" s="64"/>
      <c r="R98" s="64"/>
    </row>
    <row r="99" spans="1:18" s="15" customFormat="1" ht="11.25">
      <c r="A99" s="64"/>
      <c r="R99" s="64"/>
    </row>
    <row r="100" spans="1:18" s="15" customFormat="1" ht="11.25">
      <c r="A100" s="64"/>
      <c r="R100" s="64"/>
    </row>
    <row r="101" spans="1:18" s="15" customFormat="1" ht="11.25">
      <c r="A101" s="64"/>
      <c r="R101" s="64"/>
    </row>
    <row r="102" spans="1:18" s="15" customFormat="1" ht="11.25">
      <c r="A102" s="64"/>
      <c r="R102" s="64"/>
    </row>
    <row r="103" spans="1:18" s="15" customFormat="1" ht="11.25">
      <c r="A103" s="64"/>
      <c r="R103" s="64"/>
    </row>
  </sheetData>
  <sheetProtection selectLockedCells="1"/>
  <mergeCells count="22">
    <mergeCell ref="P6:P8"/>
    <mergeCell ref="G6:G8"/>
    <mergeCell ref="H6:H8"/>
    <mergeCell ref="I6:I8"/>
    <mergeCell ref="J6:J8"/>
    <mergeCell ref="K6:K8"/>
    <mergeCell ref="Q6:Q8"/>
    <mergeCell ref="L6:L8"/>
    <mergeCell ref="A3:I3"/>
    <mergeCell ref="J3:R3"/>
    <mergeCell ref="A4:I4"/>
    <mergeCell ref="J4:Q4"/>
    <mergeCell ref="A6:A8"/>
    <mergeCell ref="B6:B8"/>
    <mergeCell ref="C6:C8"/>
    <mergeCell ref="D6:D8"/>
    <mergeCell ref="E6:E8"/>
    <mergeCell ref="F6:F8"/>
    <mergeCell ref="R6:R8"/>
    <mergeCell ref="M6:M8"/>
    <mergeCell ref="N6:N8"/>
    <mergeCell ref="O6:O8"/>
  </mergeCells>
  <phoneticPr fontId="18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3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08"/>
  <sheetViews>
    <sheetView defaultGridColor="0" view="pageBreakPreview" topLeftCell="A199" colorId="22" zoomScaleNormal="100" zoomScaleSheetLayoutView="100" workbookViewId="0">
      <selection activeCell="E72" sqref="E72"/>
    </sheetView>
  </sheetViews>
  <sheetFormatPr defaultRowHeight="14.25"/>
  <cols>
    <col min="1" max="1" width="16.625" style="134" customWidth="1"/>
    <col min="2" max="2" width="11.125" style="100" customWidth="1"/>
    <col min="3" max="3" width="22" style="100" customWidth="1"/>
    <col min="4" max="4" width="9.875" style="100" customWidth="1"/>
    <col min="5" max="5" width="10.625" style="100" customWidth="1"/>
    <col min="6" max="6" width="12.25" style="100" customWidth="1"/>
    <col min="7" max="7" width="13.625" style="100" customWidth="1"/>
    <col min="8" max="9" width="9.625" style="100" customWidth="1"/>
    <col min="10" max="10" width="10.625" style="135" customWidth="1"/>
    <col min="11" max="11" width="11.625" style="136" customWidth="1"/>
    <col min="12" max="12" width="12.625" style="136" customWidth="1"/>
    <col min="13" max="13" width="14.625" style="137" customWidth="1"/>
    <col min="14" max="16384" width="9" style="100"/>
  </cols>
  <sheetData>
    <row r="1" spans="1:13" s="301" customFormat="1" ht="14.1" customHeight="1">
      <c r="A1" s="304" t="s">
        <v>502</v>
      </c>
      <c r="B1" s="304"/>
      <c r="C1" s="304"/>
      <c r="D1" s="304"/>
      <c r="E1" s="304"/>
      <c r="F1" s="303"/>
      <c r="G1" s="304"/>
      <c r="H1" s="304"/>
      <c r="I1" s="304"/>
      <c r="L1" s="299"/>
      <c r="M1" s="303" t="s">
        <v>503</v>
      </c>
    </row>
    <row r="2" spans="1:13" s="103" customFormat="1" ht="14.1" customHeight="1">
      <c r="A2" s="97"/>
      <c r="B2" s="98"/>
      <c r="C2" s="98"/>
      <c r="D2" s="98"/>
      <c r="E2" s="98"/>
      <c r="F2" s="99"/>
      <c r="G2" s="98"/>
      <c r="H2" s="98"/>
      <c r="I2" s="98"/>
      <c r="J2" s="100"/>
      <c r="K2" s="100"/>
      <c r="L2" s="101"/>
      <c r="M2" s="99"/>
    </row>
    <row r="3" spans="1:13" s="103" customFormat="1" ht="19.5" customHeight="1">
      <c r="A3" s="512" t="s">
        <v>350</v>
      </c>
      <c r="B3" s="512"/>
      <c r="C3" s="512"/>
      <c r="D3" s="512"/>
      <c r="E3" s="512"/>
      <c r="F3" s="512"/>
      <c r="G3" s="512" t="s">
        <v>351</v>
      </c>
      <c r="H3" s="512"/>
      <c r="I3" s="512"/>
      <c r="J3" s="512"/>
      <c r="K3" s="512"/>
      <c r="L3" s="512"/>
      <c r="M3" s="512"/>
    </row>
    <row r="4" spans="1:13" s="103" customFormat="1" ht="15" customHeight="1">
      <c r="A4" s="512"/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347"/>
    </row>
    <row r="5" spans="1:13" s="103" customFormat="1" ht="15" customHeight="1" thickBot="1">
      <c r="A5" s="104" t="s">
        <v>352</v>
      </c>
      <c r="B5" s="104"/>
      <c r="C5" s="104"/>
      <c r="D5" s="104"/>
      <c r="E5" s="104"/>
      <c r="F5" s="101"/>
      <c r="G5" s="104"/>
      <c r="H5" s="104"/>
      <c r="I5" s="104"/>
      <c r="J5" s="104"/>
      <c r="K5" s="104"/>
      <c r="L5" s="101"/>
      <c r="M5" s="101" t="s">
        <v>353</v>
      </c>
    </row>
    <row r="6" spans="1:13" s="103" customFormat="1" ht="9.9499999999999993" customHeight="1">
      <c r="A6" s="669" t="s">
        <v>354</v>
      </c>
      <c r="B6" s="672" t="s">
        <v>355</v>
      </c>
      <c r="C6" s="674" t="s">
        <v>356</v>
      </c>
      <c r="D6" s="674" t="s">
        <v>357</v>
      </c>
      <c r="E6" s="672" t="s">
        <v>504</v>
      </c>
      <c r="F6" s="672"/>
      <c r="G6" s="677" t="s">
        <v>505</v>
      </c>
      <c r="H6" s="672" t="s">
        <v>506</v>
      </c>
      <c r="I6" s="351"/>
      <c r="J6" s="674" t="s">
        <v>359</v>
      </c>
      <c r="K6" s="681" t="s">
        <v>360</v>
      </c>
      <c r="L6" s="684" t="s">
        <v>361</v>
      </c>
      <c r="M6" s="687" t="s">
        <v>362</v>
      </c>
    </row>
    <row r="7" spans="1:13" s="102" customFormat="1" ht="9.9499999999999993" customHeight="1">
      <c r="A7" s="670"/>
      <c r="B7" s="582"/>
      <c r="C7" s="675"/>
      <c r="D7" s="675"/>
      <c r="E7" s="582"/>
      <c r="F7" s="582"/>
      <c r="G7" s="678"/>
      <c r="H7" s="680"/>
      <c r="I7" s="105"/>
      <c r="J7" s="675"/>
      <c r="K7" s="682"/>
      <c r="L7" s="685"/>
      <c r="M7" s="688"/>
    </row>
    <row r="8" spans="1:13" s="102" customFormat="1" ht="23.1" customHeight="1">
      <c r="A8" s="670"/>
      <c r="B8" s="582"/>
      <c r="C8" s="675"/>
      <c r="D8" s="675"/>
      <c r="E8" s="349"/>
      <c r="F8" s="667" t="s">
        <v>364</v>
      </c>
      <c r="G8" s="678"/>
      <c r="H8" s="667" t="s">
        <v>507</v>
      </c>
      <c r="I8" s="667" t="s">
        <v>365</v>
      </c>
      <c r="J8" s="675"/>
      <c r="K8" s="682"/>
      <c r="L8" s="685"/>
      <c r="M8" s="688"/>
    </row>
    <row r="9" spans="1:13" s="102" customFormat="1" ht="23.1" customHeight="1">
      <c r="A9" s="671"/>
      <c r="B9" s="673"/>
      <c r="C9" s="676"/>
      <c r="D9" s="676"/>
      <c r="E9" s="106"/>
      <c r="F9" s="668"/>
      <c r="G9" s="679"/>
      <c r="H9" s="668"/>
      <c r="I9" s="668"/>
      <c r="J9" s="676"/>
      <c r="K9" s="683"/>
      <c r="L9" s="686"/>
      <c r="M9" s="689"/>
    </row>
    <row r="10" spans="1:13" s="102" customFormat="1" ht="12" customHeight="1">
      <c r="A10" s="107" t="s">
        <v>331</v>
      </c>
      <c r="B10" s="10">
        <v>131</v>
      </c>
      <c r="C10" s="10"/>
      <c r="D10" s="10">
        <v>138456</v>
      </c>
      <c r="E10" s="10">
        <v>53532</v>
      </c>
      <c r="F10" s="10">
        <v>51481</v>
      </c>
      <c r="G10" s="10">
        <v>4235</v>
      </c>
      <c r="H10" s="10">
        <v>3527</v>
      </c>
      <c r="I10" s="10">
        <v>84</v>
      </c>
      <c r="J10" s="10">
        <v>160423</v>
      </c>
      <c r="K10" s="10">
        <v>1151124</v>
      </c>
      <c r="L10" s="10">
        <v>41216142</v>
      </c>
      <c r="M10" s="108" t="s">
        <v>331</v>
      </c>
    </row>
    <row r="11" spans="1:13" s="102" customFormat="1" ht="12" customHeight="1">
      <c r="A11" s="107" t="s">
        <v>409</v>
      </c>
      <c r="B11" s="10">
        <v>138</v>
      </c>
      <c r="C11" s="10"/>
      <c r="D11" s="10">
        <v>140994</v>
      </c>
      <c r="E11" s="10">
        <v>55878</v>
      </c>
      <c r="F11" s="10">
        <v>52037</v>
      </c>
      <c r="G11" s="10">
        <v>4526</v>
      </c>
      <c r="H11" s="10">
        <v>3991</v>
      </c>
      <c r="I11" s="10">
        <v>88</v>
      </c>
      <c r="J11" s="10">
        <v>176058</v>
      </c>
      <c r="K11" s="10">
        <v>1103242</v>
      </c>
      <c r="L11" s="10">
        <v>43671971</v>
      </c>
      <c r="M11" s="108" t="s">
        <v>409</v>
      </c>
    </row>
    <row r="12" spans="1:13" s="102" customFormat="1" ht="12" customHeight="1">
      <c r="A12" s="107" t="s">
        <v>448</v>
      </c>
      <c r="B12" s="10">
        <v>142</v>
      </c>
      <c r="C12" s="10"/>
      <c r="D12" s="10">
        <v>143430</v>
      </c>
      <c r="E12" s="10">
        <v>58645</v>
      </c>
      <c r="F12" s="10">
        <v>54062</v>
      </c>
      <c r="G12" s="10">
        <v>4685</v>
      </c>
      <c r="H12" s="10">
        <v>4359</v>
      </c>
      <c r="I12" s="10">
        <v>93</v>
      </c>
      <c r="J12" s="10">
        <v>181332</v>
      </c>
      <c r="K12" s="10">
        <v>911268</v>
      </c>
      <c r="L12" s="10">
        <v>45777095</v>
      </c>
      <c r="M12" s="108" t="s">
        <v>448</v>
      </c>
    </row>
    <row r="13" spans="1:13" s="102" customFormat="1" ht="12" customHeight="1">
      <c r="A13" s="107" t="s">
        <v>449</v>
      </c>
      <c r="B13" s="10">
        <v>145</v>
      </c>
      <c r="C13" s="10"/>
      <c r="D13" s="10">
        <v>144763</v>
      </c>
      <c r="E13" s="10">
        <v>61211</v>
      </c>
      <c r="F13" s="10">
        <v>58198</v>
      </c>
      <c r="G13" s="10">
        <v>4872</v>
      </c>
      <c r="H13" s="10">
        <v>4482</v>
      </c>
      <c r="I13" s="10">
        <v>91.995073891625609</v>
      </c>
      <c r="J13" s="10">
        <v>183404</v>
      </c>
      <c r="K13" s="10">
        <v>907676.41</v>
      </c>
      <c r="L13" s="10">
        <v>46706104</v>
      </c>
      <c r="M13" s="108" t="s">
        <v>449</v>
      </c>
    </row>
    <row r="14" spans="1:13" s="102" customFormat="1" ht="12" customHeight="1">
      <c r="A14" s="109" t="s">
        <v>497</v>
      </c>
      <c r="B14" s="110">
        <f>SUM(B16,B25,B120)</f>
        <v>147</v>
      </c>
      <c r="C14" s="110"/>
      <c r="D14" s="110">
        <f>SUM(D16,D25,D120)</f>
        <v>144714</v>
      </c>
      <c r="E14" s="110">
        <f>SUM(E16,E25,E120)</f>
        <v>61937</v>
      </c>
      <c r="F14" s="110">
        <f>SUM(F16,F25,F120)</f>
        <v>59785</v>
      </c>
      <c r="G14" s="110">
        <f>SUM(G16,G25,G120)</f>
        <v>4987</v>
      </c>
      <c r="H14" s="110">
        <f>SUM(H16,H25,H120)</f>
        <v>4460</v>
      </c>
      <c r="I14" s="110">
        <f>H14/G14*100</f>
        <v>89.432524563866053</v>
      </c>
      <c r="J14" s="110">
        <f>SUM(J16,J25,J120)</f>
        <v>177497</v>
      </c>
      <c r="K14" s="110">
        <f>SUM(K16,K25,K120)</f>
        <v>808939</v>
      </c>
      <c r="L14" s="110">
        <f>SUM(L16,L25,L120)</f>
        <v>39070763</v>
      </c>
      <c r="M14" s="111" t="s">
        <v>497</v>
      </c>
    </row>
    <row r="15" spans="1:13" s="102" customFormat="1" ht="9.9499999999999993" customHeight="1">
      <c r="A15" s="112"/>
      <c r="B15" s="10"/>
      <c r="C15" s="10"/>
      <c r="D15" s="10"/>
      <c r="E15" s="10"/>
      <c r="F15" s="10"/>
      <c r="G15" s="10"/>
      <c r="H15" s="10"/>
      <c r="I15" s="113"/>
      <c r="J15" s="10"/>
      <c r="K15" s="10"/>
      <c r="L15" s="10"/>
      <c r="M15" s="114"/>
    </row>
    <row r="16" spans="1:13" s="102" customFormat="1" ht="11.45" customHeight="1">
      <c r="A16" s="115" t="s">
        <v>366</v>
      </c>
      <c r="B16" s="110">
        <f>SUM(B18:B23)</f>
        <v>6</v>
      </c>
      <c r="C16" s="10"/>
      <c r="D16" s="110">
        <f>SUM(D18:D23)</f>
        <v>83724</v>
      </c>
      <c r="E16" s="110">
        <f t="shared" ref="E16:L16" si="0">SUM(E18:E23)</f>
        <v>32171</v>
      </c>
      <c r="F16" s="110">
        <f t="shared" si="0"/>
        <v>31943</v>
      </c>
      <c r="G16" s="110">
        <f t="shared" si="0"/>
        <v>2259</v>
      </c>
      <c r="H16" s="110">
        <f t="shared" si="0"/>
        <v>2006</v>
      </c>
      <c r="I16" s="110">
        <f>H16/G16*100</f>
        <v>88.800354138999566</v>
      </c>
      <c r="J16" s="110">
        <f t="shared" si="0"/>
        <v>108984</v>
      </c>
      <c r="K16" s="110">
        <f>SUM(K18:K23)</f>
        <v>585222</v>
      </c>
      <c r="L16" s="110">
        <f t="shared" si="0"/>
        <v>32979363</v>
      </c>
      <c r="M16" s="117" t="s">
        <v>508</v>
      </c>
    </row>
    <row r="17" spans="1:13" s="102" customFormat="1" ht="9.75" customHeight="1">
      <c r="A17" s="112"/>
      <c r="B17" s="10"/>
      <c r="C17" s="10"/>
      <c r="D17" s="10"/>
      <c r="E17" s="10"/>
      <c r="F17" s="10"/>
      <c r="G17" s="10"/>
      <c r="H17" s="10"/>
      <c r="I17" s="113"/>
      <c r="J17" s="10"/>
      <c r="K17" s="10"/>
      <c r="L17" s="10"/>
      <c r="M17" s="114"/>
    </row>
    <row r="18" spans="1:13" s="102" customFormat="1" ht="12.95" customHeight="1">
      <c r="A18" s="112" t="s">
        <v>367</v>
      </c>
      <c r="B18" s="335">
        <v>1</v>
      </c>
      <c r="C18" s="335" t="s">
        <v>368</v>
      </c>
      <c r="D18" s="335">
        <v>37868</v>
      </c>
      <c r="E18" s="335">
        <v>15353</v>
      </c>
      <c r="F18" s="335">
        <v>15353</v>
      </c>
      <c r="G18" s="335">
        <v>106</v>
      </c>
      <c r="H18" s="335">
        <v>96</v>
      </c>
      <c r="I18" s="335">
        <v>91</v>
      </c>
      <c r="J18" s="335">
        <v>11793</v>
      </c>
      <c r="K18" s="335">
        <v>131329</v>
      </c>
      <c r="L18" s="335">
        <v>4035445</v>
      </c>
      <c r="M18" s="114" t="s">
        <v>185</v>
      </c>
    </row>
    <row r="19" spans="1:13" s="102" customFormat="1" ht="12.95" customHeight="1">
      <c r="A19" s="112"/>
      <c r="B19" s="335">
        <v>1</v>
      </c>
      <c r="C19" s="335" t="s">
        <v>369</v>
      </c>
      <c r="D19" s="335">
        <v>6118</v>
      </c>
      <c r="E19" s="335">
        <v>0</v>
      </c>
      <c r="F19" s="335">
        <v>0</v>
      </c>
      <c r="G19" s="335">
        <v>0</v>
      </c>
      <c r="H19" s="335">
        <v>0</v>
      </c>
      <c r="I19" s="335">
        <v>0</v>
      </c>
      <c r="J19" s="335">
        <v>0</v>
      </c>
      <c r="K19" s="335">
        <v>0</v>
      </c>
      <c r="L19" s="335">
        <v>0</v>
      </c>
      <c r="M19" s="114"/>
    </row>
    <row r="20" spans="1:13" s="102" customFormat="1" ht="12.95" customHeight="1">
      <c r="A20" s="112" t="s">
        <v>370</v>
      </c>
      <c r="B20" s="335">
        <v>1</v>
      </c>
      <c r="C20" s="335" t="s">
        <v>371</v>
      </c>
      <c r="D20" s="335">
        <v>3693</v>
      </c>
      <c r="E20" s="335">
        <v>1371</v>
      </c>
      <c r="F20" s="335">
        <v>1371</v>
      </c>
      <c r="G20" s="335">
        <v>1</v>
      </c>
      <c r="H20" s="335">
        <v>1</v>
      </c>
      <c r="I20" s="335">
        <f t="shared" ref="I20:I22" si="1">H20/G20*100</f>
        <v>100</v>
      </c>
      <c r="J20" s="335">
        <v>1290</v>
      </c>
      <c r="K20" s="335">
        <v>9792</v>
      </c>
      <c r="L20" s="335">
        <v>0</v>
      </c>
      <c r="M20" s="114" t="s">
        <v>60</v>
      </c>
    </row>
    <row r="21" spans="1:13" s="102" customFormat="1" ht="12.95" customHeight="1">
      <c r="A21" s="112" t="s">
        <v>372</v>
      </c>
      <c r="B21" s="335">
        <v>1</v>
      </c>
      <c r="C21" s="343" t="s">
        <v>373</v>
      </c>
      <c r="D21" s="335">
        <v>10223</v>
      </c>
      <c r="E21" s="335">
        <v>7908</v>
      </c>
      <c r="F21" s="335">
        <v>7908</v>
      </c>
      <c r="G21" s="335">
        <v>2130</v>
      </c>
      <c r="H21" s="335">
        <v>1890</v>
      </c>
      <c r="I21" s="335">
        <f t="shared" si="1"/>
        <v>88.732394366197184</v>
      </c>
      <c r="J21" s="335">
        <v>91995</v>
      </c>
      <c r="K21" s="335">
        <v>419920</v>
      </c>
      <c r="L21" s="335">
        <v>28277326</v>
      </c>
      <c r="M21" s="114" t="s">
        <v>66</v>
      </c>
    </row>
    <row r="22" spans="1:13" s="102" customFormat="1" ht="12.95" customHeight="1">
      <c r="A22" s="112"/>
      <c r="B22" s="335">
        <v>1</v>
      </c>
      <c r="C22" s="343" t="s">
        <v>374</v>
      </c>
      <c r="D22" s="335">
        <v>16483</v>
      </c>
      <c r="E22" s="335">
        <v>7269</v>
      </c>
      <c r="F22" s="335">
        <v>7041</v>
      </c>
      <c r="G22" s="335">
        <v>22</v>
      </c>
      <c r="H22" s="335">
        <v>19</v>
      </c>
      <c r="I22" s="335">
        <f t="shared" si="1"/>
        <v>86.36363636363636</v>
      </c>
      <c r="J22" s="335">
        <v>3906</v>
      </c>
      <c r="K22" s="335">
        <v>24181</v>
      </c>
      <c r="L22" s="335">
        <v>666592</v>
      </c>
      <c r="M22" s="114"/>
    </row>
    <row r="23" spans="1:13" s="102" customFormat="1" ht="12.95" customHeight="1">
      <c r="A23" s="112"/>
      <c r="B23" s="335">
        <v>1</v>
      </c>
      <c r="C23" s="343" t="s">
        <v>375</v>
      </c>
      <c r="D23" s="335">
        <v>9339</v>
      </c>
      <c r="E23" s="335">
        <v>270</v>
      </c>
      <c r="F23" s="335">
        <v>270</v>
      </c>
      <c r="G23" s="335">
        <v>0</v>
      </c>
      <c r="H23" s="335">
        <v>0</v>
      </c>
      <c r="I23" s="335">
        <v>0</v>
      </c>
      <c r="J23" s="335">
        <v>0</v>
      </c>
      <c r="K23" s="335">
        <v>0</v>
      </c>
      <c r="L23" s="335">
        <v>0</v>
      </c>
      <c r="M23" s="114"/>
    </row>
    <row r="24" spans="1:13" s="102" customFormat="1" ht="9.9499999999999993" customHeight="1">
      <c r="A24" s="112"/>
      <c r="B24" s="10"/>
      <c r="C24" s="10"/>
      <c r="D24" s="10"/>
      <c r="E24" s="10"/>
      <c r="F24" s="10"/>
      <c r="G24" s="10"/>
      <c r="H24" s="10"/>
      <c r="I24" s="335"/>
      <c r="J24" s="10"/>
      <c r="K24" s="10"/>
      <c r="L24" s="10"/>
      <c r="M24" s="114"/>
    </row>
    <row r="25" spans="1:13" s="102" customFormat="1" ht="12" customHeight="1">
      <c r="A25" s="116" t="s">
        <v>376</v>
      </c>
      <c r="B25" s="110">
        <f>SUM(B27:B51,B62:B109)</f>
        <v>72</v>
      </c>
      <c r="C25" s="110"/>
      <c r="D25" s="110">
        <f>SUM(D27:D51,D62:D109)</f>
        <v>49300</v>
      </c>
      <c r="E25" s="110">
        <f>SUM(E27:E51,E62:E109)</f>
        <v>21284</v>
      </c>
      <c r="F25" s="110">
        <f>SUM(F27:F51,F62:F109)</f>
        <v>19955</v>
      </c>
      <c r="G25" s="110">
        <f>SUM(G27:G51,G62:G109)</f>
        <v>1767</v>
      </c>
      <c r="H25" s="110">
        <f>SUM(H27:H51,H62:H109)</f>
        <v>1598</v>
      </c>
      <c r="I25" s="342">
        <f>H25/G25*100</f>
        <v>90.43576683644595</v>
      </c>
      <c r="J25" s="110">
        <f>SUM(J27:J51,J62:J109)</f>
        <v>46822</v>
      </c>
      <c r="K25" s="110">
        <f>SUM(K27:K51,K62:K109)</f>
        <v>149309</v>
      </c>
      <c r="L25" s="110">
        <f>SUM(L27:L51,L62:L109)</f>
        <v>3904950</v>
      </c>
      <c r="M25" s="117" t="s">
        <v>509</v>
      </c>
    </row>
    <row r="26" spans="1:13" s="102" customFormat="1" ht="12" customHeight="1">
      <c r="A26" s="112"/>
      <c r="B26" s="10"/>
      <c r="C26" s="10"/>
      <c r="D26" s="10"/>
      <c r="E26" s="10"/>
      <c r="F26" s="10"/>
      <c r="G26" s="10"/>
      <c r="H26" s="10"/>
      <c r="I26" s="335"/>
      <c r="J26" s="10"/>
      <c r="K26" s="10"/>
      <c r="L26" s="10"/>
      <c r="M26" s="114"/>
    </row>
    <row r="27" spans="1:13" s="102" customFormat="1" ht="12.95" customHeight="1">
      <c r="A27" s="112" t="s">
        <v>377</v>
      </c>
      <c r="B27" s="335">
        <v>1</v>
      </c>
      <c r="C27" s="335" t="s">
        <v>647</v>
      </c>
      <c r="D27" s="335">
        <v>728</v>
      </c>
      <c r="E27" s="335">
        <v>491</v>
      </c>
      <c r="F27" s="335">
        <v>388</v>
      </c>
      <c r="G27" s="335">
        <v>1</v>
      </c>
      <c r="H27" s="335">
        <v>1</v>
      </c>
      <c r="I27" s="335">
        <f t="shared" ref="I27:I49" si="2">H27/G27*100</f>
        <v>100</v>
      </c>
      <c r="J27" s="335">
        <v>154</v>
      </c>
      <c r="K27" s="335">
        <v>733</v>
      </c>
      <c r="L27" s="335">
        <v>0</v>
      </c>
      <c r="M27" s="114" t="s">
        <v>185</v>
      </c>
    </row>
    <row r="28" spans="1:13" s="102" customFormat="1" ht="12.95" customHeight="1">
      <c r="A28" s="112"/>
      <c r="B28" s="335">
        <v>1</v>
      </c>
      <c r="C28" s="335" t="s">
        <v>648</v>
      </c>
      <c r="D28" s="335">
        <v>871</v>
      </c>
      <c r="E28" s="335">
        <v>0</v>
      </c>
      <c r="F28" s="335">
        <v>0</v>
      </c>
      <c r="G28" s="335">
        <v>0</v>
      </c>
      <c r="H28" s="335">
        <v>0</v>
      </c>
      <c r="I28" s="335">
        <v>0</v>
      </c>
      <c r="J28" s="335">
        <v>0</v>
      </c>
      <c r="K28" s="335">
        <v>0</v>
      </c>
      <c r="L28" s="335">
        <v>0</v>
      </c>
      <c r="M28" s="114"/>
    </row>
    <row r="29" spans="1:13" s="102" customFormat="1" ht="12.95" customHeight="1">
      <c r="A29" s="112"/>
      <c r="B29" s="335">
        <v>1</v>
      </c>
      <c r="C29" s="335" t="s">
        <v>649</v>
      </c>
      <c r="D29" s="335">
        <v>995</v>
      </c>
      <c r="E29" s="335">
        <v>35</v>
      </c>
      <c r="F29" s="335">
        <v>11</v>
      </c>
      <c r="G29" s="335">
        <v>0</v>
      </c>
      <c r="H29" s="335">
        <v>0</v>
      </c>
      <c r="I29" s="335">
        <v>0</v>
      </c>
      <c r="J29" s="335">
        <v>0</v>
      </c>
      <c r="K29" s="335">
        <v>0</v>
      </c>
      <c r="L29" s="335">
        <v>0</v>
      </c>
      <c r="M29" s="114"/>
    </row>
    <row r="30" spans="1:13" s="102" customFormat="1" ht="12.95" customHeight="1">
      <c r="A30" s="112"/>
      <c r="B30" s="335">
        <v>1</v>
      </c>
      <c r="C30" s="335" t="s">
        <v>650</v>
      </c>
      <c r="D30" s="335">
        <v>112</v>
      </c>
      <c r="E30" s="335">
        <v>50</v>
      </c>
      <c r="F30" s="335">
        <v>0</v>
      </c>
      <c r="G30" s="335">
        <v>0</v>
      </c>
      <c r="H30" s="335">
        <v>0</v>
      </c>
      <c r="I30" s="335">
        <v>0</v>
      </c>
      <c r="J30" s="335">
        <v>0</v>
      </c>
      <c r="K30" s="335">
        <v>0</v>
      </c>
      <c r="L30" s="335">
        <v>0</v>
      </c>
      <c r="M30" s="114"/>
    </row>
    <row r="31" spans="1:13" s="102" customFormat="1" ht="12.95" customHeight="1">
      <c r="A31" s="112"/>
      <c r="B31" s="335">
        <v>1</v>
      </c>
      <c r="C31" s="335" t="s">
        <v>651</v>
      </c>
      <c r="D31" s="335">
        <v>963</v>
      </c>
      <c r="E31" s="335">
        <v>653</v>
      </c>
      <c r="F31" s="335">
        <v>653</v>
      </c>
      <c r="G31" s="335">
        <v>6</v>
      </c>
      <c r="H31" s="335">
        <v>6</v>
      </c>
      <c r="I31" s="335">
        <f t="shared" si="2"/>
        <v>100</v>
      </c>
      <c r="J31" s="335">
        <v>437</v>
      </c>
      <c r="K31" s="335">
        <v>4498</v>
      </c>
      <c r="L31" s="335">
        <v>32932</v>
      </c>
      <c r="M31" s="114"/>
    </row>
    <row r="32" spans="1:13" s="102" customFormat="1" ht="12.95" customHeight="1">
      <c r="A32" s="112"/>
      <c r="B32" s="335">
        <v>1</v>
      </c>
      <c r="C32" s="335" t="s">
        <v>652</v>
      </c>
      <c r="D32" s="335">
        <v>720</v>
      </c>
      <c r="E32" s="335">
        <v>582</v>
      </c>
      <c r="F32" s="335">
        <v>582</v>
      </c>
      <c r="G32" s="335">
        <v>6</v>
      </c>
      <c r="H32" s="335">
        <v>6</v>
      </c>
      <c r="I32" s="335">
        <f t="shared" si="2"/>
        <v>100</v>
      </c>
      <c r="J32" s="335">
        <v>658</v>
      </c>
      <c r="K32" s="335">
        <v>2800</v>
      </c>
      <c r="L32" s="335">
        <v>14000</v>
      </c>
      <c r="M32" s="114"/>
    </row>
    <row r="33" spans="1:13" s="102" customFormat="1" ht="12.95" customHeight="1">
      <c r="A33" s="112"/>
      <c r="B33" s="335">
        <v>1</v>
      </c>
      <c r="C33" s="335" t="s">
        <v>653</v>
      </c>
      <c r="D33" s="335">
        <v>195</v>
      </c>
      <c r="E33" s="335">
        <v>176</v>
      </c>
      <c r="F33" s="335">
        <v>10</v>
      </c>
      <c r="G33" s="335">
        <v>0</v>
      </c>
      <c r="H33" s="335">
        <v>0</v>
      </c>
      <c r="I33" s="335">
        <v>0</v>
      </c>
      <c r="J33" s="335">
        <v>0</v>
      </c>
      <c r="K33" s="335">
        <v>0</v>
      </c>
      <c r="L33" s="335">
        <v>0</v>
      </c>
      <c r="M33" s="114"/>
    </row>
    <row r="34" spans="1:13" s="102" customFormat="1" ht="12.95" customHeight="1">
      <c r="A34" s="112"/>
      <c r="B34" s="335">
        <v>1</v>
      </c>
      <c r="C34" s="335" t="s">
        <v>654</v>
      </c>
      <c r="D34" s="335">
        <v>4217</v>
      </c>
      <c r="E34" s="335">
        <v>63</v>
      </c>
      <c r="F34" s="335">
        <v>63</v>
      </c>
      <c r="G34" s="335">
        <v>1</v>
      </c>
      <c r="H34" s="335">
        <v>0</v>
      </c>
      <c r="I34" s="335">
        <f t="shared" si="2"/>
        <v>0</v>
      </c>
      <c r="J34" s="335">
        <v>0</v>
      </c>
      <c r="K34" s="335">
        <v>0</v>
      </c>
      <c r="L34" s="335">
        <v>0</v>
      </c>
      <c r="M34" s="114"/>
    </row>
    <row r="35" spans="1:13" s="102" customFormat="1" ht="12.95" customHeight="1">
      <c r="A35" s="112"/>
      <c r="B35" s="335">
        <v>1</v>
      </c>
      <c r="C35" s="335" t="s">
        <v>655</v>
      </c>
      <c r="D35" s="335">
        <v>819</v>
      </c>
      <c r="E35" s="335">
        <v>0</v>
      </c>
      <c r="F35" s="335">
        <v>0</v>
      </c>
      <c r="G35" s="335">
        <v>0</v>
      </c>
      <c r="H35" s="335">
        <v>0</v>
      </c>
      <c r="I35" s="335">
        <v>0</v>
      </c>
      <c r="J35" s="335">
        <v>0</v>
      </c>
      <c r="K35" s="335">
        <v>0</v>
      </c>
      <c r="L35" s="335">
        <v>0</v>
      </c>
      <c r="M35" s="114"/>
    </row>
    <row r="36" spans="1:13" s="102" customFormat="1" ht="12.95" customHeight="1">
      <c r="A36" s="112"/>
      <c r="B36" s="335">
        <v>1</v>
      </c>
      <c r="C36" s="335" t="s">
        <v>656</v>
      </c>
      <c r="D36" s="335">
        <v>2047</v>
      </c>
      <c r="E36" s="335">
        <v>1535</v>
      </c>
      <c r="F36" s="335">
        <v>1535</v>
      </c>
      <c r="G36" s="335">
        <v>85</v>
      </c>
      <c r="H36" s="335">
        <v>61</v>
      </c>
      <c r="I36" s="335">
        <f t="shared" si="2"/>
        <v>71.764705882352942</v>
      </c>
      <c r="J36" s="335">
        <v>1025</v>
      </c>
      <c r="K36" s="335">
        <v>6967</v>
      </c>
      <c r="L36" s="335">
        <v>199921</v>
      </c>
      <c r="M36" s="114"/>
    </row>
    <row r="37" spans="1:13" s="102" customFormat="1" ht="12.95" customHeight="1">
      <c r="A37" s="112" t="s">
        <v>378</v>
      </c>
      <c r="B37" s="335">
        <v>1</v>
      </c>
      <c r="C37" s="335" t="s">
        <v>657</v>
      </c>
      <c r="D37" s="335">
        <v>992</v>
      </c>
      <c r="E37" s="335">
        <v>625</v>
      </c>
      <c r="F37" s="335">
        <v>592</v>
      </c>
      <c r="G37" s="335">
        <v>52</v>
      </c>
      <c r="H37" s="335">
        <v>49</v>
      </c>
      <c r="I37" s="335">
        <f t="shared" si="2"/>
        <v>94.230769230769226</v>
      </c>
      <c r="J37" s="335">
        <v>598</v>
      </c>
      <c r="K37" s="335">
        <v>180</v>
      </c>
      <c r="L37" s="335">
        <v>0</v>
      </c>
      <c r="M37" s="114" t="s">
        <v>60</v>
      </c>
    </row>
    <row r="38" spans="1:13" s="102" customFormat="1" ht="12.95" customHeight="1">
      <c r="A38" s="112"/>
      <c r="B38" s="335">
        <v>1</v>
      </c>
      <c r="C38" s="335" t="s">
        <v>658</v>
      </c>
      <c r="D38" s="335">
        <v>147</v>
      </c>
      <c r="E38" s="335">
        <v>114</v>
      </c>
      <c r="F38" s="335">
        <v>114</v>
      </c>
      <c r="G38" s="335">
        <v>7</v>
      </c>
      <c r="H38" s="335">
        <v>7</v>
      </c>
      <c r="I38" s="335">
        <f t="shared" si="2"/>
        <v>100</v>
      </c>
      <c r="J38" s="335">
        <v>342</v>
      </c>
      <c r="K38" s="335">
        <v>2327</v>
      </c>
      <c r="L38" s="335">
        <v>56818</v>
      </c>
      <c r="M38" s="114"/>
    </row>
    <row r="39" spans="1:13" s="102" customFormat="1" ht="12.95" customHeight="1">
      <c r="A39" s="112"/>
      <c r="B39" s="335">
        <v>1</v>
      </c>
      <c r="C39" s="335" t="s">
        <v>659</v>
      </c>
      <c r="D39" s="335">
        <v>990</v>
      </c>
      <c r="E39" s="335">
        <v>745</v>
      </c>
      <c r="F39" s="335">
        <v>703</v>
      </c>
      <c r="G39" s="335">
        <v>21</v>
      </c>
      <c r="H39" s="335">
        <v>21</v>
      </c>
      <c r="I39" s="335">
        <f t="shared" si="2"/>
        <v>100</v>
      </c>
      <c r="J39" s="335">
        <v>1124</v>
      </c>
      <c r="K39" s="335">
        <v>3327</v>
      </c>
      <c r="L39" s="335">
        <v>106980</v>
      </c>
      <c r="M39" s="114"/>
    </row>
    <row r="40" spans="1:13" s="102" customFormat="1" ht="12.95" customHeight="1">
      <c r="A40" s="112"/>
      <c r="B40" s="335">
        <v>1</v>
      </c>
      <c r="C40" s="335" t="s">
        <v>660</v>
      </c>
      <c r="D40" s="335">
        <v>104</v>
      </c>
      <c r="E40" s="335">
        <v>64</v>
      </c>
      <c r="F40" s="335">
        <v>21</v>
      </c>
      <c r="G40" s="335">
        <v>0</v>
      </c>
      <c r="H40" s="335">
        <v>0</v>
      </c>
      <c r="I40" s="335">
        <v>0</v>
      </c>
      <c r="J40" s="335">
        <v>0</v>
      </c>
      <c r="K40" s="335">
        <v>0</v>
      </c>
      <c r="L40" s="335">
        <v>0</v>
      </c>
      <c r="M40" s="114"/>
    </row>
    <row r="41" spans="1:13" s="102" customFormat="1" ht="12.95" customHeight="1">
      <c r="A41" s="112"/>
      <c r="B41" s="335">
        <v>1</v>
      </c>
      <c r="C41" s="335" t="s">
        <v>661</v>
      </c>
      <c r="D41" s="335">
        <v>374</v>
      </c>
      <c r="E41" s="335">
        <v>303</v>
      </c>
      <c r="F41" s="335">
        <v>303</v>
      </c>
      <c r="G41" s="335">
        <v>43</v>
      </c>
      <c r="H41" s="335">
        <v>43</v>
      </c>
      <c r="I41" s="335">
        <f t="shared" si="2"/>
        <v>100</v>
      </c>
      <c r="J41" s="335">
        <v>832</v>
      </c>
      <c r="K41" s="335">
        <v>2711</v>
      </c>
      <c r="L41" s="335">
        <v>0</v>
      </c>
      <c r="M41" s="114"/>
    </row>
    <row r="42" spans="1:13" s="102" customFormat="1" ht="12.95" customHeight="1">
      <c r="A42" s="112"/>
      <c r="B42" s="335">
        <v>1</v>
      </c>
      <c r="C42" s="335" t="s">
        <v>662</v>
      </c>
      <c r="D42" s="335">
        <v>315</v>
      </c>
      <c r="E42" s="335">
        <v>215</v>
      </c>
      <c r="F42" s="335">
        <v>214</v>
      </c>
      <c r="G42" s="335">
        <v>26</v>
      </c>
      <c r="H42" s="335">
        <v>26</v>
      </c>
      <c r="I42" s="335">
        <f t="shared" si="2"/>
        <v>100</v>
      </c>
      <c r="J42" s="335">
        <v>395</v>
      </c>
      <c r="K42" s="335">
        <v>1416</v>
      </c>
      <c r="L42" s="335">
        <v>125</v>
      </c>
      <c r="M42" s="114"/>
    </row>
    <row r="43" spans="1:13" s="102" customFormat="1" ht="12.95" customHeight="1">
      <c r="A43" s="112"/>
      <c r="B43" s="335">
        <v>1</v>
      </c>
      <c r="C43" s="335" t="s">
        <v>663</v>
      </c>
      <c r="D43" s="335">
        <v>610</v>
      </c>
      <c r="E43" s="335">
        <v>316</v>
      </c>
      <c r="F43" s="335">
        <v>316</v>
      </c>
      <c r="G43" s="335">
        <v>11</v>
      </c>
      <c r="H43" s="335">
        <v>1</v>
      </c>
      <c r="I43" s="335">
        <f t="shared" si="2"/>
        <v>9.0909090909090917</v>
      </c>
      <c r="J43" s="335">
        <v>374</v>
      </c>
      <c r="K43" s="335">
        <v>1</v>
      </c>
      <c r="L43" s="335">
        <v>0</v>
      </c>
      <c r="M43" s="114"/>
    </row>
    <row r="44" spans="1:13" s="102" customFormat="1" ht="12.95" customHeight="1">
      <c r="A44" s="112"/>
      <c r="B44" s="335">
        <v>1</v>
      </c>
      <c r="C44" s="335" t="s">
        <v>664</v>
      </c>
      <c r="D44" s="335">
        <v>146</v>
      </c>
      <c r="E44" s="335">
        <v>116</v>
      </c>
      <c r="F44" s="335">
        <v>116</v>
      </c>
      <c r="G44" s="335">
        <v>35</v>
      </c>
      <c r="H44" s="335">
        <v>35</v>
      </c>
      <c r="I44" s="335">
        <f t="shared" si="2"/>
        <v>100</v>
      </c>
      <c r="J44" s="335">
        <v>432</v>
      </c>
      <c r="K44" s="335">
        <v>4703</v>
      </c>
      <c r="L44" s="335">
        <v>944</v>
      </c>
      <c r="M44" s="114"/>
    </row>
    <row r="45" spans="1:13" s="102" customFormat="1" ht="12.95" customHeight="1">
      <c r="A45" s="112"/>
      <c r="B45" s="335">
        <v>1</v>
      </c>
      <c r="C45" s="335" t="s">
        <v>665</v>
      </c>
      <c r="D45" s="335">
        <v>122</v>
      </c>
      <c r="E45" s="335">
        <v>99</v>
      </c>
      <c r="F45" s="335">
        <v>99</v>
      </c>
      <c r="G45" s="335">
        <v>14</v>
      </c>
      <c r="H45" s="335">
        <v>14</v>
      </c>
      <c r="I45" s="335">
        <f t="shared" si="2"/>
        <v>100</v>
      </c>
      <c r="J45" s="335">
        <v>251</v>
      </c>
      <c r="K45" s="335">
        <v>1037</v>
      </c>
      <c r="L45" s="335">
        <v>0</v>
      </c>
      <c r="M45" s="114"/>
    </row>
    <row r="46" spans="1:13" s="118" customFormat="1" ht="12.95" customHeight="1">
      <c r="A46" s="112"/>
      <c r="B46" s="335">
        <v>1</v>
      </c>
      <c r="C46" s="335" t="s">
        <v>666</v>
      </c>
      <c r="D46" s="335">
        <v>142</v>
      </c>
      <c r="E46" s="335">
        <v>116</v>
      </c>
      <c r="F46" s="335">
        <v>116</v>
      </c>
      <c r="G46" s="335">
        <v>22</v>
      </c>
      <c r="H46" s="335">
        <v>22</v>
      </c>
      <c r="I46" s="335">
        <f t="shared" si="2"/>
        <v>100</v>
      </c>
      <c r="J46" s="335">
        <v>798</v>
      </c>
      <c r="K46" s="335">
        <v>6562</v>
      </c>
      <c r="L46" s="335">
        <v>215700</v>
      </c>
      <c r="M46" s="114"/>
    </row>
    <row r="47" spans="1:13" ht="12.95" customHeight="1">
      <c r="A47" s="112"/>
      <c r="B47" s="335">
        <v>1</v>
      </c>
      <c r="C47" s="335" t="s">
        <v>667</v>
      </c>
      <c r="D47" s="335">
        <v>603</v>
      </c>
      <c r="E47" s="335">
        <v>411</v>
      </c>
      <c r="F47" s="335">
        <v>411</v>
      </c>
      <c r="G47" s="335">
        <v>39</v>
      </c>
      <c r="H47" s="335">
        <v>39</v>
      </c>
      <c r="I47" s="335">
        <f t="shared" si="2"/>
        <v>100</v>
      </c>
      <c r="J47" s="335">
        <v>1247</v>
      </c>
      <c r="K47" s="335">
        <v>978</v>
      </c>
      <c r="L47" s="335">
        <v>3483</v>
      </c>
      <c r="M47" s="114"/>
    </row>
    <row r="48" spans="1:13" ht="12.95" customHeight="1">
      <c r="A48" s="112"/>
      <c r="B48" s="335">
        <v>1</v>
      </c>
      <c r="C48" s="335" t="s">
        <v>668</v>
      </c>
      <c r="D48" s="335">
        <v>1862</v>
      </c>
      <c r="E48" s="335">
        <v>1285</v>
      </c>
      <c r="F48" s="335">
        <v>1158</v>
      </c>
      <c r="G48" s="335">
        <v>116</v>
      </c>
      <c r="H48" s="335">
        <v>116</v>
      </c>
      <c r="I48" s="335">
        <f t="shared" si="2"/>
        <v>100</v>
      </c>
      <c r="J48" s="335">
        <v>2153</v>
      </c>
      <c r="K48" s="335">
        <v>4198</v>
      </c>
      <c r="L48" s="335">
        <v>13047</v>
      </c>
      <c r="M48" s="114"/>
    </row>
    <row r="49" spans="1:13" s="348" customFormat="1" ht="12.95" customHeight="1">
      <c r="A49" s="112"/>
      <c r="B49" s="335">
        <v>1</v>
      </c>
      <c r="C49" s="335" t="s">
        <v>669</v>
      </c>
      <c r="D49" s="335">
        <v>150</v>
      </c>
      <c r="E49" s="335">
        <v>120</v>
      </c>
      <c r="F49" s="335">
        <v>120</v>
      </c>
      <c r="G49" s="335">
        <v>14</v>
      </c>
      <c r="H49" s="335">
        <v>14</v>
      </c>
      <c r="I49" s="335">
        <f t="shared" si="2"/>
        <v>100</v>
      </c>
      <c r="J49" s="335">
        <v>612</v>
      </c>
      <c r="K49" s="335">
        <v>2288</v>
      </c>
      <c r="L49" s="335">
        <v>1328</v>
      </c>
      <c r="M49" s="114"/>
    </row>
    <row r="50" spans="1:13" s="348" customFormat="1" ht="12.95" customHeight="1">
      <c r="A50" s="112"/>
      <c r="B50" s="335">
        <v>1</v>
      </c>
      <c r="C50" s="335" t="s">
        <v>670</v>
      </c>
      <c r="D50" s="335">
        <v>931</v>
      </c>
      <c r="E50" s="335">
        <v>0</v>
      </c>
      <c r="F50" s="335">
        <v>0</v>
      </c>
      <c r="G50" s="335">
        <v>0</v>
      </c>
      <c r="H50" s="335">
        <v>0</v>
      </c>
      <c r="I50" s="335">
        <v>0</v>
      </c>
      <c r="J50" s="335">
        <v>0</v>
      </c>
      <c r="K50" s="335">
        <v>0</v>
      </c>
      <c r="L50" s="335">
        <v>0</v>
      </c>
      <c r="M50" s="114"/>
    </row>
    <row r="51" spans="1:13" s="348" customFormat="1" ht="12.95" customHeight="1" thickBot="1">
      <c r="A51" s="127"/>
      <c r="B51" s="336">
        <v>1</v>
      </c>
      <c r="C51" s="336" t="s">
        <v>671</v>
      </c>
      <c r="D51" s="336">
        <v>1720</v>
      </c>
      <c r="E51" s="336">
        <v>0</v>
      </c>
      <c r="F51" s="336">
        <v>0</v>
      </c>
      <c r="G51" s="336">
        <v>0</v>
      </c>
      <c r="H51" s="336">
        <v>0</v>
      </c>
      <c r="I51" s="336">
        <v>0</v>
      </c>
      <c r="J51" s="336">
        <v>0</v>
      </c>
      <c r="K51" s="336">
        <v>0</v>
      </c>
      <c r="L51" s="336">
        <v>0</v>
      </c>
      <c r="M51" s="125"/>
    </row>
    <row r="52" spans="1:13" s="102" customFormat="1" ht="12.2" customHeight="1">
      <c r="A52" s="121" t="s">
        <v>510</v>
      </c>
      <c r="B52" s="118"/>
      <c r="C52" s="118"/>
      <c r="D52" s="118"/>
      <c r="E52" s="118"/>
      <c r="F52" s="122"/>
      <c r="G52" s="118"/>
      <c r="H52" s="118"/>
      <c r="I52" s="118"/>
      <c r="J52" s="118"/>
      <c r="K52" s="122"/>
      <c r="L52" s="122"/>
      <c r="M52" s="133" t="s">
        <v>511</v>
      </c>
    </row>
    <row r="53" spans="1:13" s="301" customFormat="1" ht="14.1" customHeight="1">
      <c r="A53" s="297" t="s">
        <v>512</v>
      </c>
      <c r="B53" s="298"/>
      <c r="C53" s="298"/>
      <c r="D53" s="298"/>
      <c r="E53" s="298"/>
      <c r="F53" s="299"/>
      <c r="G53" s="298"/>
      <c r="H53" s="298"/>
      <c r="I53" s="298"/>
      <c r="J53" s="300"/>
      <c r="K53" s="300"/>
      <c r="L53" s="299"/>
      <c r="M53" s="299" t="s">
        <v>513</v>
      </c>
    </row>
    <row r="54" spans="1:13" s="102" customFormat="1" ht="12.95" customHeight="1">
      <c r="A54" s="123"/>
      <c r="B54" s="227"/>
      <c r="C54" s="227"/>
      <c r="D54" s="227"/>
      <c r="E54" s="227"/>
      <c r="F54" s="101"/>
      <c r="G54" s="227"/>
      <c r="H54" s="104"/>
      <c r="I54" s="227"/>
      <c r="J54" s="100"/>
      <c r="K54" s="100"/>
      <c r="L54" s="101"/>
      <c r="M54" s="101"/>
    </row>
    <row r="55" spans="1:13" s="102" customFormat="1" ht="19.5" customHeight="1">
      <c r="A55" s="547" t="s">
        <v>380</v>
      </c>
      <c r="B55" s="547"/>
      <c r="C55" s="547"/>
      <c r="D55" s="547"/>
      <c r="E55" s="547"/>
      <c r="F55" s="547"/>
      <c r="G55" s="547" t="s">
        <v>381</v>
      </c>
      <c r="H55" s="547"/>
      <c r="I55" s="547"/>
      <c r="J55" s="547"/>
      <c r="K55" s="547"/>
      <c r="L55" s="547"/>
      <c r="M55" s="547"/>
    </row>
    <row r="56" spans="1:13" s="123" customFormat="1" ht="12.95" customHeight="1">
      <c r="A56" s="547"/>
      <c r="B56" s="547"/>
      <c r="C56" s="547"/>
      <c r="D56" s="547"/>
      <c r="E56" s="547"/>
      <c r="F56" s="547"/>
      <c r="G56" s="547"/>
      <c r="H56" s="547"/>
      <c r="I56" s="547"/>
      <c r="J56" s="547"/>
      <c r="K56" s="547"/>
      <c r="L56" s="547"/>
      <c r="M56" s="348"/>
    </row>
    <row r="57" spans="1:13" s="123" customFormat="1" ht="15" customHeight="1" thickBot="1">
      <c r="A57" s="104" t="s">
        <v>352</v>
      </c>
      <c r="B57" s="104"/>
      <c r="C57" s="104"/>
      <c r="D57" s="104"/>
      <c r="E57" s="104"/>
      <c r="F57" s="101"/>
      <c r="G57" s="104"/>
      <c r="H57" s="10"/>
      <c r="I57" s="104"/>
      <c r="J57" s="104"/>
      <c r="K57" s="104"/>
      <c r="L57" s="101"/>
      <c r="M57" s="101" t="s">
        <v>353</v>
      </c>
    </row>
    <row r="58" spans="1:13" s="123" customFormat="1" ht="9.9499999999999993" customHeight="1">
      <c r="A58" s="669" t="s">
        <v>354</v>
      </c>
      <c r="B58" s="672" t="s">
        <v>355</v>
      </c>
      <c r="C58" s="674" t="s">
        <v>356</v>
      </c>
      <c r="D58" s="674" t="s">
        <v>357</v>
      </c>
      <c r="E58" s="672" t="s">
        <v>514</v>
      </c>
      <c r="F58" s="672"/>
      <c r="G58" s="228"/>
      <c r="H58" s="690" t="s">
        <v>358</v>
      </c>
      <c r="I58" s="691"/>
      <c r="J58" s="674" t="s">
        <v>359</v>
      </c>
      <c r="K58" s="681" t="s">
        <v>360</v>
      </c>
      <c r="L58" s="684" t="s">
        <v>361</v>
      </c>
      <c r="M58" s="687" t="s">
        <v>362</v>
      </c>
    </row>
    <row r="59" spans="1:13" s="123" customFormat="1" ht="9.9499999999999993" customHeight="1">
      <c r="A59" s="670"/>
      <c r="B59" s="582"/>
      <c r="C59" s="675"/>
      <c r="D59" s="675"/>
      <c r="E59" s="582"/>
      <c r="F59" s="582"/>
      <c r="G59" s="678" t="s">
        <v>363</v>
      </c>
      <c r="H59" s="692"/>
      <c r="I59" s="693"/>
      <c r="J59" s="675"/>
      <c r="K59" s="682"/>
      <c r="L59" s="685"/>
      <c r="M59" s="688"/>
    </row>
    <row r="60" spans="1:13" s="123" customFormat="1" ht="23.1" customHeight="1">
      <c r="A60" s="670"/>
      <c r="B60" s="582"/>
      <c r="C60" s="675"/>
      <c r="D60" s="675"/>
      <c r="E60" s="105"/>
      <c r="F60" s="667" t="s">
        <v>364</v>
      </c>
      <c r="G60" s="678"/>
      <c r="H60" s="667" t="s">
        <v>507</v>
      </c>
      <c r="I60" s="667" t="s">
        <v>365</v>
      </c>
      <c r="J60" s="675"/>
      <c r="K60" s="682"/>
      <c r="L60" s="685"/>
      <c r="M60" s="688"/>
    </row>
    <row r="61" spans="1:13" s="123" customFormat="1" ht="23.1" customHeight="1">
      <c r="A61" s="671"/>
      <c r="B61" s="673"/>
      <c r="C61" s="676"/>
      <c r="D61" s="676"/>
      <c r="E61" s="106"/>
      <c r="F61" s="668"/>
      <c r="G61" s="679"/>
      <c r="H61" s="668"/>
      <c r="I61" s="668"/>
      <c r="J61" s="676"/>
      <c r="K61" s="683"/>
      <c r="L61" s="686"/>
      <c r="M61" s="689"/>
    </row>
    <row r="62" spans="1:13" s="123" customFormat="1" ht="5.0999999999999996" customHeight="1">
      <c r="A62" s="350"/>
      <c r="B62" s="349"/>
      <c r="C62" s="349"/>
      <c r="D62" s="349"/>
      <c r="E62" s="105"/>
      <c r="F62" s="349"/>
      <c r="G62" s="352"/>
      <c r="H62" s="349"/>
      <c r="I62" s="349"/>
      <c r="J62" s="349"/>
      <c r="K62" s="354"/>
      <c r="L62" s="354"/>
      <c r="M62" s="353"/>
    </row>
    <row r="63" spans="1:13" s="123" customFormat="1" ht="11.65" customHeight="1">
      <c r="A63" s="225" t="s">
        <v>378</v>
      </c>
      <c r="B63" s="335">
        <v>1</v>
      </c>
      <c r="C63" s="335" t="s">
        <v>672</v>
      </c>
      <c r="D63" s="335">
        <v>629</v>
      </c>
      <c r="E63" s="335">
        <v>0</v>
      </c>
      <c r="F63" s="335">
        <v>0</v>
      </c>
      <c r="G63" s="335">
        <v>0</v>
      </c>
      <c r="H63" s="335">
        <v>0</v>
      </c>
      <c r="I63" s="338" t="s">
        <v>533</v>
      </c>
      <c r="J63" s="335">
        <v>0</v>
      </c>
      <c r="K63" s="335">
        <v>0</v>
      </c>
      <c r="L63" s="335">
        <v>0</v>
      </c>
      <c r="M63" s="114" t="s">
        <v>60</v>
      </c>
    </row>
    <row r="64" spans="1:13" s="123" customFormat="1" ht="11.65" customHeight="1">
      <c r="A64" s="225"/>
      <c r="B64" s="335">
        <v>1</v>
      </c>
      <c r="C64" s="335" t="s">
        <v>673</v>
      </c>
      <c r="D64" s="335">
        <v>121</v>
      </c>
      <c r="E64" s="335">
        <v>50</v>
      </c>
      <c r="F64" s="335">
        <v>50</v>
      </c>
      <c r="G64" s="335">
        <v>1</v>
      </c>
      <c r="H64" s="335">
        <v>0</v>
      </c>
      <c r="I64" s="338">
        <f t="shared" ref="I64:I108" si="3">H64/G64*100</f>
        <v>0</v>
      </c>
      <c r="J64" s="335">
        <v>0</v>
      </c>
      <c r="K64" s="335">
        <v>0</v>
      </c>
      <c r="L64" s="335">
        <v>0</v>
      </c>
      <c r="M64" s="114"/>
    </row>
    <row r="65" spans="1:13" s="123" customFormat="1" ht="11.65" customHeight="1">
      <c r="A65" s="225"/>
      <c r="B65" s="335">
        <v>1</v>
      </c>
      <c r="C65" s="335" t="s">
        <v>674</v>
      </c>
      <c r="D65" s="335">
        <v>149</v>
      </c>
      <c r="E65" s="335">
        <v>0</v>
      </c>
      <c r="F65" s="335">
        <v>0</v>
      </c>
      <c r="G65" s="335">
        <v>0</v>
      </c>
      <c r="H65" s="335">
        <v>0</v>
      </c>
      <c r="I65" s="338" t="s">
        <v>533</v>
      </c>
      <c r="J65" s="335">
        <v>0</v>
      </c>
      <c r="K65" s="335">
        <v>0</v>
      </c>
      <c r="L65" s="335">
        <v>0</v>
      </c>
      <c r="M65" s="114"/>
    </row>
    <row r="66" spans="1:13" s="123" customFormat="1" ht="11.65" customHeight="1">
      <c r="A66" s="225"/>
      <c r="B66" s="335">
        <v>1</v>
      </c>
      <c r="C66" s="335" t="s">
        <v>675</v>
      </c>
      <c r="D66" s="335">
        <v>116</v>
      </c>
      <c r="E66" s="335">
        <v>75</v>
      </c>
      <c r="F66" s="335">
        <v>59</v>
      </c>
      <c r="G66" s="335">
        <v>5</v>
      </c>
      <c r="H66" s="335">
        <v>5</v>
      </c>
      <c r="I66" s="335">
        <f t="shared" si="3"/>
        <v>100</v>
      </c>
      <c r="J66" s="335">
        <v>130</v>
      </c>
      <c r="K66" s="335">
        <v>183</v>
      </c>
      <c r="L66" s="335">
        <v>0</v>
      </c>
      <c r="M66" s="114"/>
    </row>
    <row r="67" spans="1:13" s="102" customFormat="1" ht="11.65" customHeight="1">
      <c r="A67" s="225"/>
      <c r="B67" s="335">
        <v>1</v>
      </c>
      <c r="C67" s="335" t="s">
        <v>676</v>
      </c>
      <c r="D67" s="335">
        <v>829</v>
      </c>
      <c r="E67" s="335">
        <v>525</v>
      </c>
      <c r="F67" s="335">
        <v>480</v>
      </c>
      <c r="G67" s="335">
        <v>40</v>
      </c>
      <c r="H67" s="337">
        <v>15</v>
      </c>
      <c r="I67" s="335">
        <f t="shared" si="3"/>
        <v>37.5</v>
      </c>
      <c r="J67" s="335">
        <v>504</v>
      </c>
      <c r="K67" s="335">
        <v>1131</v>
      </c>
      <c r="L67" s="335">
        <v>861</v>
      </c>
      <c r="M67" s="114"/>
    </row>
    <row r="68" spans="1:13" s="123" customFormat="1" ht="11.65" customHeight="1">
      <c r="A68" s="225"/>
      <c r="B68" s="335">
        <v>1</v>
      </c>
      <c r="C68" s="335" t="s">
        <v>677</v>
      </c>
      <c r="D68" s="335">
        <v>120</v>
      </c>
      <c r="E68" s="335">
        <v>0</v>
      </c>
      <c r="F68" s="335">
        <v>0</v>
      </c>
      <c r="G68" s="335">
        <v>0</v>
      </c>
      <c r="H68" s="337">
        <v>0</v>
      </c>
      <c r="I68" s="338" t="s">
        <v>533</v>
      </c>
      <c r="J68" s="335">
        <v>0</v>
      </c>
      <c r="K68" s="335">
        <v>0</v>
      </c>
      <c r="L68" s="335">
        <v>0</v>
      </c>
      <c r="M68" s="114"/>
    </row>
    <row r="69" spans="1:13" s="123" customFormat="1" ht="11.65" customHeight="1">
      <c r="A69" s="225"/>
      <c r="B69" s="335">
        <v>1</v>
      </c>
      <c r="C69" s="335" t="s">
        <v>678</v>
      </c>
      <c r="D69" s="335">
        <v>140</v>
      </c>
      <c r="E69" s="335">
        <v>81</v>
      </c>
      <c r="F69" s="335">
        <v>66</v>
      </c>
      <c r="G69" s="335">
        <v>15</v>
      </c>
      <c r="H69" s="337">
        <v>11</v>
      </c>
      <c r="I69" s="335">
        <f t="shared" si="3"/>
        <v>73.333333333333329</v>
      </c>
      <c r="J69" s="335">
        <v>203</v>
      </c>
      <c r="K69" s="335">
        <v>81</v>
      </c>
      <c r="L69" s="335">
        <v>0</v>
      </c>
      <c r="M69" s="114"/>
    </row>
    <row r="70" spans="1:13" s="123" customFormat="1" ht="11.65" customHeight="1">
      <c r="A70" s="225"/>
      <c r="B70" s="335">
        <v>1</v>
      </c>
      <c r="C70" s="335" t="s">
        <v>679</v>
      </c>
      <c r="D70" s="335">
        <v>266</v>
      </c>
      <c r="E70" s="335">
        <v>85</v>
      </c>
      <c r="F70" s="335">
        <v>85</v>
      </c>
      <c r="G70" s="335">
        <v>0</v>
      </c>
      <c r="H70" s="337">
        <v>0</v>
      </c>
      <c r="I70" s="338" t="s">
        <v>533</v>
      </c>
      <c r="J70" s="335">
        <v>0</v>
      </c>
      <c r="K70" s="335">
        <v>0</v>
      </c>
      <c r="L70" s="335">
        <v>0</v>
      </c>
      <c r="M70" s="114"/>
    </row>
    <row r="71" spans="1:13" s="123" customFormat="1" ht="11.65" customHeight="1">
      <c r="A71" s="226"/>
      <c r="B71" s="335">
        <v>1</v>
      </c>
      <c r="C71" s="335" t="s">
        <v>680</v>
      </c>
      <c r="D71" s="335">
        <v>84</v>
      </c>
      <c r="E71" s="335">
        <v>49</v>
      </c>
      <c r="F71" s="335">
        <v>34</v>
      </c>
      <c r="G71" s="337">
        <v>2</v>
      </c>
      <c r="H71" s="337">
        <v>1</v>
      </c>
      <c r="I71" s="335">
        <f t="shared" si="3"/>
        <v>50</v>
      </c>
      <c r="J71" s="337">
        <v>40</v>
      </c>
      <c r="K71" s="337">
        <v>98</v>
      </c>
      <c r="L71" s="337">
        <v>0</v>
      </c>
      <c r="M71" s="120"/>
    </row>
    <row r="72" spans="1:13" s="123" customFormat="1" ht="11.65" customHeight="1">
      <c r="A72" s="226"/>
      <c r="B72" s="335">
        <v>1</v>
      </c>
      <c r="C72" s="335" t="s">
        <v>681</v>
      </c>
      <c r="D72" s="335">
        <v>140</v>
      </c>
      <c r="E72" s="335">
        <v>3</v>
      </c>
      <c r="F72" s="335">
        <v>3</v>
      </c>
      <c r="G72" s="335">
        <v>0</v>
      </c>
      <c r="H72" s="335">
        <v>0</v>
      </c>
      <c r="I72" s="338" t="s">
        <v>533</v>
      </c>
      <c r="J72" s="335">
        <v>0</v>
      </c>
      <c r="K72" s="335">
        <v>0</v>
      </c>
      <c r="L72" s="335">
        <v>0</v>
      </c>
      <c r="M72" s="120"/>
    </row>
    <row r="73" spans="1:13" s="123" customFormat="1" ht="11.65" customHeight="1">
      <c r="A73" s="225" t="s">
        <v>515</v>
      </c>
      <c r="B73" s="335">
        <v>1</v>
      </c>
      <c r="C73" s="335" t="s">
        <v>682</v>
      </c>
      <c r="D73" s="335">
        <v>104</v>
      </c>
      <c r="E73" s="335">
        <v>48</v>
      </c>
      <c r="F73" s="335">
        <v>6</v>
      </c>
      <c r="G73" s="335">
        <v>1</v>
      </c>
      <c r="H73" s="335">
        <v>1</v>
      </c>
      <c r="I73" s="335">
        <f t="shared" si="3"/>
        <v>100</v>
      </c>
      <c r="J73" s="335">
        <v>20</v>
      </c>
      <c r="K73" s="335">
        <v>56</v>
      </c>
      <c r="L73" s="335">
        <v>0</v>
      </c>
      <c r="M73" s="120" t="s">
        <v>515</v>
      </c>
    </row>
    <row r="74" spans="1:13" s="123" customFormat="1" ht="11.65" customHeight="1">
      <c r="A74" s="226"/>
      <c r="B74" s="335">
        <v>1</v>
      </c>
      <c r="C74" s="335" t="s">
        <v>683</v>
      </c>
      <c r="D74" s="335">
        <v>374</v>
      </c>
      <c r="E74" s="335">
        <v>0</v>
      </c>
      <c r="F74" s="335">
        <v>0</v>
      </c>
      <c r="G74" s="335">
        <v>0</v>
      </c>
      <c r="H74" s="337">
        <v>0</v>
      </c>
      <c r="I74" s="338" t="s">
        <v>533</v>
      </c>
      <c r="J74" s="335">
        <v>0</v>
      </c>
      <c r="K74" s="335">
        <v>0</v>
      </c>
      <c r="L74" s="335">
        <v>0</v>
      </c>
      <c r="M74" s="120" t="s">
        <v>62</v>
      </c>
    </row>
    <row r="75" spans="1:13" s="123" customFormat="1" ht="11.65" customHeight="1">
      <c r="A75" s="226" t="s">
        <v>516</v>
      </c>
      <c r="B75" s="339">
        <v>1</v>
      </c>
      <c r="C75" s="335" t="s">
        <v>684</v>
      </c>
      <c r="D75" s="335">
        <v>2228</v>
      </c>
      <c r="E75" s="335">
        <v>1499</v>
      </c>
      <c r="F75" s="335">
        <v>1499</v>
      </c>
      <c r="G75" s="335">
        <v>27</v>
      </c>
      <c r="H75" s="337">
        <v>24</v>
      </c>
      <c r="I75" s="335">
        <f t="shared" si="3"/>
        <v>88.888888888888886</v>
      </c>
      <c r="J75" s="335">
        <v>1291</v>
      </c>
      <c r="K75" s="335">
        <v>400</v>
      </c>
      <c r="L75" s="335">
        <v>0</v>
      </c>
      <c r="M75" s="120" t="s">
        <v>64</v>
      </c>
    </row>
    <row r="76" spans="1:13" s="123" customFormat="1" ht="11.65" customHeight="1">
      <c r="A76" s="226" t="s">
        <v>517</v>
      </c>
      <c r="B76" s="339">
        <v>1</v>
      </c>
      <c r="C76" s="335" t="s">
        <v>685</v>
      </c>
      <c r="D76" s="335">
        <v>941</v>
      </c>
      <c r="E76" s="335">
        <v>514</v>
      </c>
      <c r="F76" s="335">
        <v>438</v>
      </c>
      <c r="G76" s="335">
        <v>34</v>
      </c>
      <c r="H76" s="335">
        <v>22</v>
      </c>
      <c r="I76" s="335">
        <f t="shared" si="3"/>
        <v>64.705882352941174</v>
      </c>
      <c r="J76" s="335">
        <v>414</v>
      </c>
      <c r="K76" s="335">
        <v>132</v>
      </c>
      <c r="L76" s="335">
        <v>1341</v>
      </c>
      <c r="M76" s="120" t="s">
        <v>69</v>
      </c>
    </row>
    <row r="77" spans="1:13" s="123" customFormat="1" ht="11.65" customHeight="1">
      <c r="A77" s="226"/>
      <c r="B77" s="339">
        <v>1</v>
      </c>
      <c r="C77" s="335" t="s">
        <v>686</v>
      </c>
      <c r="D77" s="335">
        <v>299</v>
      </c>
      <c r="E77" s="335">
        <v>0</v>
      </c>
      <c r="F77" s="335">
        <v>0</v>
      </c>
      <c r="G77" s="335">
        <v>0</v>
      </c>
      <c r="H77" s="335">
        <v>0</v>
      </c>
      <c r="I77" s="338" t="s">
        <v>533</v>
      </c>
      <c r="J77" s="335">
        <v>0</v>
      </c>
      <c r="K77" s="335">
        <v>0</v>
      </c>
      <c r="L77" s="335">
        <v>0</v>
      </c>
      <c r="M77" s="120"/>
    </row>
    <row r="78" spans="1:13" s="123" customFormat="1" ht="11.65" customHeight="1">
      <c r="A78" s="226" t="s">
        <v>518</v>
      </c>
      <c r="B78" s="339">
        <v>1</v>
      </c>
      <c r="C78" s="335" t="s">
        <v>687</v>
      </c>
      <c r="D78" s="335">
        <v>211</v>
      </c>
      <c r="E78" s="335">
        <v>162</v>
      </c>
      <c r="F78" s="335">
        <v>162</v>
      </c>
      <c r="G78" s="335">
        <v>4</v>
      </c>
      <c r="H78" s="335">
        <v>4</v>
      </c>
      <c r="I78" s="335">
        <f t="shared" si="3"/>
        <v>100</v>
      </c>
      <c r="J78" s="335">
        <v>279</v>
      </c>
      <c r="K78" s="335">
        <v>1000</v>
      </c>
      <c r="L78" s="335">
        <v>224000</v>
      </c>
      <c r="M78" s="120"/>
    </row>
    <row r="79" spans="1:13" s="123" customFormat="1" ht="11.65" customHeight="1">
      <c r="A79" s="226"/>
      <c r="B79" s="339">
        <v>1</v>
      </c>
      <c r="C79" s="335" t="s">
        <v>688</v>
      </c>
      <c r="D79" s="335">
        <v>55</v>
      </c>
      <c r="E79" s="335">
        <v>37</v>
      </c>
      <c r="F79" s="335">
        <v>30</v>
      </c>
      <c r="G79" s="335">
        <v>4</v>
      </c>
      <c r="H79" s="335">
        <v>3</v>
      </c>
      <c r="I79" s="335">
        <f t="shared" si="3"/>
        <v>75</v>
      </c>
      <c r="J79" s="335">
        <v>33</v>
      </c>
      <c r="K79" s="335">
        <v>6</v>
      </c>
      <c r="L79" s="335">
        <v>0</v>
      </c>
      <c r="M79" s="120"/>
    </row>
    <row r="80" spans="1:13" s="123" customFormat="1" ht="11.65" customHeight="1">
      <c r="A80" s="226"/>
      <c r="B80" s="339">
        <v>1</v>
      </c>
      <c r="C80" s="335" t="s">
        <v>689</v>
      </c>
      <c r="D80" s="335">
        <v>178</v>
      </c>
      <c r="E80" s="335">
        <v>127</v>
      </c>
      <c r="F80" s="335">
        <v>127</v>
      </c>
      <c r="G80" s="335">
        <v>38</v>
      </c>
      <c r="H80" s="335">
        <v>38</v>
      </c>
      <c r="I80" s="335">
        <f t="shared" si="3"/>
        <v>100</v>
      </c>
      <c r="J80" s="335">
        <v>238</v>
      </c>
      <c r="K80" s="335">
        <v>780</v>
      </c>
      <c r="L80" s="335">
        <v>0</v>
      </c>
      <c r="M80" s="114"/>
    </row>
    <row r="81" spans="1:13" s="123" customFormat="1" ht="11.65" customHeight="1">
      <c r="A81" s="225"/>
      <c r="B81" s="339">
        <v>1</v>
      </c>
      <c r="C81" s="455" t="s">
        <v>798</v>
      </c>
      <c r="D81" s="335">
        <v>171</v>
      </c>
      <c r="E81" s="335">
        <v>123</v>
      </c>
      <c r="F81" s="335">
        <v>123</v>
      </c>
      <c r="G81" s="338">
        <v>2</v>
      </c>
      <c r="H81" s="338">
        <v>2</v>
      </c>
      <c r="I81" s="335">
        <f t="shared" si="3"/>
        <v>100</v>
      </c>
      <c r="J81" s="338">
        <v>95</v>
      </c>
      <c r="K81" s="338">
        <v>360</v>
      </c>
      <c r="L81" s="338">
        <v>104000</v>
      </c>
      <c r="M81" s="114" t="s">
        <v>515</v>
      </c>
    </row>
    <row r="82" spans="1:13" s="123" customFormat="1" ht="11.65" customHeight="1">
      <c r="A82" s="225" t="s">
        <v>515</v>
      </c>
      <c r="B82" s="339">
        <v>1</v>
      </c>
      <c r="C82" s="335" t="s">
        <v>690</v>
      </c>
      <c r="D82" s="335">
        <v>148</v>
      </c>
      <c r="E82" s="335">
        <v>99</v>
      </c>
      <c r="F82" s="335">
        <v>29</v>
      </c>
      <c r="G82" s="335">
        <v>2</v>
      </c>
      <c r="H82" s="335">
        <v>1</v>
      </c>
      <c r="I82" s="335">
        <f t="shared" si="3"/>
        <v>50</v>
      </c>
      <c r="J82" s="335">
        <v>23</v>
      </c>
      <c r="K82" s="335">
        <v>2</v>
      </c>
      <c r="L82" s="335">
        <v>0</v>
      </c>
      <c r="M82" s="114" t="s">
        <v>152</v>
      </c>
    </row>
    <row r="83" spans="1:13" s="123" customFormat="1" ht="11.65" customHeight="1">
      <c r="A83" s="225" t="s">
        <v>382</v>
      </c>
      <c r="B83" s="339">
        <v>1</v>
      </c>
      <c r="C83" s="335" t="s">
        <v>691</v>
      </c>
      <c r="D83" s="335">
        <v>1565</v>
      </c>
      <c r="E83" s="335">
        <v>0</v>
      </c>
      <c r="F83" s="335">
        <v>0</v>
      </c>
      <c r="G83" s="335">
        <v>0</v>
      </c>
      <c r="H83" s="335">
        <v>0</v>
      </c>
      <c r="I83" s="338" t="s">
        <v>533</v>
      </c>
      <c r="J83" s="335">
        <v>0</v>
      </c>
      <c r="K83" s="335">
        <v>0</v>
      </c>
      <c r="L83" s="335">
        <v>0</v>
      </c>
      <c r="M83" s="114" t="s">
        <v>515</v>
      </c>
    </row>
    <row r="84" spans="1:13" s="123" customFormat="1" ht="11.65" customHeight="1">
      <c r="A84" s="225" t="s">
        <v>515</v>
      </c>
      <c r="B84" s="339">
        <v>1</v>
      </c>
      <c r="C84" s="335" t="s">
        <v>692</v>
      </c>
      <c r="D84" s="335">
        <v>1461</v>
      </c>
      <c r="E84" s="335">
        <v>1000</v>
      </c>
      <c r="F84" s="335">
        <v>873</v>
      </c>
      <c r="G84" s="335">
        <v>60</v>
      </c>
      <c r="H84" s="335">
        <v>39</v>
      </c>
      <c r="I84" s="335">
        <f t="shared" si="3"/>
        <v>65</v>
      </c>
      <c r="J84" s="335">
        <v>2045</v>
      </c>
      <c r="K84" s="335">
        <v>7764</v>
      </c>
      <c r="L84" s="335">
        <v>89764</v>
      </c>
      <c r="M84" s="114" t="s">
        <v>153</v>
      </c>
    </row>
    <row r="85" spans="1:13" s="123" customFormat="1" ht="11.65" customHeight="1">
      <c r="A85" s="225" t="s">
        <v>519</v>
      </c>
      <c r="B85" s="340">
        <v>1</v>
      </c>
      <c r="C85" s="335" t="s">
        <v>693</v>
      </c>
      <c r="D85" s="335">
        <v>1295</v>
      </c>
      <c r="E85" s="335">
        <v>960</v>
      </c>
      <c r="F85" s="335">
        <v>938</v>
      </c>
      <c r="G85" s="335">
        <v>3</v>
      </c>
      <c r="H85" s="335">
        <v>1</v>
      </c>
      <c r="I85" s="335">
        <f>H85/G85*100</f>
        <v>33.333333333333329</v>
      </c>
      <c r="J85" s="335">
        <v>79</v>
      </c>
      <c r="K85" s="335">
        <v>195</v>
      </c>
      <c r="L85" s="335">
        <v>6492</v>
      </c>
      <c r="M85" s="114" t="s">
        <v>515</v>
      </c>
    </row>
    <row r="86" spans="1:13" s="123" customFormat="1" ht="11.65" customHeight="1">
      <c r="A86" s="226" t="s">
        <v>515</v>
      </c>
      <c r="B86" s="340">
        <v>1</v>
      </c>
      <c r="C86" s="344" t="s">
        <v>694</v>
      </c>
      <c r="D86" s="335">
        <v>766</v>
      </c>
      <c r="E86" s="335">
        <v>426</v>
      </c>
      <c r="F86" s="335">
        <v>395</v>
      </c>
      <c r="G86" s="335">
        <v>1</v>
      </c>
      <c r="H86" s="335">
        <v>1</v>
      </c>
      <c r="I86" s="335">
        <f t="shared" si="3"/>
        <v>100</v>
      </c>
      <c r="J86" s="335">
        <v>0</v>
      </c>
      <c r="K86" s="335">
        <v>0</v>
      </c>
      <c r="L86" s="335">
        <v>0</v>
      </c>
      <c r="M86" s="114" t="s">
        <v>75</v>
      </c>
    </row>
    <row r="87" spans="1:13" s="123" customFormat="1" ht="11.65" customHeight="1">
      <c r="A87" s="226" t="s">
        <v>74</v>
      </c>
      <c r="B87" s="340">
        <v>1</v>
      </c>
      <c r="C87" s="335" t="s">
        <v>695</v>
      </c>
      <c r="D87" s="335">
        <v>126</v>
      </c>
      <c r="E87" s="335">
        <v>83</v>
      </c>
      <c r="F87" s="335">
        <v>83</v>
      </c>
      <c r="G87" s="335">
        <v>2</v>
      </c>
      <c r="H87" s="335">
        <v>2</v>
      </c>
      <c r="I87" s="335">
        <f t="shared" si="3"/>
        <v>100</v>
      </c>
      <c r="J87" s="335">
        <v>8</v>
      </c>
      <c r="K87" s="335">
        <v>601</v>
      </c>
      <c r="L87" s="335">
        <v>0</v>
      </c>
      <c r="M87" s="114"/>
    </row>
    <row r="88" spans="1:13" s="123" customFormat="1" ht="11.65" customHeight="1">
      <c r="A88" s="225"/>
      <c r="B88" s="340">
        <v>1</v>
      </c>
      <c r="C88" s="335" t="s">
        <v>696</v>
      </c>
      <c r="D88" s="335">
        <v>410</v>
      </c>
      <c r="E88" s="335">
        <v>0</v>
      </c>
      <c r="F88" s="335">
        <v>0</v>
      </c>
      <c r="G88" s="335">
        <v>0</v>
      </c>
      <c r="H88" s="335">
        <v>0</v>
      </c>
      <c r="I88" s="338" t="s">
        <v>533</v>
      </c>
      <c r="J88" s="335">
        <v>0</v>
      </c>
      <c r="K88" s="335">
        <v>0</v>
      </c>
      <c r="L88" s="335">
        <v>0</v>
      </c>
      <c r="M88" s="114" t="s">
        <v>515</v>
      </c>
    </row>
    <row r="89" spans="1:13" s="123" customFormat="1" ht="11.65" customHeight="1">
      <c r="A89" s="225" t="s">
        <v>515</v>
      </c>
      <c r="B89" s="340">
        <v>1</v>
      </c>
      <c r="C89" s="335" t="s">
        <v>697</v>
      </c>
      <c r="D89" s="335">
        <v>440</v>
      </c>
      <c r="E89" s="335">
        <v>288</v>
      </c>
      <c r="F89" s="335">
        <v>14</v>
      </c>
      <c r="G89" s="335">
        <v>2</v>
      </c>
      <c r="H89" s="335">
        <v>0</v>
      </c>
      <c r="I89" s="338">
        <f t="shared" si="3"/>
        <v>0</v>
      </c>
      <c r="J89" s="335">
        <v>0</v>
      </c>
      <c r="K89" s="335">
        <v>0</v>
      </c>
      <c r="L89" s="335">
        <v>0</v>
      </c>
      <c r="M89" s="114" t="s">
        <v>77</v>
      </c>
    </row>
    <row r="90" spans="1:13" s="124" customFormat="1" ht="11.65" customHeight="1">
      <c r="A90" s="225" t="s">
        <v>520</v>
      </c>
      <c r="B90" s="340">
        <v>1</v>
      </c>
      <c r="C90" s="335" t="s">
        <v>698</v>
      </c>
      <c r="D90" s="335">
        <v>1577</v>
      </c>
      <c r="E90" s="335">
        <v>1150</v>
      </c>
      <c r="F90" s="335">
        <v>1150</v>
      </c>
      <c r="G90" s="335">
        <v>194</v>
      </c>
      <c r="H90" s="335">
        <v>185</v>
      </c>
      <c r="I90" s="335">
        <f t="shared" si="3"/>
        <v>95.360824742268051</v>
      </c>
      <c r="J90" s="335">
        <v>8153</v>
      </c>
      <c r="K90" s="335">
        <v>31924</v>
      </c>
      <c r="L90" s="335">
        <v>1206420</v>
      </c>
      <c r="M90" s="114" t="s">
        <v>515</v>
      </c>
    </row>
    <row r="91" spans="1:13" s="124" customFormat="1" ht="11.65" customHeight="1">
      <c r="A91" s="225"/>
      <c r="B91" s="340">
        <v>1</v>
      </c>
      <c r="C91" s="335" t="s">
        <v>699</v>
      </c>
      <c r="D91" s="335">
        <v>489</v>
      </c>
      <c r="E91" s="335">
        <v>333</v>
      </c>
      <c r="F91" s="335">
        <v>333</v>
      </c>
      <c r="G91" s="335">
        <v>104</v>
      </c>
      <c r="H91" s="335">
        <v>95</v>
      </c>
      <c r="I91" s="335">
        <f t="shared" si="3"/>
        <v>91.34615384615384</v>
      </c>
      <c r="J91" s="335">
        <v>2409</v>
      </c>
      <c r="K91" s="335">
        <v>5123</v>
      </c>
      <c r="L91" s="335">
        <v>77670</v>
      </c>
      <c r="M91" s="114"/>
    </row>
    <row r="92" spans="1:13" s="124" customFormat="1" ht="11.65" customHeight="1">
      <c r="A92" s="225"/>
      <c r="B92" s="340">
        <v>1</v>
      </c>
      <c r="C92" s="335" t="s">
        <v>700</v>
      </c>
      <c r="D92" s="335">
        <v>1497</v>
      </c>
      <c r="E92" s="335">
        <v>1010</v>
      </c>
      <c r="F92" s="335">
        <v>1010</v>
      </c>
      <c r="G92" s="335">
        <v>69</v>
      </c>
      <c r="H92" s="335">
        <v>59</v>
      </c>
      <c r="I92" s="335">
        <f t="shared" ref="I92" si="4">H92/G92*100</f>
        <v>85.507246376811594</v>
      </c>
      <c r="J92" s="335">
        <v>3662</v>
      </c>
      <c r="K92" s="335">
        <v>12623</v>
      </c>
      <c r="L92" s="335">
        <v>275230</v>
      </c>
      <c r="M92" s="114"/>
    </row>
    <row r="93" spans="1:13" s="124" customFormat="1" ht="11.65" customHeight="1">
      <c r="A93" s="225"/>
      <c r="B93" s="340">
        <v>1</v>
      </c>
      <c r="C93" s="335" t="s">
        <v>701</v>
      </c>
      <c r="D93" s="335">
        <v>2504</v>
      </c>
      <c r="E93" s="335">
        <v>0</v>
      </c>
      <c r="F93" s="335">
        <v>0</v>
      </c>
      <c r="G93" s="335">
        <v>0</v>
      </c>
      <c r="H93" s="335">
        <v>0</v>
      </c>
      <c r="I93" s="335" t="e">
        <f t="shared" si="3"/>
        <v>#DIV/0!</v>
      </c>
      <c r="J93" s="335">
        <v>0</v>
      </c>
      <c r="K93" s="335">
        <v>0</v>
      </c>
      <c r="L93" s="335">
        <v>0</v>
      </c>
      <c r="M93" s="114"/>
    </row>
    <row r="94" spans="1:13" s="124" customFormat="1" ht="11.65" customHeight="1">
      <c r="A94" s="225" t="s">
        <v>515</v>
      </c>
      <c r="B94" s="339">
        <v>1</v>
      </c>
      <c r="C94" s="335" t="s">
        <v>702</v>
      </c>
      <c r="D94" s="335">
        <v>78</v>
      </c>
      <c r="E94" s="335">
        <v>0</v>
      </c>
      <c r="F94" s="335">
        <v>0</v>
      </c>
      <c r="G94" s="335">
        <v>0</v>
      </c>
      <c r="H94" s="335">
        <v>0</v>
      </c>
      <c r="I94" s="338" t="s">
        <v>533</v>
      </c>
      <c r="J94" s="335">
        <v>0</v>
      </c>
      <c r="K94" s="335">
        <v>0</v>
      </c>
      <c r="L94" s="335">
        <v>0</v>
      </c>
      <c r="M94" s="114" t="s">
        <v>704</v>
      </c>
    </row>
    <row r="95" spans="1:13" s="124" customFormat="1" ht="11.65" customHeight="1">
      <c r="A95" s="225" t="s">
        <v>703</v>
      </c>
      <c r="B95" s="339">
        <v>1</v>
      </c>
      <c r="C95" s="335" t="s">
        <v>705</v>
      </c>
      <c r="D95" s="335">
        <v>198</v>
      </c>
      <c r="E95" s="335"/>
      <c r="F95" s="335"/>
      <c r="G95" s="335"/>
      <c r="H95" s="335"/>
      <c r="I95" s="338" t="s">
        <v>533</v>
      </c>
      <c r="J95" s="335"/>
      <c r="K95" s="335"/>
      <c r="L95" s="335"/>
      <c r="M95" s="114" t="s">
        <v>79</v>
      </c>
    </row>
    <row r="96" spans="1:13" s="102" customFormat="1" ht="11.65" customHeight="1">
      <c r="A96" s="225" t="s">
        <v>521</v>
      </c>
      <c r="B96" s="340">
        <v>1</v>
      </c>
      <c r="C96" s="335" t="s">
        <v>706</v>
      </c>
      <c r="D96" s="335">
        <v>148</v>
      </c>
      <c r="E96" s="335">
        <v>87</v>
      </c>
      <c r="F96" s="335">
        <v>87</v>
      </c>
      <c r="G96" s="335">
        <v>35</v>
      </c>
      <c r="H96" s="335">
        <v>35</v>
      </c>
      <c r="I96" s="335">
        <f t="shared" si="3"/>
        <v>100</v>
      </c>
      <c r="J96" s="335">
        <v>345</v>
      </c>
      <c r="K96" s="335">
        <v>320</v>
      </c>
      <c r="L96" s="335">
        <v>6000</v>
      </c>
      <c r="M96" s="114" t="s">
        <v>91</v>
      </c>
    </row>
    <row r="97" spans="1:13" s="102" customFormat="1" ht="11.65" customHeight="1">
      <c r="A97" s="225"/>
      <c r="B97" s="340">
        <v>1</v>
      </c>
      <c r="C97" s="335" t="s">
        <v>707</v>
      </c>
      <c r="D97" s="335">
        <v>637</v>
      </c>
      <c r="E97" s="335">
        <v>447</v>
      </c>
      <c r="F97" s="335">
        <v>447</v>
      </c>
      <c r="G97" s="335">
        <v>68</v>
      </c>
      <c r="H97" s="335">
        <v>66</v>
      </c>
      <c r="I97" s="335">
        <f t="shared" si="3"/>
        <v>97.058823529411768</v>
      </c>
      <c r="J97" s="335">
        <v>1947</v>
      </c>
      <c r="K97" s="335">
        <v>5542</v>
      </c>
      <c r="L97" s="335">
        <v>15296</v>
      </c>
      <c r="M97" s="114" t="s">
        <v>515</v>
      </c>
    </row>
    <row r="98" spans="1:13" s="102" customFormat="1" ht="11.65" customHeight="1">
      <c r="A98" s="225"/>
      <c r="B98" s="340">
        <v>1</v>
      </c>
      <c r="C98" s="335" t="s">
        <v>708</v>
      </c>
      <c r="D98" s="335">
        <v>766</v>
      </c>
      <c r="E98" s="335">
        <v>467</v>
      </c>
      <c r="F98" s="335">
        <v>467</v>
      </c>
      <c r="G98" s="335">
        <v>81</v>
      </c>
      <c r="H98" s="335">
        <v>79</v>
      </c>
      <c r="I98" s="335">
        <f t="shared" si="3"/>
        <v>97.53086419753086</v>
      </c>
      <c r="J98" s="335">
        <v>1799</v>
      </c>
      <c r="K98" s="335">
        <v>5431</v>
      </c>
      <c r="L98" s="335">
        <v>275347</v>
      </c>
      <c r="M98" s="114"/>
    </row>
    <row r="99" spans="1:13" s="102" customFormat="1" ht="11.65" customHeight="1">
      <c r="A99" s="225"/>
      <c r="B99" s="340">
        <v>1</v>
      </c>
      <c r="C99" s="335" t="s">
        <v>709</v>
      </c>
      <c r="D99" s="335">
        <v>753</v>
      </c>
      <c r="E99" s="335">
        <v>0</v>
      </c>
      <c r="F99" s="335">
        <v>0</v>
      </c>
      <c r="G99" s="335">
        <v>0</v>
      </c>
      <c r="H99" s="335">
        <v>0</v>
      </c>
      <c r="I99" s="338" t="s">
        <v>533</v>
      </c>
      <c r="J99" s="335">
        <v>0</v>
      </c>
      <c r="K99" s="335">
        <v>0</v>
      </c>
      <c r="L99" s="335">
        <v>0</v>
      </c>
      <c r="M99" s="114"/>
    </row>
    <row r="100" spans="1:13" s="123" customFormat="1" ht="11.65" customHeight="1">
      <c r="A100" s="225"/>
      <c r="B100" s="340">
        <v>1</v>
      </c>
      <c r="C100" s="335" t="s">
        <v>710</v>
      </c>
      <c r="D100" s="335">
        <v>113</v>
      </c>
      <c r="E100" s="335">
        <v>42</v>
      </c>
      <c r="F100" s="335">
        <v>42</v>
      </c>
      <c r="G100" s="335">
        <v>1</v>
      </c>
      <c r="H100" s="335">
        <v>0</v>
      </c>
      <c r="I100" s="338">
        <f t="shared" si="3"/>
        <v>0</v>
      </c>
      <c r="J100" s="335">
        <v>0</v>
      </c>
      <c r="K100" s="335">
        <v>0</v>
      </c>
      <c r="L100" s="335">
        <v>0</v>
      </c>
      <c r="M100" s="114"/>
    </row>
    <row r="101" spans="1:13" s="123" customFormat="1" ht="11.65" customHeight="1">
      <c r="A101" s="225"/>
      <c r="B101" s="340">
        <v>1</v>
      </c>
      <c r="C101" s="335" t="s">
        <v>711</v>
      </c>
      <c r="D101" s="335">
        <v>224</v>
      </c>
      <c r="E101" s="335">
        <v>0</v>
      </c>
      <c r="F101" s="335">
        <v>0</v>
      </c>
      <c r="G101" s="335">
        <v>0</v>
      </c>
      <c r="H101" s="335">
        <v>0</v>
      </c>
      <c r="I101" s="338" t="s">
        <v>533</v>
      </c>
      <c r="J101" s="335">
        <v>0</v>
      </c>
      <c r="K101" s="335">
        <v>0</v>
      </c>
      <c r="L101" s="335">
        <v>0</v>
      </c>
      <c r="M101" s="114" t="s">
        <v>515</v>
      </c>
    </row>
    <row r="102" spans="1:13" s="123" customFormat="1" ht="11.65" customHeight="1">
      <c r="A102" s="225" t="s">
        <v>515</v>
      </c>
      <c r="B102" s="340">
        <v>1</v>
      </c>
      <c r="C102" s="335" t="s">
        <v>712</v>
      </c>
      <c r="D102" s="335">
        <v>672</v>
      </c>
      <c r="E102" s="335">
        <v>0</v>
      </c>
      <c r="F102" s="335">
        <v>0</v>
      </c>
      <c r="G102" s="335">
        <v>0</v>
      </c>
      <c r="H102" s="335">
        <v>0</v>
      </c>
      <c r="I102" s="338" t="s">
        <v>533</v>
      </c>
      <c r="J102" s="335">
        <v>0</v>
      </c>
      <c r="K102" s="335">
        <v>0</v>
      </c>
      <c r="L102" s="335">
        <v>0</v>
      </c>
      <c r="M102" s="114"/>
    </row>
    <row r="103" spans="1:13" s="123" customFormat="1" ht="11.65" customHeight="1">
      <c r="A103" s="225" t="s">
        <v>522</v>
      </c>
      <c r="B103" s="340">
        <v>1</v>
      </c>
      <c r="C103" s="335" t="s">
        <v>713</v>
      </c>
      <c r="D103" s="335">
        <v>851</v>
      </c>
      <c r="E103" s="335">
        <v>581</v>
      </c>
      <c r="F103" s="335">
        <v>581</v>
      </c>
      <c r="G103" s="335">
        <v>52</v>
      </c>
      <c r="H103" s="335">
        <v>49</v>
      </c>
      <c r="I103" s="335">
        <f t="shared" si="3"/>
        <v>94.230769230769226</v>
      </c>
      <c r="J103" s="335">
        <v>1052</v>
      </c>
      <c r="K103" s="335">
        <v>2222</v>
      </c>
      <c r="L103" s="335">
        <v>66650</v>
      </c>
      <c r="M103" s="114" t="s">
        <v>93</v>
      </c>
    </row>
    <row r="104" spans="1:13" s="123" customFormat="1" ht="11.65" customHeight="1">
      <c r="A104" s="225"/>
      <c r="B104" s="340">
        <v>1</v>
      </c>
      <c r="C104" s="335" t="s">
        <v>714</v>
      </c>
      <c r="D104" s="335">
        <v>78</v>
      </c>
      <c r="E104" s="335">
        <v>52</v>
      </c>
      <c r="F104" s="335">
        <v>52</v>
      </c>
      <c r="G104" s="335">
        <v>14</v>
      </c>
      <c r="H104" s="335">
        <v>14</v>
      </c>
      <c r="I104" s="335">
        <f t="shared" si="3"/>
        <v>100</v>
      </c>
      <c r="J104" s="335">
        <v>51</v>
      </c>
      <c r="K104" s="335">
        <v>71</v>
      </c>
      <c r="L104" s="335">
        <v>0</v>
      </c>
      <c r="M104" s="114" t="s">
        <v>515</v>
      </c>
    </row>
    <row r="105" spans="1:13" s="123" customFormat="1" ht="11.65" customHeight="1">
      <c r="A105" s="225" t="s">
        <v>515</v>
      </c>
      <c r="B105" s="340">
        <v>1</v>
      </c>
      <c r="C105" s="335" t="s">
        <v>715</v>
      </c>
      <c r="D105" s="335">
        <v>950</v>
      </c>
      <c r="E105" s="335">
        <v>580</v>
      </c>
      <c r="F105" s="335">
        <v>580</v>
      </c>
      <c r="G105" s="335">
        <v>25</v>
      </c>
      <c r="H105" s="335">
        <v>6</v>
      </c>
      <c r="I105" s="335">
        <f t="shared" si="3"/>
        <v>24</v>
      </c>
      <c r="J105" s="335">
        <v>506</v>
      </c>
      <c r="K105" s="335">
        <v>869</v>
      </c>
      <c r="L105" s="335">
        <v>5444</v>
      </c>
      <c r="M105" s="114"/>
    </row>
    <row r="106" spans="1:13" ht="11.65" customHeight="1">
      <c r="A106" s="225" t="s">
        <v>523</v>
      </c>
      <c r="B106" s="340">
        <v>1</v>
      </c>
      <c r="C106" s="335" t="s">
        <v>716</v>
      </c>
      <c r="D106" s="335">
        <v>2540</v>
      </c>
      <c r="E106" s="335">
        <v>1706</v>
      </c>
      <c r="F106" s="335">
        <v>1706</v>
      </c>
      <c r="G106" s="335">
        <v>373</v>
      </c>
      <c r="H106" s="335">
        <v>370</v>
      </c>
      <c r="I106" s="335">
        <f t="shared" si="3"/>
        <v>99.195710455764072</v>
      </c>
      <c r="J106" s="335">
        <v>9952</v>
      </c>
      <c r="K106" s="335">
        <v>27224</v>
      </c>
      <c r="L106" s="335">
        <v>864218</v>
      </c>
      <c r="M106" s="114" t="s">
        <v>95</v>
      </c>
    </row>
    <row r="107" spans="1:13" s="348" customFormat="1" ht="11.65" customHeight="1">
      <c r="A107" s="225"/>
      <c r="B107" s="340">
        <v>1</v>
      </c>
      <c r="C107" s="335" t="s">
        <v>717</v>
      </c>
      <c r="D107" s="335">
        <v>747</v>
      </c>
      <c r="E107" s="335">
        <v>446</v>
      </c>
      <c r="F107" s="335">
        <v>446</v>
      </c>
      <c r="G107" s="335">
        <v>0</v>
      </c>
      <c r="H107" s="335">
        <v>0</v>
      </c>
      <c r="I107" s="338" t="s">
        <v>533</v>
      </c>
      <c r="J107" s="335">
        <v>0</v>
      </c>
      <c r="K107" s="335">
        <v>0</v>
      </c>
      <c r="L107" s="335">
        <v>0</v>
      </c>
      <c r="M107" s="114"/>
    </row>
    <row r="108" spans="1:13" s="348" customFormat="1" ht="11.65" customHeight="1">
      <c r="A108" s="225"/>
      <c r="B108" s="340">
        <v>1</v>
      </c>
      <c r="C108" s="335" t="s">
        <v>718</v>
      </c>
      <c r="D108" s="335">
        <v>52</v>
      </c>
      <c r="E108" s="335">
        <v>35</v>
      </c>
      <c r="F108" s="335">
        <v>35</v>
      </c>
      <c r="G108" s="335">
        <v>9</v>
      </c>
      <c r="H108" s="335">
        <v>9</v>
      </c>
      <c r="I108" s="335">
        <f t="shared" si="3"/>
        <v>100</v>
      </c>
      <c r="J108" s="335">
        <v>112</v>
      </c>
      <c r="K108" s="335">
        <v>445</v>
      </c>
      <c r="L108" s="335">
        <v>40939</v>
      </c>
      <c r="M108" s="114"/>
    </row>
    <row r="109" spans="1:13" s="348" customFormat="1" ht="12" customHeight="1" thickBot="1">
      <c r="A109" s="313" t="s">
        <v>524</v>
      </c>
      <c r="B109" s="341">
        <v>1</v>
      </c>
      <c r="C109" s="336" t="s">
        <v>719</v>
      </c>
      <c r="D109" s="336">
        <v>185</v>
      </c>
      <c r="E109" s="336">
        <v>0</v>
      </c>
      <c r="F109" s="336">
        <v>0</v>
      </c>
      <c r="G109" s="336">
        <v>0</v>
      </c>
      <c r="H109" s="336">
        <v>0</v>
      </c>
      <c r="I109" s="357" t="s">
        <v>533</v>
      </c>
      <c r="J109" s="336">
        <v>0</v>
      </c>
      <c r="K109" s="336">
        <v>0</v>
      </c>
      <c r="L109" s="336">
        <v>0</v>
      </c>
      <c r="M109" s="125" t="s">
        <v>99</v>
      </c>
    </row>
    <row r="110" spans="1:13" s="348" customFormat="1" ht="12.95" customHeight="1">
      <c r="A110" s="314" t="s">
        <v>510</v>
      </c>
      <c r="B110" s="236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33" t="s">
        <v>511</v>
      </c>
    </row>
    <row r="111" spans="1:13" s="300" customFormat="1" ht="14.1" customHeight="1">
      <c r="A111" s="297" t="s">
        <v>525</v>
      </c>
      <c r="B111" s="298"/>
      <c r="C111" s="298"/>
      <c r="D111" s="298"/>
      <c r="E111" s="298"/>
      <c r="F111" s="299"/>
      <c r="G111" s="298"/>
      <c r="H111" s="298"/>
      <c r="I111" s="298"/>
      <c r="L111" s="299"/>
      <c r="M111" s="299" t="s">
        <v>526</v>
      </c>
    </row>
    <row r="112" spans="1:13" s="119" customFormat="1" ht="14.1" customHeight="1">
      <c r="A112" s="123"/>
      <c r="B112" s="98"/>
      <c r="C112" s="98"/>
      <c r="D112" s="98"/>
      <c r="E112" s="98"/>
      <c r="F112" s="101"/>
      <c r="G112" s="98"/>
      <c r="H112" s="104"/>
      <c r="I112" s="98"/>
      <c r="J112" s="100"/>
      <c r="K112" s="100"/>
      <c r="L112" s="101"/>
      <c r="M112" s="101"/>
    </row>
    <row r="113" spans="1:13" s="104" customFormat="1" ht="20.100000000000001" customHeight="1">
      <c r="A113" s="547" t="s">
        <v>380</v>
      </c>
      <c r="B113" s="547"/>
      <c r="C113" s="547"/>
      <c r="D113" s="547"/>
      <c r="E113" s="547"/>
      <c r="F113" s="547"/>
      <c r="G113" s="547" t="s">
        <v>381</v>
      </c>
      <c r="H113" s="547"/>
      <c r="I113" s="547"/>
      <c r="J113" s="547"/>
      <c r="K113" s="547"/>
      <c r="L113" s="547"/>
      <c r="M113" s="547"/>
    </row>
    <row r="114" spans="1:13" s="102" customFormat="1" ht="15" customHeight="1">
      <c r="A114" s="547"/>
      <c r="B114" s="547"/>
      <c r="C114" s="547"/>
      <c r="D114" s="547"/>
      <c r="E114" s="547"/>
      <c r="F114" s="547"/>
      <c r="G114" s="547"/>
      <c r="H114" s="547"/>
      <c r="I114" s="547"/>
      <c r="J114" s="547"/>
      <c r="K114" s="547"/>
      <c r="L114" s="547"/>
      <c r="M114" s="348"/>
    </row>
    <row r="115" spans="1:13" s="102" customFormat="1" ht="12.95" customHeight="1" thickBot="1">
      <c r="A115" s="104" t="s">
        <v>352</v>
      </c>
      <c r="B115" s="104"/>
      <c r="C115" s="104"/>
      <c r="D115" s="104"/>
      <c r="E115" s="104"/>
      <c r="F115" s="101"/>
      <c r="G115" s="104"/>
      <c r="H115" s="10"/>
      <c r="I115" s="104"/>
      <c r="J115" s="104"/>
      <c r="K115" s="104"/>
      <c r="L115" s="101"/>
      <c r="M115" s="101" t="s">
        <v>353</v>
      </c>
    </row>
    <row r="116" spans="1:13" s="102" customFormat="1" ht="9.9499999999999993" customHeight="1">
      <c r="A116" s="669" t="s">
        <v>354</v>
      </c>
      <c r="B116" s="672" t="s">
        <v>355</v>
      </c>
      <c r="C116" s="674" t="s">
        <v>356</v>
      </c>
      <c r="D116" s="674" t="s">
        <v>357</v>
      </c>
      <c r="E116" s="672" t="s">
        <v>514</v>
      </c>
      <c r="F116" s="672"/>
      <c r="G116" s="351"/>
      <c r="H116" s="672" t="s">
        <v>527</v>
      </c>
      <c r="I116" s="351"/>
      <c r="J116" s="674" t="s">
        <v>359</v>
      </c>
      <c r="K116" s="681" t="s">
        <v>360</v>
      </c>
      <c r="L116" s="684" t="s">
        <v>361</v>
      </c>
      <c r="M116" s="687" t="s">
        <v>362</v>
      </c>
    </row>
    <row r="117" spans="1:13" s="102" customFormat="1" ht="9.9499999999999993" customHeight="1">
      <c r="A117" s="670"/>
      <c r="B117" s="582"/>
      <c r="C117" s="675"/>
      <c r="D117" s="675"/>
      <c r="E117" s="582"/>
      <c r="F117" s="582"/>
      <c r="G117" s="678" t="s">
        <v>363</v>
      </c>
      <c r="H117" s="680"/>
      <c r="I117" s="105"/>
      <c r="J117" s="675"/>
      <c r="K117" s="682"/>
      <c r="L117" s="685"/>
      <c r="M117" s="688"/>
    </row>
    <row r="118" spans="1:13" s="102" customFormat="1" ht="23.1" customHeight="1">
      <c r="A118" s="670"/>
      <c r="B118" s="582"/>
      <c r="C118" s="675"/>
      <c r="D118" s="675"/>
      <c r="E118" s="105"/>
      <c r="F118" s="667" t="s">
        <v>364</v>
      </c>
      <c r="G118" s="678"/>
      <c r="H118" s="667" t="s">
        <v>507</v>
      </c>
      <c r="I118" s="667" t="s">
        <v>365</v>
      </c>
      <c r="J118" s="675"/>
      <c r="K118" s="682"/>
      <c r="L118" s="685"/>
      <c r="M118" s="688"/>
    </row>
    <row r="119" spans="1:13" s="102" customFormat="1" ht="23.1" customHeight="1">
      <c r="A119" s="671"/>
      <c r="B119" s="673"/>
      <c r="C119" s="676"/>
      <c r="D119" s="676"/>
      <c r="E119" s="106"/>
      <c r="F119" s="668"/>
      <c r="G119" s="679"/>
      <c r="H119" s="668"/>
      <c r="I119" s="668"/>
      <c r="J119" s="676"/>
      <c r="K119" s="683"/>
      <c r="L119" s="686"/>
      <c r="M119" s="689"/>
    </row>
    <row r="120" spans="1:13" s="102" customFormat="1" ht="21.95" customHeight="1">
      <c r="A120" s="126" t="s">
        <v>385</v>
      </c>
      <c r="B120" s="110">
        <f>SUM(B122:B159,B172:B202)</f>
        <v>69</v>
      </c>
      <c r="C120" s="110"/>
      <c r="D120" s="110">
        <f>SUM(D122:D159,D172:D202)</f>
        <v>11690</v>
      </c>
      <c r="E120" s="110">
        <f>SUM(E122:E159,E172:E202)</f>
        <v>8482</v>
      </c>
      <c r="F120" s="110">
        <f>SUM(F122:F159,F172:F202)</f>
        <v>7887</v>
      </c>
      <c r="G120" s="110">
        <f>SUM(G122:G159,G172:G202)</f>
        <v>961</v>
      </c>
      <c r="H120" s="110">
        <f>SUM(H122:H159,H172:H202)</f>
        <v>856</v>
      </c>
      <c r="I120" s="110">
        <f>H120/G120*100</f>
        <v>89.073881373569193</v>
      </c>
      <c r="J120" s="110">
        <f>SUM(J122:J159,J172:J202)</f>
        <v>21691</v>
      </c>
      <c r="K120" s="110">
        <f>SUM(K122:K159,K172:K202)</f>
        <v>74408</v>
      </c>
      <c r="L120" s="110">
        <f>SUM(L122:L159,L172:L202)</f>
        <v>2186450</v>
      </c>
      <c r="M120" s="117" t="s">
        <v>386</v>
      </c>
    </row>
    <row r="121" spans="1:13" ht="6.95" customHeight="1">
      <c r="A121" s="112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14"/>
    </row>
    <row r="122" spans="1:13" s="348" customFormat="1" ht="12.95" customHeight="1">
      <c r="A122" s="112" t="s">
        <v>145</v>
      </c>
      <c r="B122" s="335">
        <v>1</v>
      </c>
      <c r="C122" s="335" t="s">
        <v>720</v>
      </c>
      <c r="D122" s="335">
        <v>195</v>
      </c>
      <c r="E122" s="335">
        <v>139</v>
      </c>
      <c r="F122" s="335">
        <v>139</v>
      </c>
      <c r="G122" s="335">
        <v>17</v>
      </c>
      <c r="H122" s="335">
        <v>17</v>
      </c>
      <c r="I122" s="335">
        <f>H122/G122*100</f>
        <v>100</v>
      </c>
      <c r="J122" s="335">
        <v>342</v>
      </c>
      <c r="K122" s="335">
        <v>992</v>
      </c>
      <c r="L122" s="335">
        <v>5008</v>
      </c>
      <c r="M122" s="114" t="s">
        <v>185</v>
      </c>
    </row>
    <row r="123" spans="1:13" s="119" customFormat="1" ht="12.95" customHeight="1">
      <c r="A123" s="112" t="s">
        <v>59</v>
      </c>
      <c r="B123" s="335">
        <v>1</v>
      </c>
      <c r="C123" s="335" t="s">
        <v>721</v>
      </c>
      <c r="D123" s="335">
        <v>102</v>
      </c>
      <c r="E123" s="335">
        <v>86</v>
      </c>
      <c r="F123" s="335">
        <v>86</v>
      </c>
      <c r="G123" s="335">
        <v>7</v>
      </c>
      <c r="H123" s="335">
        <v>7</v>
      </c>
      <c r="I123" s="335">
        <f t="shared" ref="I123:I159" si="5">H123/G123*100</f>
        <v>100</v>
      </c>
      <c r="J123" s="335">
        <v>665</v>
      </c>
      <c r="K123" s="335">
        <v>3789</v>
      </c>
      <c r="L123" s="335">
        <v>82200</v>
      </c>
      <c r="M123" s="114" t="s">
        <v>60</v>
      </c>
    </row>
    <row r="124" spans="1:13" s="104" customFormat="1" ht="12.95" customHeight="1">
      <c r="A124" s="112"/>
      <c r="B124" s="335">
        <v>1</v>
      </c>
      <c r="C124" s="335" t="s">
        <v>722</v>
      </c>
      <c r="D124" s="335">
        <v>90</v>
      </c>
      <c r="E124" s="335">
        <v>72</v>
      </c>
      <c r="F124" s="335">
        <v>72</v>
      </c>
      <c r="G124" s="335">
        <v>3</v>
      </c>
      <c r="H124" s="335">
        <v>3</v>
      </c>
      <c r="I124" s="335">
        <f t="shared" si="5"/>
        <v>100</v>
      </c>
      <c r="J124" s="335">
        <v>302</v>
      </c>
      <c r="K124" s="335">
        <v>1359</v>
      </c>
      <c r="L124" s="335">
        <v>83866</v>
      </c>
      <c r="M124" s="114"/>
    </row>
    <row r="125" spans="1:13" s="102" customFormat="1" ht="12.95" customHeight="1">
      <c r="A125" s="112"/>
      <c r="B125" s="335">
        <v>1</v>
      </c>
      <c r="C125" s="335" t="s">
        <v>723</v>
      </c>
      <c r="D125" s="335">
        <v>113</v>
      </c>
      <c r="E125" s="335">
        <v>93</v>
      </c>
      <c r="F125" s="335">
        <v>93</v>
      </c>
      <c r="G125" s="335">
        <v>14</v>
      </c>
      <c r="H125" s="335">
        <v>13</v>
      </c>
      <c r="I125" s="335">
        <f t="shared" si="5"/>
        <v>92.857142857142861</v>
      </c>
      <c r="J125" s="335">
        <v>202</v>
      </c>
      <c r="K125" s="335">
        <v>377</v>
      </c>
      <c r="L125" s="335">
        <v>5672</v>
      </c>
      <c r="M125" s="114"/>
    </row>
    <row r="126" spans="1:13" s="102" customFormat="1" ht="12.95" customHeight="1">
      <c r="A126" s="112"/>
      <c r="B126" s="335">
        <v>1</v>
      </c>
      <c r="C126" s="335" t="s">
        <v>724</v>
      </c>
      <c r="D126" s="335">
        <v>150</v>
      </c>
      <c r="E126" s="335">
        <v>113</v>
      </c>
      <c r="F126" s="335">
        <v>113</v>
      </c>
      <c r="G126" s="335">
        <v>12</v>
      </c>
      <c r="H126" s="335">
        <v>12</v>
      </c>
      <c r="I126" s="335">
        <f t="shared" si="5"/>
        <v>100</v>
      </c>
      <c r="J126" s="335">
        <v>364</v>
      </c>
      <c r="K126" s="335">
        <v>1114</v>
      </c>
      <c r="L126" s="335">
        <v>86678</v>
      </c>
      <c r="M126" s="114"/>
    </row>
    <row r="127" spans="1:13" s="102" customFormat="1" ht="12.95" customHeight="1">
      <c r="A127" s="112"/>
      <c r="B127" s="335">
        <v>1</v>
      </c>
      <c r="C127" s="343" t="s">
        <v>725</v>
      </c>
      <c r="D127" s="335">
        <v>109</v>
      </c>
      <c r="E127" s="335">
        <v>92</v>
      </c>
      <c r="F127" s="335">
        <v>92</v>
      </c>
      <c r="G127" s="335">
        <v>5</v>
      </c>
      <c r="H127" s="335">
        <v>5</v>
      </c>
      <c r="I127" s="335">
        <f t="shared" si="5"/>
        <v>100</v>
      </c>
      <c r="J127" s="335">
        <v>1359</v>
      </c>
      <c r="K127" s="335">
        <v>3880</v>
      </c>
      <c r="L127" s="335">
        <v>115368</v>
      </c>
      <c r="M127" s="114"/>
    </row>
    <row r="128" spans="1:13" s="102" customFormat="1" ht="12.95" customHeight="1">
      <c r="A128" s="112" t="s">
        <v>61</v>
      </c>
      <c r="B128" s="335">
        <v>1</v>
      </c>
      <c r="C128" s="335" t="s">
        <v>726</v>
      </c>
      <c r="D128" s="335">
        <v>105</v>
      </c>
      <c r="E128" s="335">
        <v>80</v>
      </c>
      <c r="F128" s="335">
        <v>80</v>
      </c>
      <c r="G128" s="335">
        <v>12</v>
      </c>
      <c r="H128" s="335">
        <v>12</v>
      </c>
      <c r="I128" s="335">
        <f t="shared" si="5"/>
        <v>100</v>
      </c>
      <c r="J128" s="335">
        <v>376</v>
      </c>
      <c r="K128" s="335">
        <v>385</v>
      </c>
      <c r="L128" s="335">
        <v>7480</v>
      </c>
      <c r="M128" s="114" t="s">
        <v>62</v>
      </c>
    </row>
    <row r="129" spans="1:13" s="123" customFormat="1" ht="12.95" customHeight="1">
      <c r="A129" s="112"/>
      <c r="B129" s="335">
        <v>1</v>
      </c>
      <c r="C129" s="343" t="s">
        <v>727</v>
      </c>
      <c r="D129" s="335">
        <v>557</v>
      </c>
      <c r="E129" s="335">
        <v>361</v>
      </c>
      <c r="F129" s="335">
        <v>361</v>
      </c>
      <c r="G129" s="335">
        <v>26</v>
      </c>
      <c r="H129" s="335">
        <v>25</v>
      </c>
      <c r="I129" s="335">
        <f t="shared" si="5"/>
        <v>96.15384615384616</v>
      </c>
      <c r="J129" s="335">
        <v>1007</v>
      </c>
      <c r="K129" s="335">
        <v>2320</v>
      </c>
      <c r="L129" s="335">
        <v>38920</v>
      </c>
      <c r="M129" s="114"/>
    </row>
    <row r="130" spans="1:13" s="123" customFormat="1" ht="12.95" customHeight="1">
      <c r="A130" s="112"/>
      <c r="B130" s="335">
        <v>1</v>
      </c>
      <c r="C130" s="343" t="s">
        <v>728</v>
      </c>
      <c r="D130" s="335">
        <v>190</v>
      </c>
      <c r="E130" s="335">
        <v>135</v>
      </c>
      <c r="F130" s="335">
        <v>135</v>
      </c>
      <c r="G130" s="335">
        <v>28</v>
      </c>
      <c r="H130" s="335">
        <v>26</v>
      </c>
      <c r="I130" s="335">
        <f t="shared" si="5"/>
        <v>92.857142857142861</v>
      </c>
      <c r="J130" s="335">
        <v>855</v>
      </c>
      <c r="K130" s="335">
        <v>1600</v>
      </c>
      <c r="L130" s="335">
        <v>36000</v>
      </c>
      <c r="M130" s="114"/>
    </row>
    <row r="131" spans="1:13" s="123" customFormat="1" ht="12.95" customHeight="1">
      <c r="A131" s="112"/>
      <c r="B131" s="335">
        <v>1</v>
      </c>
      <c r="C131" s="335" t="s">
        <v>729</v>
      </c>
      <c r="D131" s="335">
        <v>57</v>
      </c>
      <c r="E131" s="335">
        <v>45</v>
      </c>
      <c r="F131" s="335">
        <v>45</v>
      </c>
      <c r="G131" s="335">
        <v>5</v>
      </c>
      <c r="H131" s="335">
        <v>4</v>
      </c>
      <c r="I131" s="335">
        <f t="shared" si="5"/>
        <v>80</v>
      </c>
      <c r="J131" s="335">
        <v>56</v>
      </c>
      <c r="K131" s="335">
        <v>78</v>
      </c>
      <c r="L131" s="335">
        <v>0</v>
      </c>
      <c r="M131" s="114"/>
    </row>
    <row r="132" spans="1:13" s="123" customFormat="1" ht="12.95" customHeight="1">
      <c r="A132" s="112" t="s">
        <v>63</v>
      </c>
      <c r="B132" s="335">
        <v>1</v>
      </c>
      <c r="C132" s="335" t="s">
        <v>730</v>
      </c>
      <c r="D132" s="335">
        <v>67</v>
      </c>
      <c r="E132" s="335">
        <v>61</v>
      </c>
      <c r="F132" s="335">
        <v>61</v>
      </c>
      <c r="G132" s="335">
        <v>11</v>
      </c>
      <c r="H132" s="335">
        <v>10</v>
      </c>
      <c r="I132" s="335">
        <f t="shared" si="5"/>
        <v>90.909090909090907</v>
      </c>
      <c r="J132" s="335">
        <v>40</v>
      </c>
      <c r="K132" s="335">
        <v>144</v>
      </c>
      <c r="L132" s="335">
        <v>0</v>
      </c>
      <c r="M132" s="114" t="s">
        <v>64</v>
      </c>
    </row>
    <row r="133" spans="1:13" s="123" customFormat="1" ht="12.95" customHeight="1">
      <c r="A133" s="112"/>
      <c r="B133" s="335">
        <v>1</v>
      </c>
      <c r="C133" s="335" t="s">
        <v>731</v>
      </c>
      <c r="D133" s="335">
        <v>288</v>
      </c>
      <c r="E133" s="335">
        <v>201</v>
      </c>
      <c r="F133" s="335">
        <v>201</v>
      </c>
      <c r="G133" s="335">
        <v>37</v>
      </c>
      <c r="H133" s="335">
        <v>36</v>
      </c>
      <c r="I133" s="335">
        <f t="shared" si="5"/>
        <v>97.297297297297305</v>
      </c>
      <c r="J133" s="335">
        <v>457</v>
      </c>
      <c r="K133" s="335">
        <v>660</v>
      </c>
      <c r="L133" s="335">
        <v>84</v>
      </c>
      <c r="M133" s="114"/>
    </row>
    <row r="134" spans="1:13" s="123" customFormat="1" ht="12.95" customHeight="1">
      <c r="A134" s="112"/>
      <c r="B134" s="335">
        <v>1</v>
      </c>
      <c r="C134" s="335" t="s">
        <v>732</v>
      </c>
      <c r="D134" s="335">
        <v>215</v>
      </c>
      <c r="E134" s="335">
        <v>190</v>
      </c>
      <c r="F134" s="335">
        <v>190</v>
      </c>
      <c r="G134" s="335">
        <v>30</v>
      </c>
      <c r="H134" s="335">
        <v>28</v>
      </c>
      <c r="I134" s="335">
        <f t="shared" si="5"/>
        <v>93.333333333333329</v>
      </c>
      <c r="J134" s="335">
        <v>337</v>
      </c>
      <c r="K134" s="335">
        <v>510</v>
      </c>
      <c r="L134" s="335">
        <v>17021</v>
      </c>
      <c r="M134" s="114"/>
    </row>
    <row r="135" spans="1:13" s="123" customFormat="1" ht="12.95" customHeight="1">
      <c r="A135" s="112" t="s">
        <v>65</v>
      </c>
      <c r="B135" s="335">
        <v>1</v>
      </c>
      <c r="C135" s="335" t="s">
        <v>733</v>
      </c>
      <c r="D135" s="335">
        <v>206</v>
      </c>
      <c r="E135" s="335">
        <v>166</v>
      </c>
      <c r="F135" s="335">
        <v>166</v>
      </c>
      <c r="G135" s="335">
        <v>45</v>
      </c>
      <c r="H135" s="335">
        <v>44</v>
      </c>
      <c r="I135" s="335">
        <f t="shared" si="5"/>
        <v>97.777777777777771</v>
      </c>
      <c r="J135" s="335">
        <v>1060</v>
      </c>
      <c r="K135" s="335">
        <v>3269</v>
      </c>
      <c r="L135" s="335">
        <v>40076</v>
      </c>
      <c r="M135" s="114" t="s">
        <v>66</v>
      </c>
    </row>
    <row r="136" spans="1:13" s="123" customFormat="1" ht="12.95" customHeight="1">
      <c r="A136" s="112" t="s">
        <v>226</v>
      </c>
      <c r="B136" s="335">
        <v>1</v>
      </c>
      <c r="C136" s="335" t="s">
        <v>734</v>
      </c>
      <c r="D136" s="335">
        <v>69</v>
      </c>
      <c r="E136" s="335">
        <v>53</v>
      </c>
      <c r="F136" s="335">
        <v>53</v>
      </c>
      <c r="G136" s="335">
        <v>13</v>
      </c>
      <c r="H136" s="335">
        <v>13</v>
      </c>
      <c r="I136" s="335">
        <f t="shared" si="5"/>
        <v>100</v>
      </c>
      <c r="J136" s="335">
        <v>154</v>
      </c>
      <c r="K136" s="335">
        <v>422</v>
      </c>
      <c r="L136" s="335">
        <v>1328</v>
      </c>
      <c r="M136" s="114" t="s">
        <v>226</v>
      </c>
    </row>
    <row r="137" spans="1:13" s="123" customFormat="1" ht="12.95" customHeight="1">
      <c r="A137" s="112"/>
      <c r="B137" s="335">
        <v>1</v>
      </c>
      <c r="C137" s="335" t="s">
        <v>735</v>
      </c>
      <c r="D137" s="335">
        <v>62</v>
      </c>
      <c r="E137" s="335">
        <v>43</v>
      </c>
      <c r="F137" s="335">
        <v>43</v>
      </c>
      <c r="G137" s="335">
        <v>11</v>
      </c>
      <c r="H137" s="335">
        <v>7</v>
      </c>
      <c r="I137" s="335">
        <f t="shared" si="5"/>
        <v>63.636363636363633</v>
      </c>
      <c r="J137" s="335">
        <v>84</v>
      </c>
      <c r="K137" s="335">
        <v>177</v>
      </c>
      <c r="L137" s="335">
        <v>2300</v>
      </c>
      <c r="M137" s="114"/>
    </row>
    <row r="138" spans="1:13" s="123" customFormat="1" ht="12.95" customHeight="1">
      <c r="A138" s="112" t="s">
        <v>515</v>
      </c>
      <c r="B138" s="335">
        <v>1</v>
      </c>
      <c r="C138" s="343" t="s">
        <v>736</v>
      </c>
      <c r="D138" s="335">
        <v>263</v>
      </c>
      <c r="E138" s="335">
        <v>0</v>
      </c>
      <c r="F138" s="335">
        <v>0</v>
      </c>
      <c r="G138" s="335">
        <v>0</v>
      </c>
      <c r="H138" s="335">
        <v>0</v>
      </c>
      <c r="I138" s="335">
        <v>0</v>
      </c>
      <c r="J138" s="335">
        <v>0</v>
      </c>
      <c r="K138" s="335">
        <v>0</v>
      </c>
      <c r="L138" s="335">
        <v>0</v>
      </c>
      <c r="M138" s="114" t="s">
        <v>515</v>
      </c>
    </row>
    <row r="139" spans="1:13" s="123" customFormat="1" ht="12.95" customHeight="1">
      <c r="A139" s="112" t="s">
        <v>68</v>
      </c>
      <c r="B139" s="335">
        <v>1</v>
      </c>
      <c r="C139" s="335" t="s">
        <v>737</v>
      </c>
      <c r="D139" s="335">
        <v>149</v>
      </c>
      <c r="E139" s="335">
        <v>107</v>
      </c>
      <c r="F139" s="335">
        <v>107</v>
      </c>
      <c r="G139" s="335">
        <v>15</v>
      </c>
      <c r="H139" s="335">
        <v>14</v>
      </c>
      <c r="I139" s="335">
        <f t="shared" si="5"/>
        <v>93.333333333333329</v>
      </c>
      <c r="J139" s="335">
        <v>210</v>
      </c>
      <c r="K139" s="335">
        <v>241</v>
      </c>
      <c r="L139" s="335">
        <v>4040</v>
      </c>
      <c r="M139" s="114" t="s">
        <v>69</v>
      </c>
    </row>
    <row r="140" spans="1:13" s="123" customFormat="1" ht="12.95" customHeight="1">
      <c r="A140" s="112"/>
      <c r="B140" s="335">
        <v>1</v>
      </c>
      <c r="C140" s="343" t="s">
        <v>738</v>
      </c>
      <c r="D140" s="335">
        <v>299</v>
      </c>
      <c r="E140" s="335">
        <v>212</v>
      </c>
      <c r="F140" s="335">
        <v>212</v>
      </c>
      <c r="G140" s="335">
        <v>4</v>
      </c>
      <c r="H140" s="335">
        <v>3</v>
      </c>
      <c r="I140" s="335">
        <f t="shared" si="5"/>
        <v>75</v>
      </c>
      <c r="J140" s="335">
        <v>614</v>
      </c>
      <c r="K140" s="335">
        <v>328</v>
      </c>
      <c r="L140" s="335">
        <v>5680</v>
      </c>
      <c r="M140" s="114"/>
    </row>
    <row r="141" spans="1:13" s="123" customFormat="1" ht="12.95" customHeight="1">
      <c r="A141" s="112"/>
      <c r="B141" s="335">
        <v>1</v>
      </c>
      <c r="C141" s="335" t="s">
        <v>739</v>
      </c>
      <c r="D141" s="335">
        <v>110</v>
      </c>
      <c r="E141" s="335">
        <v>78</v>
      </c>
      <c r="F141" s="335">
        <v>78</v>
      </c>
      <c r="G141" s="335">
        <v>25</v>
      </c>
      <c r="H141" s="335">
        <v>25</v>
      </c>
      <c r="I141" s="335">
        <f t="shared" si="5"/>
        <v>100</v>
      </c>
      <c r="J141" s="335">
        <v>383</v>
      </c>
      <c r="K141" s="335">
        <v>388</v>
      </c>
      <c r="L141" s="335">
        <v>16000</v>
      </c>
      <c r="M141" s="114"/>
    </row>
    <row r="142" spans="1:13" s="123" customFormat="1" ht="12.95" customHeight="1">
      <c r="A142" s="112"/>
      <c r="B142" s="335">
        <v>1</v>
      </c>
      <c r="C142" s="335" t="s">
        <v>740</v>
      </c>
      <c r="D142" s="335">
        <v>224</v>
      </c>
      <c r="E142" s="335">
        <v>155</v>
      </c>
      <c r="F142" s="335">
        <v>155</v>
      </c>
      <c r="G142" s="335">
        <v>26</v>
      </c>
      <c r="H142" s="335">
        <v>26</v>
      </c>
      <c r="I142" s="335">
        <f t="shared" si="5"/>
        <v>100</v>
      </c>
      <c r="J142" s="335">
        <v>331</v>
      </c>
      <c r="K142" s="335">
        <v>560</v>
      </c>
      <c r="L142" s="335">
        <v>4000</v>
      </c>
      <c r="M142" s="114"/>
    </row>
    <row r="143" spans="1:13" s="123" customFormat="1" ht="12.95" customHeight="1">
      <c r="A143" s="112"/>
      <c r="B143" s="335">
        <v>1</v>
      </c>
      <c r="C143" s="335" t="s">
        <v>741</v>
      </c>
      <c r="D143" s="335">
        <v>308</v>
      </c>
      <c r="E143" s="335">
        <v>288</v>
      </c>
      <c r="F143" s="335">
        <v>288</v>
      </c>
      <c r="G143" s="335">
        <v>1</v>
      </c>
      <c r="H143" s="335">
        <v>1</v>
      </c>
      <c r="I143" s="335">
        <f t="shared" si="5"/>
        <v>100</v>
      </c>
      <c r="J143" s="335">
        <v>690</v>
      </c>
      <c r="K143" s="335">
        <v>12012</v>
      </c>
      <c r="L143" s="335">
        <v>800040</v>
      </c>
      <c r="M143" s="114"/>
    </row>
    <row r="144" spans="1:13" s="123" customFormat="1" ht="12.95" customHeight="1">
      <c r="A144" s="112" t="s">
        <v>515</v>
      </c>
      <c r="B144" s="335">
        <v>1</v>
      </c>
      <c r="C144" s="335" t="s">
        <v>742</v>
      </c>
      <c r="D144" s="335">
        <v>253</v>
      </c>
      <c r="E144" s="335">
        <v>196</v>
      </c>
      <c r="F144" s="335">
        <v>196</v>
      </c>
      <c r="G144" s="335">
        <v>1</v>
      </c>
      <c r="H144" s="335">
        <v>1</v>
      </c>
      <c r="I144" s="335">
        <f t="shared" si="5"/>
        <v>100</v>
      </c>
      <c r="J144" s="335">
        <v>277</v>
      </c>
      <c r="K144" s="335">
        <v>2828</v>
      </c>
      <c r="L144" s="335">
        <v>40020</v>
      </c>
      <c r="M144" s="114" t="s">
        <v>515</v>
      </c>
    </row>
    <row r="145" spans="1:13" s="123" customFormat="1" ht="12.95" customHeight="1">
      <c r="A145" s="112" t="s">
        <v>70</v>
      </c>
      <c r="B145" s="335">
        <v>1</v>
      </c>
      <c r="C145" s="343" t="s">
        <v>743</v>
      </c>
      <c r="D145" s="335">
        <v>57</v>
      </c>
      <c r="E145" s="335">
        <v>49</v>
      </c>
      <c r="F145" s="335">
        <v>49</v>
      </c>
      <c r="G145" s="335">
        <v>10</v>
      </c>
      <c r="H145" s="335">
        <v>6</v>
      </c>
      <c r="I145" s="335">
        <f t="shared" si="5"/>
        <v>60</v>
      </c>
      <c r="J145" s="335">
        <v>75</v>
      </c>
      <c r="K145" s="335">
        <v>108</v>
      </c>
      <c r="L145" s="335">
        <v>6506</v>
      </c>
      <c r="M145" s="114" t="s">
        <v>71</v>
      </c>
    </row>
    <row r="146" spans="1:13" s="123" customFormat="1" ht="12.95" customHeight="1">
      <c r="A146" s="112"/>
      <c r="B146" s="335">
        <v>1</v>
      </c>
      <c r="C146" s="335" t="s">
        <v>744</v>
      </c>
      <c r="D146" s="335">
        <v>330</v>
      </c>
      <c r="E146" s="335">
        <v>257</v>
      </c>
      <c r="F146" s="335">
        <v>257</v>
      </c>
      <c r="G146" s="335">
        <v>15</v>
      </c>
      <c r="H146" s="335">
        <v>14</v>
      </c>
      <c r="I146" s="335">
        <f t="shared" si="5"/>
        <v>93.333333333333329</v>
      </c>
      <c r="J146" s="335">
        <v>1699</v>
      </c>
      <c r="K146" s="335">
        <v>7580</v>
      </c>
      <c r="L146" s="335">
        <v>249771</v>
      </c>
      <c r="M146" s="114"/>
    </row>
    <row r="147" spans="1:13" s="123" customFormat="1" ht="12.95" customHeight="1">
      <c r="A147" s="112"/>
      <c r="B147" s="335">
        <v>1</v>
      </c>
      <c r="C147" s="343" t="s">
        <v>745</v>
      </c>
      <c r="D147" s="335">
        <v>152</v>
      </c>
      <c r="E147" s="335">
        <v>132</v>
      </c>
      <c r="F147" s="335">
        <v>132</v>
      </c>
      <c r="G147" s="335">
        <v>11</v>
      </c>
      <c r="H147" s="335">
        <v>10</v>
      </c>
      <c r="I147" s="335">
        <f t="shared" si="5"/>
        <v>90.909090909090907</v>
      </c>
      <c r="J147" s="335">
        <v>923</v>
      </c>
      <c r="K147" s="335">
        <v>1792</v>
      </c>
      <c r="L147" s="335">
        <v>119572</v>
      </c>
      <c r="M147" s="114"/>
    </row>
    <row r="148" spans="1:13" s="123" customFormat="1" ht="12.95" customHeight="1">
      <c r="A148" s="112"/>
      <c r="B148" s="335">
        <v>1</v>
      </c>
      <c r="C148" s="343" t="s">
        <v>746</v>
      </c>
      <c r="D148" s="335">
        <v>157</v>
      </c>
      <c r="E148" s="335">
        <v>134</v>
      </c>
      <c r="F148" s="335">
        <v>134</v>
      </c>
      <c r="G148" s="335">
        <v>11</v>
      </c>
      <c r="H148" s="335">
        <v>10</v>
      </c>
      <c r="I148" s="335">
        <f t="shared" si="5"/>
        <v>90.909090909090907</v>
      </c>
      <c r="J148" s="335">
        <v>358</v>
      </c>
      <c r="K148" s="335">
        <v>705</v>
      </c>
      <c r="L148" s="335">
        <v>4452</v>
      </c>
      <c r="M148" s="114"/>
    </row>
    <row r="149" spans="1:13" s="123" customFormat="1" ht="12.95" customHeight="1">
      <c r="A149" s="112" t="s">
        <v>515</v>
      </c>
      <c r="B149" s="335">
        <v>1</v>
      </c>
      <c r="C149" s="335" t="s">
        <v>747</v>
      </c>
      <c r="D149" s="335">
        <v>118</v>
      </c>
      <c r="E149" s="335">
        <v>103</v>
      </c>
      <c r="F149" s="335">
        <v>103</v>
      </c>
      <c r="G149" s="335">
        <v>13</v>
      </c>
      <c r="H149" s="335">
        <v>12</v>
      </c>
      <c r="I149" s="335">
        <f t="shared" si="5"/>
        <v>92.307692307692307</v>
      </c>
      <c r="J149" s="335">
        <v>116</v>
      </c>
      <c r="K149" s="335">
        <v>233</v>
      </c>
      <c r="L149" s="335">
        <v>6947</v>
      </c>
      <c r="M149" s="114" t="s">
        <v>73</v>
      </c>
    </row>
    <row r="150" spans="1:13" s="123" customFormat="1" ht="12.95" customHeight="1">
      <c r="A150" s="112" t="s">
        <v>72</v>
      </c>
      <c r="B150" s="335">
        <v>1</v>
      </c>
      <c r="C150" s="335" t="s">
        <v>748</v>
      </c>
      <c r="D150" s="335">
        <v>113</v>
      </c>
      <c r="E150" s="335">
        <v>78</v>
      </c>
      <c r="F150" s="335">
        <v>78</v>
      </c>
      <c r="G150" s="335">
        <v>9</v>
      </c>
      <c r="H150" s="335">
        <v>8</v>
      </c>
      <c r="I150" s="335">
        <f t="shared" si="5"/>
        <v>88.888888888888886</v>
      </c>
      <c r="J150" s="335">
        <v>164</v>
      </c>
      <c r="K150" s="335">
        <v>310</v>
      </c>
      <c r="L150" s="335">
        <v>5177</v>
      </c>
      <c r="M150" s="114" t="s">
        <v>73</v>
      </c>
    </row>
    <row r="151" spans="1:13" s="123" customFormat="1" ht="12.95" customHeight="1">
      <c r="A151" s="112"/>
      <c r="B151" s="335">
        <v>1</v>
      </c>
      <c r="C151" s="335" t="s">
        <v>749</v>
      </c>
      <c r="D151" s="335">
        <v>235</v>
      </c>
      <c r="E151" s="335">
        <v>192</v>
      </c>
      <c r="F151" s="335">
        <v>192</v>
      </c>
      <c r="G151" s="335">
        <v>23</v>
      </c>
      <c r="H151" s="335">
        <v>22</v>
      </c>
      <c r="I151" s="335">
        <f t="shared" si="5"/>
        <v>95.652173913043484</v>
      </c>
      <c r="J151" s="335">
        <v>327</v>
      </c>
      <c r="K151" s="335">
        <v>2813</v>
      </c>
      <c r="L151" s="335">
        <v>81950</v>
      </c>
      <c r="M151" s="114"/>
    </row>
    <row r="152" spans="1:13" s="123" customFormat="1" ht="12.95" customHeight="1">
      <c r="A152" s="112"/>
      <c r="B152" s="335">
        <v>1</v>
      </c>
      <c r="C152" s="335" t="s">
        <v>750</v>
      </c>
      <c r="D152" s="335">
        <v>119</v>
      </c>
      <c r="E152" s="335">
        <v>102</v>
      </c>
      <c r="F152" s="335">
        <v>102</v>
      </c>
      <c r="G152" s="335">
        <v>11</v>
      </c>
      <c r="H152" s="335">
        <v>10</v>
      </c>
      <c r="I152" s="335">
        <f t="shared" si="5"/>
        <v>90.909090909090907</v>
      </c>
      <c r="J152" s="335">
        <v>187</v>
      </c>
      <c r="K152" s="335">
        <v>806</v>
      </c>
      <c r="L152" s="335">
        <v>3990</v>
      </c>
      <c r="M152" s="114"/>
    </row>
    <row r="153" spans="1:13" s="123" customFormat="1" ht="12.95" customHeight="1">
      <c r="A153" s="112"/>
      <c r="B153" s="335">
        <v>1</v>
      </c>
      <c r="C153" s="335" t="s">
        <v>751</v>
      </c>
      <c r="D153" s="335">
        <v>126</v>
      </c>
      <c r="E153" s="335">
        <v>94</v>
      </c>
      <c r="F153" s="335">
        <v>73</v>
      </c>
      <c r="G153" s="335">
        <v>12</v>
      </c>
      <c r="H153" s="335">
        <v>9</v>
      </c>
      <c r="I153" s="335">
        <f t="shared" si="5"/>
        <v>75</v>
      </c>
      <c r="J153" s="335">
        <v>188</v>
      </c>
      <c r="K153" s="335">
        <v>313</v>
      </c>
      <c r="L153" s="335">
        <v>9642</v>
      </c>
      <c r="M153" s="114"/>
    </row>
    <row r="154" spans="1:13" s="123" customFormat="1" ht="12.95" customHeight="1">
      <c r="A154" s="112"/>
      <c r="B154" s="335">
        <v>1</v>
      </c>
      <c r="C154" s="335" t="s">
        <v>752</v>
      </c>
      <c r="D154" s="335">
        <v>94</v>
      </c>
      <c r="E154" s="335">
        <v>68</v>
      </c>
      <c r="F154" s="335">
        <v>68</v>
      </c>
      <c r="G154" s="335">
        <v>7</v>
      </c>
      <c r="H154" s="335">
        <v>7</v>
      </c>
      <c r="I154" s="335">
        <f t="shared" si="5"/>
        <v>100</v>
      </c>
      <c r="J154" s="335">
        <v>61</v>
      </c>
      <c r="K154" s="335">
        <v>78</v>
      </c>
      <c r="L154" s="335">
        <v>0</v>
      </c>
      <c r="M154" s="114"/>
    </row>
    <row r="155" spans="1:13" s="123" customFormat="1" ht="12.95" customHeight="1">
      <c r="A155" s="112"/>
      <c r="B155" s="335">
        <v>1</v>
      </c>
      <c r="C155" s="335" t="s">
        <v>753</v>
      </c>
      <c r="D155" s="335">
        <v>105</v>
      </c>
      <c r="E155" s="335">
        <v>82</v>
      </c>
      <c r="F155" s="335">
        <v>82</v>
      </c>
      <c r="G155" s="335">
        <v>4</v>
      </c>
      <c r="H155" s="335">
        <v>3</v>
      </c>
      <c r="I155" s="335">
        <f t="shared" si="5"/>
        <v>75</v>
      </c>
      <c r="J155" s="335">
        <v>46</v>
      </c>
      <c r="K155" s="335">
        <v>279</v>
      </c>
      <c r="L155" s="335">
        <v>0</v>
      </c>
      <c r="M155" s="114"/>
    </row>
    <row r="156" spans="1:13" s="123" customFormat="1" ht="12.95" customHeight="1">
      <c r="A156" s="112" t="s">
        <v>515</v>
      </c>
      <c r="B156" s="335">
        <v>1</v>
      </c>
      <c r="C156" s="343" t="s">
        <v>754</v>
      </c>
      <c r="D156" s="335">
        <v>140</v>
      </c>
      <c r="E156" s="335">
        <v>101</v>
      </c>
      <c r="F156" s="335">
        <v>20</v>
      </c>
      <c r="G156" s="335">
        <v>2</v>
      </c>
      <c r="H156" s="335">
        <v>1</v>
      </c>
      <c r="I156" s="335">
        <f t="shared" si="5"/>
        <v>50</v>
      </c>
      <c r="J156" s="335">
        <v>7</v>
      </c>
      <c r="K156" s="335">
        <v>47</v>
      </c>
      <c r="L156" s="335">
        <v>0</v>
      </c>
      <c r="M156" s="114" t="s">
        <v>515</v>
      </c>
    </row>
    <row r="157" spans="1:13" s="123" customFormat="1" ht="12.95" customHeight="1">
      <c r="A157" s="112" t="s">
        <v>528</v>
      </c>
      <c r="B157" s="335">
        <v>1</v>
      </c>
      <c r="C157" s="335" t="s">
        <v>755</v>
      </c>
      <c r="D157" s="335">
        <v>82</v>
      </c>
      <c r="E157" s="335">
        <v>67</v>
      </c>
      <c r="F157" s="335">
        <v>67</v>
      </c>
      <c r="G157" s="335">
        <v>12</v>
      </c>
      <c r="H157" s="335">
        <v>11</v>
      </c>
      <c r="I157" s="335">
        <f t="shared" si="5"/>
        <v>91.666666666666657</v>
      </c>
      <c r="J157" s="335">
        <v>128</v>
      </c>
      <c r="K157" s="335">
        <v>182</v>
      </c>
      <c r="L157" s="335">
        <v>0</v>
      </c>
      <c r="M157" s="114" t="s">
        <v>529</v>
      </c>
    </row>
    <row r="158" spans="1:13" s="123" customFormat="1" ht="12.95" customHeight="1">
      <c r="A158" s="112"/>
      <c r="B158" s="335">
        <v>1</v>
      </c>
      <c r="C158" s="343" t="s">
        <v>756</v>
      </c>
      <c r="D158" s="335">
        <v>78</v>
      </c>
      <c r="E158" s="335">
        <v>57</v>
      </c>
      <c r="F158" s="335">
        <v>53</v>
      </c>
      <c r="G158" s="335">
        <v>8</v>
      </c>
      <c r="H158" s="335">
        <v>6</v>
      </c>
      <c r="I158" s="335">
        <f t="shared" si="5"/>
        <v>75</v>
      </c>
      <c r="J158" s="335">
        <v>103</v>
      </c>
      <c r="K158" s="335">
        <v>127</v>
      </c>
      <c r="L158" s="335">
        <v>2493</v>
      </c>
      <c r="M158" s="114"/>
    </row>
    <row r="159" spans="1:13" s="123" customFormat="1" ht="12.95" customHeight="1">
      <c r="A159" s="112"/>
      <c r="B159" s="335">
        <v>1</v>
      </c>
      <c r="C159" s="343" t="s">
        <v>757</v>
      </c>
      <c r="D159" s="335">
        <v>264</v>
      </c>
      <c r="E159" s="335">
        <v>214</v>
      </c>
      <c r="F159" s="335">
        <v>214</v>
      </c>
      <c r="G159" s="335">
        <v>15</v>
      </c>
      <c r="H159" s="335">
        <v>15</v>
      </c>
      <c r="I159" s="335">
        <f t="shared" si="5"/>
        <v>100</v>
      </c>
      <c r="J159" s="335">
        <v>552</v>
      </c>
      <c r="K159" s="335">
        <v>5168</v>
      </c>
      <c r="L159" s="335">
        <v>55283</v>
      </c>
      <c r="M159" s="114"/>
    </row>
    <row r="160" spans="1:13" s="123" customFormat="1" ht="6.95" customHeight="1" thickBot="1">
      <c r="A160" s="229"/>
      <c r="B160" s="237"/>
      <c r="C160" s="128"/>
      <c r="D160" s="11"/>
      <c r="E160" s="11"/>
      <c r="F160" s="11"/>
      <c r="G160" s="11"/>
      <c r="H160" s="11"/>
      <c r="I160" s="11"/>
      <c r="J160" s="11"/>
      <c r="K160" s="11"/>
      <c r="L160" s="130"/>
      <c r="M160" s="229"/>
    </row>
    <row r="161" spans="1:13" ht="14.1" customHeight="1">
      <c r="A161" s="121" t="s">
        <v>379</v>
      </c>
      <c r="B161" s="118"/>
      <c r="C161" s="118"/>
      <c r="D161" s="118"/>
      <c r="E161" s="118"/>
      <c r="F161" s="122"/>
      <c r="G161" s="118"/>
      <c r="H161" s="118"/>
      <c r="I161" s="118"/>
      <c r="J161" s="118"/>
      <c r="K161" s="122"/>
      <c r="L161" s="122"/>
      <c r="M161" s="133" t="s">
        <v>511</v>
      </c>
    </row>
    <row r="162" spans="1:13" s="300" customFormat="1" ht="14.1" customHeight="1">
      <c r="A162" s="297" t="s">
        <v>530</v>
      </c>
      <c r="B162" s="298"/>
      <c r="C162" s="298"/>
      <c r="D162" s="298"/>
      <c r="E162" s="298"/>
      <c r="F162" s="299"/>
      <c r="G162" s="298"/>
      <c r="H162" s="298"/>
      <c r="I162" s="298"/>
      <c r="L162" s="299"/>
      <c r="M162" s="299" t="s">
        <v>531</v>
      </c>
    </row>
    <row r="163" spans="1:13" s="348" customFormat="1" ht="14.1" customHeight="1">
      <c r="A163" s="123"/>
      <c r="B163" s="98"/>
      <c r="C163" s="98"/>
      <c r="D163" s="98"/>
      <c r="E163" s="98"/>
      <c r="F163" s="101"/>
      <c r="G163" s="98"/>
      <c r="H163" s="104"/>
      <c r="I163" s="98"/>
      <c r="J163" s="100"/>
      <c r="K163" s="100"/>
      <c r="L163" s="101"/>
      <c r="M163" s="101"/>
    </row>
    <row r="164" spans="1:13" s="348" customFormat="1" ht="20.100000000000001" customHeight="1">
      <c r="A164" s="547" t="s">
        <v>380</v>
      </c>
      <c r="B164" s="547"/>
      <c r="C164" s="547"/>
      <c r="D164" s="547"/>
      <c r="E164" s="547"/>
      <c r="F164" s="547"/>
      <c r="G164" s="547" t="s">
        <v>381</v>
      </c>
      <c r="H164" s="547"/>
      <c r="I164" s="547"/>
      <c r="J164" s="547"/>
      <c r="K164" s="547"/>
      <c r="L164" s="547"/>
      <c r="M164" s="547"/>
    </row>
    <row r="165" spans="1:13" s="119" customFormat="1" ht="15" customHeight="1">
      <c r="A165" s="547"/>
      <c r="B165" s="547"/>
      <c r="C165" s="547"/>
      <c r="D165" s="547"/>
      <c r="E165" s="547"/>
      <c r="F165" s="547"/>
      <c r="G165" s="547"/>
      <c r="H165" s="547"/>
      <c r="I165" s="547"/>
      <c r="J165" s="547"/>
      <c r="K165" s="547"/>
      <c r="L165" s="547"/>
      <c r="M165" s="348"/>
    </row>
    <row r="166" spans="1:13" s="104" customFormat="1" ht="14.1" customHeight="1" thickBot="1">
      <c r="A166" s="104" t="s">
        <v>352</v>
      </c>
      <c r="F166" s="101"/>
      <c r="H166" s="10"/>
      <c r="L166" s="101"/>
      <c r="M166" s="101" t="s">
        <v>353</v>
      </c>
    </row>
    <row r="167" spans="1:13" s="102" customFormat="1" ht="11.1" customHeight="1">
      <c r="A167" s="669" t="s">
        <v>354</v>
      </c>
      <c r="B167" s="672" t="s">
        <v>355</v>
      </c>
      <c r="C167" s="674" t="s">
        <v>356</v>
      </c>
      <c r="D167" s="674" t="s">
        <v>357</v>
      </c>
      <c r="E167" s="672" t="s">
        <v>514</v>
      </c>
      <c r="F167" s="672"/>
      <c r="G167" s="351"/>
      <c r="H167" s="672" t="s">
        <v>527</v>
      </c>
      <c r="I167" s="351"/>
      <c r="J167" s="674" t="s">
        <v>359</v>
      </c>
      <c r="K167" s="681" t="s">
        <v>360</v>
      </c>
      <c r="L167" s="684" t="s">
        <v>361</v>
      </c>
      <c r="M167" s="687" t="s">
        <v>362</v>
      </c>
    </row>
    <row r="168" spans="1:13" s="102" customFormat="1" ht="11.1" customHeight="1">
      <c r="A168" s="670"/>
      <c r="B168" s="582"/>
      <c r="C168" s="675"/>
      <c r="D168" s="675"/>
      <c r="E168" s="582"/>
      <c r="F168" s="582"/>
      <c r="G168" s="678" t="s">
        <v>363</v>
      </c>
      <c r="H168" s="680"/>
      <c r="I168" s="105"/>
      <c r="J168" s="675"/>
      <c r="K168" s="682"/>
      <c r="L168" s="685"/>
      <c r="M168" s="688"/>
    </row>
    <row r="169" spans="1:13" s="102" customFormat="1" ht="21.95" customHeight="1">
      <c r="A169" s="670"/>
      <c r="B169" s="582"/>
      <c r="C169" s="675"/>
      <c r="D169" s="675"/>
      <c r="E169" s="105"/>
      <c r="F169" s="667" t="s">
        <v>364</v>
      </c>
      <c r="G169" s="678"/>
      <c r="H169" s="667" t="s">
        <v>507</v>
      </c>
      <c r="I169" s="667" t="s">
        <v>365</v>
      </c>
      <c r="J169" s="675"/>
      <c r="K169" s="682"/>
      <c r="L169" s="685"/>
      <c r="M169" s="688"/>
    </row>
    <row r="170" spans="1:13" ht="21.95" customHeight="1">
      <c r="A170" s="671"/>
      <c r="B170" s="673"/>
      <c r="C170" s="676"/>
      <c r="D170" s="676"/>
      <c r="E170" s="106"/>
      <c r="F170" s="668"/>
      <c r="G170" s="679"/>
      <c r="H170" s="668"/>
      <c r="I170" s="668"/>
      <c r="J170" s="676"/>
      <c r="K170" s="683"/>
      <c r="L170" s="686"/>
      <c r="M170" s="689"/>
    </row>
    <row r="171" spans="1:13" ht="6.95" customHeight="1">
      <c r="A171" s="350"/>
      <c r="B171" s="349"/>
      <c r="C171" s="349"/>
      <c r="D171" s="349"/>
      <c r="E171" s="105"/>
      <c r="F171" s="349"/>
      <c r="G171" s="352"/>
      <c r="H171" s="349"/>
      <c r="I171" s="349"/>
      <c r="J171" s="349"/>
      <c r="K171" s="354"/>
      <c r="L171" s="354"/>
      <c r="M171" s="353"/>
    </row>
    <row r="172" spans="1:13" ht="14.1" customHeight="1">
      <c r="A172" s="112" t="s">
        <v>528</v>
      </c>
      <c r="B172" s="335">
        <v>1</v>
      </c>
      <c r="C172" s="335" t="s">
        <v>758</v>
      </c>
      <c r="D172" s="335">
        <v>172</v>
      </c>
      <c r="E172" s="335">
        <v>141</v>
      </c>
      <c r="F172" s="335">
        <v>141</v>
      </c>
      <c r="G172" s="335">
        <v>22</v>
      </c>
      <c r="H172" s="335">
        <v>21</v>
      </c>
      <c r="I172" s="335">
        <f t="shared" ref="I172:I202" si="6">H172/G172*100</f>
        <v>95.454545454545453</v>
      </c>
      <c r="J172" s="335">
        <v>527</v>
      </c>
      <c r="K172" s="335">
        <v>2701</v>
      </c>
      <c r="L172" s="335">
        <v>74684</v>
      </c>
      <c r="M172" s="114" t="s">
        <v>529</v>
      </c>
    </row>
    <row r="173" spans="1:13" ht="14.1" customHeight="1">
      <c r="A173" s="112"/>
      <c r="B173" s="335">
        <v>1</v>
      </c>
      <c r="C173" s="335" t="s">
        <v>759</v>
      </c>
      <c r="D173" s="335">
        <v>134</v>
      </c>
      <c r="E173" s="335">
        <v>91</v>
      </c>
      <c r="F173" s="335">
        <v>27</v>
      </c>
      <c r="G173" s="335">
        <v>4</v>
      </c>
      <c r="H173" s="335">
        <v>3</v>
      </c>
      <c r="I173" s="335">
        <f t="shared" si="6"/>
        <v>75</v>
      </c>
      <c r="J173" s="335">
        <v>43</v>
      </c>
      <c r="K173" s="335">
        <v>68</v>
      </c>
      <c r="L173" s="335">
        <v>0</v>
      </c>
      <c r="M173" s="114"/>
    </row>
    <row r="174" spans="1:13" ht="14.1" customHeight="1">
      <c r="A174" s="112"/>
      <c r="B174" s="335">
        <v>1</v>
      </c>
      <c r="C174" s="335" t="s">
        <v>760</v>
      </c>
      <c r="D174" s="335">
        <v>84</v>
      </c>
      <c r="E174" s="335">
        <v>63</v>
      </c>
      <c r="F174" s="335">
        <v>63</v>
      </c>
      <c r="G174" s="335">
        <v>5</v>
      </c>
      <c r="H174" s="335">
        <v>5</v>
      </c>
      <c r="I174" s="335">
        <f t="shared" si="6"/>
        <v>100</v>
      </c>
      <c r="J174" s="335">
        <v>215</v>
      </c>
      <c r="K174" s="335">
        <v>639</v>
      </c>
      <c r="L174" s="335">
        <v>284</v>
      </c>
      <c r="M174" s="114"/>
    </row>
    <row r="175" spans="1:13" ht="14.1" customHeight="1">
      <c r="A175" s="112" t="s">
        <v>515</v>
      </c>
      <c r="B175" s="335">
        <v>1</v>
      </c>
      <c r="C175" s="335" t="s">
        <v>761</v>
      </c>
      <c r="D175" s="335">
        <v>141</v>
      </c>
      <c r="E175" s="335">
        <v>111</v>
      </c>
      <c r="F175" s="335">
        <v>100</v>
      </c>
      <c r="G175" s="335">
        <v>11</v>
      </c>
      <c r="H175" s="335">
        <v>6</v>
      </c>
      <c r="I175" s="335">
        <f t="shared" si="6"/>
        <v>54.54545454545454</v>
      </c>
      <c r="J175" s="335">
        <v>50</v>
      </c>
      <c r="K175" s="335">
        <v>112</v>
      </c>
      <c r="L175" s="335">
        <v>386</v>
      </c>
      <c r="M175" s="114" t="s">
        <v>515</v>
      </c>
    </row>
    <row r="176" spans="1:13" ht="14.1" customHeight="1">
      <c r="A176" s="112" t="s">
        <v>78</v>
      </c>
      <c r="B176" s="335">
        <v>1</v>
      </c>
      <c r="C176" s="335" t="s">
        <v>762</v>
      </c>
      <c r="D176" s="335">
        <v>301</v>
      </c>
      <c r="E176" s="335">
        <v>222</v>
      </c>
      <c r="F176" s="335">
        <v>222</v>
      </c>
      <c r="G176" s="335">
        <v>36</v>
      </c>
      <c r="H176" s="335">
        <v>34</v>
      </c>
      <c r="I176" s="335">
        <f t="shared" si="6"/>
        <v>94.444444444444443</v>
      </c>
      <c r="J176" s="335">
        <v>666</v>
      </c>
      <c r="K176" s="335">
        <v>1880</v>
      </c>
      <c r="L176" s="335">
        <v>16000</v>
      </c>
      <c r="M176" s="114" t="s">
        <v>79</v>
      </c>
    </row>
    <row r="177" spans="1:13" ht="14.1" customHeight="1">
      <c r="A177" s="112" t="s">
        <v>515</v>
      </c>
      <c r="B177" s="335">
        <v>1</v>
      </c>
      <c r="C177" s="335" t="s">
        <v>763</v>
      </c>
      <c r="D177" s="335">
        <v>113</v>
      </c>
      <c r="E177" s="335">
        <v>100</v>
      </c>
      <c r="F177" s="335">
        <v>100</v>
      </c>
      <c r="G177" s="335">
        <v>17</v>
      </c>
      <c r="H177" s="335">
        <v>15</v>
      </c>
      <c r="I177" s="335">
        <f t="shared" si="6"/>
        <v>88.235294117647058</v>
      </c>
      <c r="J177" s="335">
        <v>276</v>
      </c>
      <c r="K177" s="335">
        <v>760</v>
      </c>
      <c r="L177" s="335">
        <v>16400</v>
      </c>
      <c r="M177" s="114" t="s">
        <v>515</v>
      </c>
    </row>
    <row r="178" spans="1:13" ht="14.1" customHeight="1">
      <c r="A178" s="112" t="s">
        <v>80</v>
      </c>
      <c r="B178" s="335">
        <v>1</v>
      </c>
      <c r="C178" s="335" t="s">
        <v>764</v>
      </c>
      <c r="D178" s="335">
        <v>206</v>
      </c>
      <c r="E178" s="335">
        <v>182</v>
      </c>
      <c r="F178" s="335">
        <v>182</v>
      </c>
      <c r="G178" s="335">
        <v>13</v>
      </c>
      <c r="H178" s="335">
        <v>9</v>
      </c>
      <c r="I178" s="335">
        <f t="shared" si="6"/>
        <v>69.230769230769226</v>
      </c>
      <c r="J178" s="335">
        <v>111</v>
      </c>
      <c r="K178" s="335">
        <v>204</v>
      </c>
      <c r="L178" s="335">
        <v>16</v>
      </c>
      <c r="M178" s="114" t="s">
        <v>81</v>
      </c>
    </row>
    <row r="179" spans="1:13" ht="14.1" customHeight="1">
      <c r="A179" s="112"/>
      <c r="B179" s="335">
        <v>1</v>
      </c>
      <c r="C179" s="335" t="s">
        <v>765</v>
      </c>
      <c r="D179" s="335">
        <v>144</v>
      </c>
      <c r="E179" s="335">
        <v>105</v>
      </c>
      <c r="F179" s="335">
        <v>105</v>
      </c>
      <c r="G179" s="335">
        <v>12</v>
      </c>
      <c r="H179" s="335">
        <v>10</v>
      </c>
      <c r="I179" s="335">
        <f t="shared" si="6"/>
        <v>83.333333333333343</v>
      </c>
      <c r="J179" s="335">
        <v>123</v>
      </c>
      <c r="K179" s="335">
        <v>1200</v>
      </c>
      <c r="L179" s="335">
        <v>700</v>
      </c>
      <c r="M179" s="114"/>
    </row>
    <row r="180" spans="1:13" ht="14.1" customHeight="1">
      <c r="A180" s="112"/>
      <c r="B180" s="335">
        <v>1</v>
      </c>
      <c r="C180" s="343" t="s">
        <v>766</v>
      </c>
      <c r="D180" s="335">
        <v>200</v>
      </c>
      <c r="E180" s="335">
        <v>159</v>
      </c>
      <c r="F180" s="335">
        <v>159</v>
      </c>
      <c r="G180" s="335">
        <v>23</v>
      </c>
      <c r="H180" s="335">
        <v>16</v>
      </c>
      <c r="I180" s="335">
        <f t="shared" si="6"/>
        <v>69.565217391304344</v>
      </c>
      <c r="J180" s="335">
        <v>290</v>
      </c>
      <c r="K180" s="335">
        <v>600</v>
      </c>
      <c r="L180" s="335">
        <v>4000</v>
      </c>
      <c r="M180" s="114"/>
    </row>
    <row r="181" spans="1:13" ht="14.1" customHeight="1">
      <c r="A181" s="112" t="s">
        <v>515</v>
      </c>
      <c r="B181" s="335">
        <v>1</v>
      </c>
      <c r="C181" s="335" t="s">
        <v>767</v>
      </c>
      <c r="D181" s="335">
        <v>162</v>
      </c>
      <c r="E181" s="335">
        <v>139</v>
      </c>
      <c r="F181" s="335">
        <v>139</v>
      </c>
      <c r="G181" s="335">
        <v>20</v>
      </c>
      <c r="H181" s="335">
        <v>15</v>
      </c>
      <c r="I181" s="335">
        <f t="shared" si="6"/>
        <v>75</v>
      </c>
      <c r="J181" s="335">
        <v>197</v>
      </c>
      <c r="K181" s="335">
        <v>230</v>
      </c>
      <c r="L181" s="335">
        <v>800</v>
      </c>
      <c r="M181" s="114" t="s">
        <v>515</v>
      </c>
    </row>
    <row r="182" spans="1:13" ht="14.1" customHeight="1">
      <c r="A182" s="112" t="s">
        <v>84</v>
      </c>
      <c r="B182" s="335">
        <v>1</v>
      </c>
      <c r="C182" s="335" t="s">
        <v>768</v>
      </c>
      <c r="D182" s="335">
        <v>30</v>
      </c>
      <c r="E182" s="335">
        <v>14</v>
      </c>
      <c r="F182" s="335">
        <v>14</v>
      </c>
      <c r="G182" s="335">
        <v>5</v>
      </c>
      <c r="H182" s="335">
        <v>0</v>
      </c>
      <c r="I182" s="335">
        <f t="shared" si="6"/>
        <v>0</v>
      </c>
      <c r="J182" s="335">
        <v>0</v>
      </c>
      <c r="K182" s="335">
        <v>0</v>
      </c>
      <c r="L182" s="335">
        <v>0</v>
      </c>
      <c r="M182" s="114" t="s">
        <v>85</v>
      </c>
    </row>
    <row r="183" spans="1:13" ht="14.1" customHeight="1">
      <c r="A183" s="112" t="s">
        <v>86</v>
      </c>
      <c r="B183" s="335">
        <v>1</v>
      </c>
      <c r="C183" s="335" t="s">
        <v>769</v>
      </c>
      <c r="D183" s="335">
        <v>150</v>
      </c>
      <c r="E183" s="335">
        <v>125</v>
      </c>
      <c r="F183" s="335">
        <v>125</v>
      </c>
      <c r="G183" s="335">
        <v>14</v>
      </c>
      <c r="H183" s="335">
        <v>14</v>
      </c>
      <c r="I183" s="335">
        <f t="shared" si="6"/>
        <v>100</v>
      </c>
      <c r="J183" s="335">
        <v>148</v>
      </c>
      <c r="K183" s="335">
        <v>301</v>
      </c>
      <c r="L183" s="335">
        <v>0</v>
      </c>
      <c r="M183" s="114" t="s">
        <v>87</v>
      </c>
    </row>
    <row r="184" spans="1:13" ht="14.1" customHeight="1">
      <c r="A184" s="112"/>
      <c r="B184" s="335">
        <v>1</v>
      </c>
      <c r="C184" s="343" t="s">
        <v>770</v>
      </c>
      <c r="D184" s="335">
        <v>148</v>
      </c>
      <c r="E184" s="335">
        <v>83</v>
      </c>
      <c r="F184" s="335">
        <v>27</v>
      </c>
      <c r="G184" s="335">
        <v>0</v>
      </c>
      <c r="H184" s="335">
        <v>0</v>
      </c>
      <c r="I184" s="335">
        <v>0</v>
      </c>
      <c r="J184" s="335">
        <v>0</v>
      </c>
      <c r="K184" s="335">
        <v>0</v>
      </c>
      <c r="L184" s="335">
        <v>0</v>
      </c>
      <c r="M184" s="114"/>
    </row>
    <row r="185" spans="1:13" ht="14.1" customHeight="1">
      <c r="A185" s="112" t="s">
        <v>515</v>
      </c>
      <c r="B185" s="335">
        <v>1</v>
      </c>
      <c r="C185" s="343" t="s">
        <v>771</v>
      </c>
      <c r="D185" s="335">
        <v>328</v>
      </c>
      <c r="E185" s="335">
        <v>0</v>
      </c>
      <c r="F185" s="335">
        <v>0</v>
      </c>
      <c r="G185" s="335">
        <v>0</v>
      </c>
      <c r="H185" s="335">
        <v>0</v>
      </c>
      <c r="I185" s="335">
        <v>0</v>
      </c>
      <c r="J185" s="335">
        <v>0</v>
      </c>
      <c r="K185" s="335">
        <v>0</v>
      </c>
      <c r="L185" s="335">
        <v>0</v>
      </c>
      <c r="M185" s="114" t="s">
        <v>515</v>
      </c>
    </row>
    <row r="186" spans="1:13" ht="14.1" customHeight="1">
      <c r="A186" s="112" t="s">
        <v>88</v>
      </c>
      <c r="B186" s="335">
        <v>1</v>
      </c>
      <c r="C186" s="335" t="s">
        <v>772</v>
      </c>
      <c r="D186" s="335">
        <v>139</v>
      </c>
      <c r="E186" s="335">
        <v>108</v>
      </c>
      <c r="F186" s="335">
        <v>108</v>
      </c>
      <c r="G186" s="335">
        <v>11</v>
      </c>
      <c r="H186" s="335">
        <v>8</v>
      </c>
      <c r="I186" s="335">
        <f t="shared" si="6"/>
        <v>72.727272727272734</v>
      </c>
      <c r="J186" s="335">
        <v>416</v>
      </c>
      <c r="K186" s="335">
        <v>1334</v>
      </c>
      <c r="L186" s="335">
        <v>10578</v>
      </c>
      <c r="M186" s="114" t="s">
        <v>89</v>
      </c>
    </row>
    <row r="187" spans="1:13" ht="14.1" customHeight="1">
      <c r="A187" s="112" t="s">
        <v>515</v>
      </c>
      <c r="B187" s="335">
        <v>1</v>
      </c>
      <c r="C187" s="343" t="s">
        <v>773</v>
      </c>
      <c r="D187" s="335">
        <v>252</v>
      </c>
      <c r="E187" s="335">
        <v>200</v>
      </c>
      <c r="F187" s="335">
        <v>200</v>
      </c>
      <c r="G187" s="335">
        <v>30</v>
      </c>
      <c r="H187" s="335">
        <v>28</v>
      </c>
      <c r="I187" s="335">
        <f t="shared" si="6"/>
        <v>93.333333333333329</v>
      </c>
      <c r="J187" s="335">
        <v>471</v>
      </c>
      <c r="K187" s="335">
        <v>1025</v>
      </c>
      <c r="L187" s="335">
        <v>11222</v>
      </c>
      <c r="M187" s="114" t="s">
        <v>515</v>
      </c>
    </row>
    <row r="188" spans="1:13" ht="14.1" customHeight="1">
      <c r="A188" s="112" t="s">
        <v>90</v>
      </c>
      <c r="B188" s="335">
        <v>1</v>
      </c>
      <c r="C188" s="343" t="s">
        <v>774</v>
      </c>
      <c r="D188" s="335">
        <v>139</v>
      </c>
      <c r="E188" s="335">
        <v>119</v>
      </c>
      <c r="F188" s="335">
        <v>119</v>
      </c>
      <c r="G188" s="335">
        <v>32</v>
      </c>
      <c r="H188" s="335">
        <v>29</v>
      </c>
      <c r="I188" s="335">
        <f t="shared" si="6"/>
        <v>90.625</v>
      </c>
      <c r="J188" s="335">
        <v>337</v>
      </c>
      <c r="K188" s="335">
        <v>1080</v>
      </c>
      <c r="L188" s="335">
        <v>60000</v>
      </c>
      <c r="M188" s="114" t="s">
        <v>91</v>
      </c>
    </row>
    <row r="189" spans="1:13" ht="14.1" customHeight="1">
      <c r="A189" s="112" t="s">
        <v>515</v>
      </c>
      <c r="B189" s="335">
        <v>1</v>
      </c>
      <c r="C189" s="335" t="s">
        <v>775</v>
      </c>
      <c r="D189" s="335">
        <v>255</v>
      </c>
      <c r="E189" s="335">
        <v>218</v>
      </c>
      <c r="F189" s="335">
        <v>218</v>
      </c>
      <c r="G189" s="335">
        <v>46</v>
      </c>
      <c r="H189" s="335">
        <v>40</v>
      </c>
      <c r="I189" s="335">
        <f t="shared" si="6"/>
        <v>86.956521739130437</v>
      </c>
      <c r="J189" s="335">
        <v>510</v>
      </c>
      <c r="K189" s="335">
        <v>480</v>
      </c>
      <c r="L189" s="335">
        <v>14000</v>
      </c>
      <c r="M189" s="114" t="s">
        <v>515</v>
      </c>
    </row>
    <row r="190" spans="1:13" ht="14.1" customHeight="1">
      <c r="A190" s="112" t="s">
        <v>92</v>
      </c>
      <c r="B190" s="335">
        <v>1</v>
      </c>
      <c r="C190" s="335" t="s">
        <v>776</v>
      </c>
      <c r="D190" s="335">
        <v>73</v>
      </c>
      <c r="E190" s="335">
        <v>56</v>
      </c>
      <c r="F190" s="335">
        <v>56</v>
      </c>
      <c r="G190" s="335">
        <v>9</v>
      </c>
      <c r="H190" s="335">
        <v>8</v>
      </c>
      <c r="I190" s="335">
        <f t="shared" si="6"/>
        <v>88.888888888888886</v>
      </c>
      <c r="J190" s="335">
        <v>140</v>
      </c>
      <c r="K190" s="335">
        <v>278</v>
      </c>
      <c r="L190" s="335">
        <v>0</v>
      </c>
      <c r="M190" s="114" t="s">
        <v>93</v>
      </c>
    </row>
    <row r="191" spans="1:13" ht="14.1" customHeight="1">
      <c r="A191" s="112"/>
      <c r="B191" s="335">
        <v>1</v>
      </c>
      <c r="C191" s="335" t="s">
        <v>777</v>
      </c>
      <c r="D191" s="335">
        <v>146</v>
      </c>
      <c r="E191" s="335">
        <v>107</v>
      </c>
      <c r="F191" s="335">
        <v>107</v>
      </c>
      <c r="G191" s="335">
        <v>12</v>
      </c>
      <c r="H191" s="335">
        <v>12</v>
      </c>
      <c r="I191" s="335">
        <f t="shared" si="6"/>
        <v>100</v>
      </c>
      <c r="J191" s="335">
        <v>250</v>
      </c>
      <c r="K191" s="335">
        <v>211</v>
      </c>
      <c r="L191" s="335">
        <v>0</v>
      </c>
      <c r="M191" s="114"/>
    </row>
    <row r="192" spans="1:13" ht="14.1" customHeight="1">
      <c r="A192" s="112" t="s">
        <v>515</v>
      </c>
      <c r="B192" s="335">
        <v>1</v>
      </c>
      <c r="C192" s="335" t="s">
        <v>778</v>
      </c>
      <c r="D192" s="335">
        <v>258</v>
      </c>
      <c r="E192" s="335">
        <v>205</v>
      </c>
      <c r="F192" s="335">
        <v>205</v>
      </c>
      <c r="G192" s="335">
        <v>29</v>
      </c>
      <c r="H192" s="335">
        <v>28</v>
      </c>
      <c r="I192" s="335">
        <f t="shared" si="6"/>
        <v>96.551724137931032</v>
      </c>
      <c r="J192" s="335">
        <v>634</v>
      </c>
      <c r="K192" s="335">
        <v>715</v>
      </c>
      <c r="L192" s="335">
        <v>19800</v>
      </c>
      <c r="M192" s="114" t="s">
        <v>515</v>
      </c>
    </row>
    <row r="193" spans="1:13" ht="14.1" customHeight="1">
      <c r="A193" s="112" t="s">
        <v>94</v>
      </c>
      <c r="B193" s="335">
        <v>1</v>
      </c>
      <c r="C193" s="335" t="s">
        <v>779</v>
      </c>
      <c r="D193" s="335">
        <v>176</v>
      </c>
      <c r="E193" s="335">
        <v>143</v>
      </c>
      <c r="F193" s="335">
        <v>143</v>
      </c>
      <c r="G193" s="335">
        <v>22</v>
      </c>
      <c r="H193" s="335">
        <v>20</v>
      </c>
      <c r="I193" s="335">
        <f t="shared" si="6"/>
        <v>90.909090909090907</v>
      </c>
      <c r="J193" s="335">
        <v>348</v>
      </c>
      <c r="K193" s="335">
        <v>1346</v>
      </c>
      <c r="L193" s="335">
        <v>11618</v>
      </c>
      <c r="M193" s="114" t="s">
        <v>95</v>
      </c>
    </row>
    <row r="194" spans="1:13" ht="14.1" customHeight="1">
      <c r="A194" s="112" t="s">
        <v>515</v>
      </c>
      <c r="B194" s="335">
        <v>1</v>
      </c>
      <c r="C194" s="335" t="s">
        <v>780</v>
      </c>
      <c r="D194" s="335">
        <v>245</v>
      </c>
      <c r="E194" s="335">
        <v>180</v>
      </c>
      <c r="F194" s="335">
        <v>134</v>
      </c>
      <c r="G194" s="335">
        <v>0</v>
      </c>
      <c r="H194" s="335">
        <v>0</v>
      </c>
      <c r="I194" s="335">
        <v>0</v>
      </c>
      <c r="J194" s="335">
        <v>0</v>
      </c>
      <c r="K194" s="335">
        <v>0</v>
      </c>
      <c r="L194" s="335">
        <v>0</v>
      </c>
      <c r="M194" s="114" t="s">
        <v>515</v>
      </c>
    </row>
    <row r="195" spans="1:13" ht="14.1" customHeight="1">
      <c r="A195" s="112" t="s">
        <v>96</v>
      </c>
      <c r="B195" s="335">
        <v>1</v>
      </c>
      <c r="C195" s="335" t="s">
        <v>781</v>
      </c>
      <c r="D195" s="335">
        <v>129</v>
      </c>
      <c r="E195" s="335">
        <v>99</v>
      </c>
      <c r="F195" s="335">
        <v>99</v>
      </c>
      <c r="G195" s="335">
        <v>9</v>
      </c>
      <c r="H195" s="335">
        <v>9</v>
      </c>
      <c r="I195" s="335">
        <f t="shared" si="6"/>
        <v>100</v>
      </c>
      <c r="J195" s="335">
        <v>260</v>
      </c>
      <c r="K195" s="335">
        <v>447</v>
      </c>
      <c r="L195" s="335">
        <v>3800</v>
      </c>
      <c r="M195" s="114" t="s">
        <v>97</v>
      </c>
    </row>
    <row r="196" spans="1:13" ht="14.1" customHeight="1">
      <c r="A196" s="112" t="s">
        <v>515</v>
      </c>
      <c r="B196" s="335">
        <v>1</v>
      </c>
      <c r="C196" s="335" t="s">
        <v>782</v>
      </c>
      <c r="D196" s="335">
        <v>257</v>
      </c>
      <c r="E196" s="335">
        <v>183</v>
      </c>
      <c r="F196" s="335">
        <v>88</v>
      </c>
      <c r="G196" s="335">
        <v>0</v>
      </c>
      <c r="H196" s="335">
        <v>0</v>
      </c>
      <c r="I196" s="335">
        <v>0</v>
      </c>
      <c r="J196" s="335">
        <v>0</v>
      </c>
      <c r="K196" s="335">
        <v>0</v>
      </c>
      <c r="L196" s="335">
        <v>0</v>
      </c>
      <c r="M196" s="114" t="s">
        <v>515</v>
      </c>
    </row>
    <row r="197" spans="1:13" ht="14.1" customHeight="1">
      <c r="A197" s="112" t="s">
        <v>98</v>
      </c>
      <c r="B197" s="335">
        <v>1</v>
      </c>
      <c r="C197" s="343" t="s">
        <v>783</v>
      </c>
      <c r="D197" s="335">
        <v>149</v>
      </c>
      <c r="E197" s="335">
        <v>117</v>
      </c>
      <c r="F197" s="335">
        <v>117</v>
      </c>
      <c r="G197" s="335">
        <v>16</v>
      </c>
      <c r="H197" s="335">
        <v>13</v>
      </c>
      <c r="I197" s="335">
        <f t="shared" si="6"/>
        <v>81.25</v>
      </c>
      <c r="J197" s="335">
        <v>220</v>
      </c>
      <c r="K197" s="335">
        <v>253</v>
      </c>
      <c r="L197" s="335">
        <v>4048</v>
      </c>
      <c r="M197" s="114" t="s">
        <v>99</v>
      </c>
    </row>
    <row r="198" spans="1:13" ht="14.1" customHeight="1">
      <c r="A198" s="112"/>
      <c r="B198" s="335">
        <v>1</v>
      </c>
      <c r="C198" s="335" t="s">
        <v>784</v>
      </c>
      <c r="D198" s="335">
        <v>135</v>
      </c>
      <c r="E198" s="335">
        <v>109</v>
      </c>
      <c r="F198" s="335">
        <v>109</v>
      </c>
      <c r="G198" s="335">
        <v>17</v>
      </c>
      <c r="H198" s="335">
        <v>17</v>
      </c>
      <c r="I198" s="335">
        <f t="shared" si="6"/>
        <v>100</v>
      </c>
      <c r="J198" s="335">
        <v>139</v>
      </c>
      <c r="K198" s="335">
        <v>170</v>
      </c>
      <c r="L198" s="335">
        <v>220</v>
      </c>
      <c r="M198" s="114" t="s">
        <v>515</v>
      </c>
    </row>
    <row r="199" spans="1:13" ht="14.1" customHeight="1">
      <c r="A199" s="112" t="s">
        <v>515</v>
      </c>
      <c r="B199" s="335">
        <v>1</v>
      </c>
      <c r="C199" s="335" t="s">
        <v>785</v>
      </c>
      <c r="D199" s="335">
        <v>248</v>
      </c>
      <c r="E199" s="335">
        <v>139</v>
      </c>
      <c r="F199" s="335">
        <v>43</v>
      </c>
      <c r="G199" s="335">
        <v>7</v>
      </c>
      <c r="H199" s="335">
        <v>5</v>
      </c>
      <c r="I199" s="335">
        <f t="shared" si="6"/>
        <v>71.428571428571431</v>
      </c>
      <c r="J199" s="335">
        <v>68</v>
      </c>
      <c r="K199" s="335">
        <v>1</v>
      </c>
      <c r="L199" s="335">
        <v>0</v>
      </c>
      <c r="M199" s="114" t="s">
        <v>515</v>
      </c>
    </row>
    <row r="200" spans="1:13" ht="14.1" customHeight="1">
      <c r="A200" s="112" t="s">
        <v>100</v>
      </c>
      <c r="B200" s="335">
        <v>1</v>
      </c>
      <c r="C200" s="335" t="s">
        <v>786</v>
      </c>
      <c r="D200" s="335">
        <v>126</v>
      </c>
      <c r="E200" s="335">
        <v>92</v>
      </c>
      <c r="F200" s="335">
        <v>92</v>
      </c>
      <c r="G200" s="335">
        <v>14</v>
      </c>
      <c r="H200" s="335">
        <v>10</v>
      </c>
      <c r="I200" s="335">
        <f t="shared" si="6"/>
        <v>71.428571428571431</v>
      </c>
      <c r="J200" s="335">
        <v>90</v>
      </c>
      <c r="K200" s="335">
        <v>321</v>
      </c>
      <c r="L200" s="335">
        <v>330</v>
      </c>
      <c r="M200" s="114" t="s">
        <v>101</v>
      </c>
    </row>
    <row r="201" spans="1:13" ht="14.1" customHeight="1">
      <c r="A201" s="112"/>
      <c r="B201" s="335">
        <v>1</v>
      </c>
      <c r="C201" s="335" t="s">
        <v>787</v>
      </c>
      <c r="D201" s="335">
        <v>150</v>
      </c>
      <c r="E201" s="335">
        <v>93</v>
      </c>
      <c r="F201" s="335">
        <v>49</v>
      </c>
      <c r="G201" s="335">
        <v>11</v>
      </c>
      <c r="H201" s="335">
        <v>4</v>
      </c>
      <c r="I201" s="335">
        <f t="shared" si="6"/>
        <v>36.363636363636367</v>
      </c>
      <c r="J201" s="335">
        <v>51</v>
      </c>
      <c r="K201" s="335">
        <v>78</v>
      </c>
      <c r="L201" s="335">
        <v>0</v>
      </c>
      <c r="M201" s="114"/>
    </row>
    <row r="202" spans="1:13">
      <c r="A202" s="112"/>
      <c r="B202" s="335">
        <v>1</v>
      </c>
      <c r="C202" s="335" t="s">
        <v>788</v>
      </c>
      <c r="D202" s="335">
        <v>149</v>
      </c>
      <c r="E202" s="335">
        <v>83</v>
      </c>
      <c r="F202" s="335">
        <v>6</v>
      </c>
      <c r="G202" s="335">
        <v>3</v>
      </c>
      <c r="H202" s="335">
        <v>1</v>
      </c>
      <c r="I202" s="335">
        <f t="shared" si="6"/>
        <v>33.333333333333329</v>
      </c>
      <c r="J202" s="335">
        <v>12</v>
      </c>
      <c r="K202" s="335">
        <v>0</v>
      </c>
      <c r="L202" s="335">
        <v>0</v>
      </c>
      <c r="M202" s="114"/>
    </row>
    <row r="203" spans="1:13">
      <c r="A203" s="112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14"/>
    </row>
    <row r="204" spans="1:13" ht="21.75" customHeight="1">
      <c r="A204" s="112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14"/>
    </row>
    <row r="205" spans="1:13">
      <c r="A205" s="112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14"/>
    </row>
    <row r="206" spans="1:13">
      <c r="A206" s="112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29"/>
      <c r="M206" s="88"/>
    </row>
    <row r="207" spans="1:13" ht="15" thickBot="1">
      <c r="A207" s="112"/>
      <c r="B207" s="10"/>
      <c r="C207" s="10"/>
      <c r="D207" s="10"/>
      <c r="E207" s="11"/>
      <c r="F207" s="11"/>
      <c r="G207" s="10"/>
      <c r="H207" s="10"/>
      <c r="I207" s="10"/>
      <c r="J207" s="10"/>
      <c r="K207" s="10"/>
      <c r="L207" s="130"/>
      <c r="M207" s="88"/>
    </row>
    <row r="208" spans="1:13">
      <c r="A208" s="131" t="s">
        <v>532</v>
      </c>
      <c r="B208" s="132"/>
      <c r="C208" s="132"/>
      <c r="D208" s="132"/>
      <c r="E208" s="132"/>
      <c r="F208" s="133"/>
      <c r="G208" s="132"/>
      <c r="H208" s="132"/>
      <c r="I208" s="132"/>
      <c r="J208" s="132"/>
      <c r="K208" s="133"/>
      <c r="L208" s="133"/>
      <c r="M208" s="133" t="s">
        <v>511</v>
      </c>
    </row>
  </sheetData>
  <sheetProtection selectLockedCells="1"/>
  <mergeCells count="72">
    <mergeCell ref="G168:G170"/>
    <mergeCell ref="G117:G119"/>
    <mergeCell ref="F169:F170"/>
    <mergeCell ref="H169:H170"/>
    <mergeCell ref="I169:I170"/>
    <mergeCell ref="A164:F164"/>
    <mergeCell ref="G164:M164"/>
    <mergeCell ref="A165:F165"/>
    <mergeCell ref="G165:L165"/>
    <mergeCell ref="A167:A170"/>
    <mergeCell ref="B167:B170"/>
    <mergeCell ref="C167:C170"/>
    <mergeCell ref="D167:D170"/>
    <mergeCell ref="E167:F168"/>
    <mergeCell ref="L58:L61"/>
    <mergeCell ref="M58:M61"/>
    <mergeCell ref="H167:H168"/>
    <mergeCell ref="J167:J170"/>
    <mergeCell ref="K167:K170"/>
    <mergeCell ref="H116:H117"/>
    <mergeCell ref="J116:J119"/>
    <mergeCell ref="K116:K119"/>
    <mergeCell ref="L167:L170"/>
    <mergeCell ref="M167:M170"/>
    <mergeCell ref="G59:G61"/>
    <mergeCell ref="F118:F119"/>
    <mergeCell ref="H118:H119"/>
    <mergeCell ref="I118:I119"/>
    <mergeCell ref="A113:F113"/>
    <mergeCell ref="G113:M113"/>
    <mergeCell ref="A114:F114"/>
    <mergeCell ref="G114:L114"/>
    <mergeCell ref="A116:A119"/>
    <mergeCell ref="B116:B119"/>
    <mergeCell ref="C116:C119"/>
    <mergeCell ref="D116:D119"/>
    <mergeCell ref="E116:F117"/>
    <mergeCell ref="L116:L119"/>
    <mergeCell ref="M116:M119"/>
    <mergeCell ref="K58:K61"/>
    <mergeCell ref="L6:L9"/>
    <mergeCell ref="M6:M9"/>
    <mergeCell ref="F60:F61"/>
    <mergeCell ref="H60:H61"/>
    <mergeCell ref="I60:I61"/>
    <mergeCell ref="A55:F55"/>
    <mergeCell ref="G55:M55"/>
    <mergeCell ref="A56:F56"/>
    <mergeCell ref="G56:L56"/>
    <mergeCell ref="A58:A61"/>
    <mergeCell ref="B58:B61"/>
    <mergeCell ref="C58:C61"/>
    <mergeCell ref="D58:D61"/>
    <mergeCell ref="E58:F59"/>
    <mergeCell ref="H58:I59"/>
    <mergeCell ref="J58:J61"/>
    <mergeCell ref="F8:F9"/>
    <mergeCell ref="H8:H9"/>
    <mergeCell ref="I8:I9"/>
    <mergeCell ref="A3:F3"/>
    <mergeCell ref="G3:M3"/>
    <mergeCell ref="A4:F4"/>
    <mergeCell ref="G4:L4"/>
    <mergeCell ref="A6:A9"/>
    <mergeCell ref="B6:B9"/>
    <mergeCell ref="C6:C9"/>
    <mergeCell ref="D6:D9"/>
    <mergeCell ref="E6:F7"/>
    <mergeCell ref="G6:G9"/>
    <mergeCell ref="H6:H7"/>
    <mergeCell ref="J6:J9"/>
    <mergeCell ref="K6:K9"/>
  </mergeCells>
  <phoneticPr fontId="18" type="noConversion"/>
  <printOptions gridLinesSet="0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  <rowBreaks count="3" manualBreakCount="3">
    <brk id="52" max="12" man="1"/>
    <brk id="110" max="12" man="1"/>
    <brk id="161" max="12" man="1"/>
  </rowBreaks>
  <colBreaks count="1" manualBreakCount="1">
    <brk id="6" max="199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1"/>
  <sheetViews>
    <sheetView view="pageBreakPreview" topLeftCell="C22" zoomScaleNormal="100" zoomScaleSheetLayoutView="100" workbookViewId="0">
      <selection activeCell="F28" sqref="F28"/>
    </sheetView>
  </sheetViews>
  <sheetFormatPr defaultRowHeight="14.25"/>
  <cols>
    <col min="1" max="1" width="7.375" style="46" customWidth="1"/>
    <col min="2" max="2" width="9.875" style="47" customWidth="1"/>
    <col min="3" max="3" width="10.125" style="47" customWidth="1"/>
    <col min="4" max="4" width="9.625" style="47" customWidth="1"/>
    <col min="5" max="6" width="9.75" style="47" bestFit="1" customWidth="1"/>
    <col min="7" max="7" width="8.375" style="47" customWidth="1"/>
    <col min="8" max="8" width="9.75" style="47" bestFit="1" customWidth="1"/>
    <col min="9" max="9" width="7.75" style="47" customWidth="1"/>
    <col min="10" max="10" width="10.375" style="47" customWidth="1"/>
    <col min="11" max="13" width="10.375" style="44" customWidth="1"/>
    <col min="14" max="14" width="10.125" style="44" customWidth="1"/>
    <col min="15" max="15" width="10.375" style="44" customWidth="1"/>
    <col min="16" max="16" width="10.375" style="47" customWidth="1"/>
    <col min="17" max="17" width="9.875" style="46" customWidth="1"/>
    <col min="18" max="16384" width="9" style="44"/>
  </cols>
  <sheetData>
    <row r="1" spans="1:17" s="309" customFormat="1" ht="14.1" customHeight="1">
      <c r="A1" s="305" t="s">
        <v>485</v>
      </c>
      <c r="B1" s="306"/>
      <c r="C1" s="306"/>
      <c r="D1" s="306"/>
      <c r="E1" s="306"/>
      <c r="F1" s="306"/>
      <c r="G1" s="306"/>
      <c r="H1" s="306"/>
      <c r="I1" s="307"/>
      <c r="J1" s="306"/>
      <c r="P1" s="307"/>
      <c r="Q1" s="307" t="s">
        <v>486</v>
      </c>
    </row>
    <row r="2" spans="1:17" ht="14.1" customHeight="1">
      <c r="A2" s="12"/>
      <c r="I2" s="13"/>
      <c r="P2" s="13"/>
      <c r="Q2" s="13"/>
    </row>
    <row r="3" spans="1:17" s="49" customFormat="1" ht="20.100000000000001" customHeight="1">
      <c r="A3" s="512" t="s">
        <v>208</v>
      </c>
      <c r="B3" s="512"/>
      <c r="C3" s="512"/>
      <c r="D3" s="512"/>
      <c r="E3" s="512"/>
      <c r="F3" s="512"/>
      <c r="G3" s="512"/>
      <c r="H3" s="512"/>
      <c r="I3" s="512"/>
      <c r="J3" s="703" t="s">
        <v>209</v>
      </c>
      <c r="K3" s="703"/>
      <c r="L3" s="703"/>
      <c r="M3" s="703"/>
      <c r="N3" s="703"/>
      <c r="O3" s="703"/>
      <c r="P3" s="703"/>
      <c r="Q3" s="703"/>
    </row>
    <row r="4" spans="1:17" s="50" customFormat="1" ht="24" customHeight="1">
      <c r="A4" s="549"/>
      <c r="B4" s="549"/>
      <c r="C4" s="549"/>
      <c r="D4" s="549"/>
      <c r="E4" s="549"/>
      <c r="F4" s="549"/>
      <c r="G4" s="549"/>
      <c r="H4" s="549"/>
      <c r="I4" s="549"/>
      <c r="J4" s="643" t="s">
        <v>210</v>
      </c>
      <c r="K4" s="643"/>
      <c r="L4" s="643"/>
      <c r="M4" s="643"/>
      <c r="N4" s="643"/>
      <c r="O4" s="643"/>
      <c r="P4" s="643"/>
      <c r="Q4" s="643"/>
    </row>
    <row r="5" spans="1:17" s="17" customFormat="1" ht="18" customHeight="1" thickBot="1">
      <c r="A5" s="17" t="s">
        <v>0</v>
      </c>
      <c r="B5" s="51"/>
      <c r="C5" s="51"/>
      <c r="D5" s="51"/>
      <c r="E5" s="51"/>
      <c r="F5" s="51"/>
      <c r="G5" s="51"/>
      <c r="H5" s="51"/>
      <c r="I5" s="52"/>
      <c r="J5" s="51"/>
      <c r="K5" s="51"/>
      <c r="L5" s="51"/>
      <c r="M5" s="51"/>
      <c r="N5" s="51"/>
      <c r="O5" s="51"/>
      <c r="P5" s="52"/>
      <c r="Q5" s="19" t="s">
        <v>211</v>
      </c>
    </row>
    <row r="6" spans="1:17" s="15" customFormat="1" ht="15.95" customHeight="1">
      <c r="A6" s="532" t="s">
        <v>330</v>
      </c>
      <c r="B6" s="655" t="s">
        <v>320</v>
      </c>
      <c r="C6" s="658"/>
      <c r="D6" s="552"/>
      <c r="E6" s="569" t="s">
        <v>321</v>
      </c>
      <c r="F6" s="581"/>
      <c r="G6" s="581"/>
      <c r="H6" s="581"/>
      <c r="I6" s="93"/>
      <c r="J6" s="575"/>
      <c r="K6" s="664" t="s">
        <v>322</v>
      </c>
      <c r="L6" s="552"/>
      <c r="M6" s="552"/>
      <c r="N6" s="552" t="s">
        <v>323</v>
      </c>
      <c r="O6" s="552"/>
      <c r="P6" s="539"/>
      <c r="Q6" s="700" t="s">
        <v>324</v>
      </c>
    </row>
    <row r="7" spans="1:17" s="15" customFormat="1" ht="15.95" customHeight="1">
      <c r="A7" s="533"/>
      <c r="B7" s="697"/>
      <c r="C7" s="659"/>
      <c r="D7" s="650"/>
      <c r="E7" s="571"/>
      <c r="F7" s="582"/>
      <c r="G7" s="582"/>
      <c r="H7" s="582"/>
      <c r="I7" s="94"/>
      <c r="J7" s="577"/>
      <c r="K7" s="695"/>
      <c r="L7" s="650"/>
      <c r="M7" s="650"/>
      <c r="N7" s="562"/>
      <c r="O7" s="650"/>
      <c r="P7" s="543"/>
      <c r="Q7" s="701"/>
    </row>
    <row r="8" spans="1:17" s="15" customFormat="1" ht="15.95" customHeight="1">
      <c r="A8" s="533"/>
      <c r="B8" s="623"/>
      <c r="C8" s="659"/>
      <c r="D8" s="650"/>
      <c r="E8" s="699"/>
      <c r="F8" s="562" t="s">
        <v>325</v>
      </c>
      <c r="G8" s="562" t="s">
        <v>326</v>
      </c>
      <c r="H8" s="650" t="s">
        <v>327</v>
      </c>
      <c r="I8" s="695" t="s">
        <v>328</v>
      </c>
      <c r="J8" s="705" t="s">
        <v>329</v>
      </c>
      <c r="K8" s="583"/>
      <c r="L8" s="650" t="s">
        <v>325</v>
      </c>
      <c r="M8" s="650" t="s">
        <v>326</v>
      </c>
      <c r="N8" s="704"/>
      <c r="O8" s="650" t="s">
        <v>325</v>
      </c>
      <c r="P8" s="543" t="s">
        <v>326</v>
      </c>
      <c r="Q8" s="701"/>
    </row>
    <row r="9" spans="1:17" s="15" customFormat="1" ht="15.95" customHeight="1">
      <c r="A9" s="533"/>
      <c r="B9" s="622"/>
      <c r="C9" s="659" t="s">
        <v>325</v>
      </c>
      <c r="D9" s="650" t="s">
        <v>326</v>
      </c>
      <c r="E9" s="699"/>
      <c r="F9" s="694"/>
      <c r="G9" s="694"/>
      <c r="H9" s="650"/>
      <c r="I9" s="582"/>
      <c r="J9" s="587"/>
      <c r="K9" s="659"/>
      <c r="L9" s="659"/>
      <c r="M9" s="650"/>
      <c r="N9" s="650"/>
      <c r="O9" s="650"/>
      <c r="P9" s="543"/>
      <c r="Q9" s="701"/>
    </row>
    <row r="10" spans="1:17" s="15" customFormat="1" ht="15.95" customHeight="1">
      <c r="A10" s="534"/>
      <c r="B10" s="698"/>
      <c r="C10" s="660"/>
      <c r="D10" s="651"/>
      <c r="E10" s="628"/>
      <c r="F10" s="563"/>
      <c r="G10" s="563"/>
      <c r="H10" s="651"/>
      <c r="I10" s="696"/>
      <c r="J10" s="706"/>
      <c r="K10" s="660"/>
      <c r="L10" s="660"/>
      <c r="M10" s="651"/>
      <c r="N10" s="651"/>
      <c r="O10" s="651"/>
      <c r="P10" s="544"/>
      <c r="Q10" s="702"/>
    </row>
    <row r="11" spans="1:17" s="21" customFormat="1" ht="28.5" customHeight="1">
      <c r="A11" s="53" t="s">
        <v>331</v>
      </c>
      <c r="B11" s="54">
        <v>184658</v>
      </c>
      <c r="C11" s="54">
        <v>144085</v>
      </c>
      <c r="D11" s="54">
        <v>40573</v>
      </c>
      <c r="E11" s="54">
        <v>430059</v>
      </c>
      <c r="F11" s="54">
        <v>335913</v>
      </c>
      <c r="G11" s="54">
        <v>94146</v>
      </c>
      <c r="H11" s="54">
        <v>318842</v>
      </c>
      <c r="I11" s="54">
        <v>5271</v>
      </c>
      <c r="J11" s="55">
        <v>105944</v>
      </c>
      <c r="K11" s="55">
        <v>427649</v>
      </c>
      <c r="L11" s="55">
        <v>329722</v>
      </c>
      <c r="M11" s="55">
        <v>97927</v>
      </c>
      <c r="N11" s="55">
        <v>145663</v>
      </c>
      <c r="O11" s="55">
        <v>119178</v>
      </c>
      <c r="P11" s="55">
        <v>26485</v>
      </c>
      <c r="Q11" s="56" t="s">
        <v>331</v>
      </c>
    </row>
    <row r="12" spans="1:17" s="21" customFormat="1" ht="28.5" customHeight="1">
      <c r="A12" s="53" t="s">
        <v>409</v>
      </c>
      <c r="B12" s="54">
        <v>145663</v>
      </c>
      <c r="C12" s="54">
        <v>119178</v>
      </c>
      <c r="D12" s="54">
        <v>26485</v>
      </c>
      <c r="E12" s="54">
        <v>425277</v>
      </c>
      <c r="F12" s="54">
        <v>353487</v>
      </c>
      <c r="G12" s="54">
        <v>71790</v>
      </c>
      <c r="H12" s="54">
        <v>207200</v>
      </c>
      <c r="I12" s="54">
        <v>0</v>
      </c>
      <c r="J12" s="55">
        <v>218077</v>
      </c>
      <c r="K12" s="55">
        <v>2457193</v>
      </c>
      <c r="L12" s="55">
        <v>2222000</v>
      </c>
      <c r="M12" s="55">
        <v>279386</v>
      </c>
      <c r="N12" s="55">
        <v>145524</v>
      </c>
      <c r="O12" s="55">
        <v>95796</v>
      </c>
      <c r="P12" s="55">
        <v>49728</v>
      </c>
      <c r="Q12" s="56" t="s">
        <v>409</v>
      </c>
    </row>
    <row r="13" spans="1:17" s="21" customFormat="1" ht="28.5" customHeight="1">
      <c r="A13" s="53" t="s">
        <v>448</v>
      </c>
      <c r="B13" s="54">
        <v>145523</v>
      </c>
      <c r="C13" s="54">
        <v>95795</v>
      </c>
      <c r="D13" s="54">
        <v>49728</v>
      </c>
      <c r="E13" s="54">
        <v>429018</v>
      </c>
      <c r="F13" s="54">
        <v>302950</v>
      </c>
      <c r="G13" s="54">
        <v>126068</v>
      </c>
      <c r="H13" s="54">
        <v>161621</v>
      </c>
      <c r="I13" s="54">
        <v>0</v>
      </c>
      <c r="J13" s="55">
        <v>267397</v>
      </c>
      <c r="K13" s="55">
        <v>349720</v>
      </c>
      <c r="L13" s="55">
        <v>285347</v>
      </c>
      <c r="M13" s="55">
        <v>64373</v>
      </c>
      <c r="N13" s="55">
        <v>227605</v>
      </c>
      <c r="O13" s="55">
        <v>116182</v>
      </c>
      <c r="P13" s="55">
        <v>111423</v>
      </c>
      <c r="Q13" s="56" t="s">
        <v>448</v>
      </c>
    </row>
    <row r="14" spans="1:17" s="21" customFormat="1" ht="28.5" customHeight="1">
      <c r="A14" s="53" t="s">
        <v>449</v>
      </c>
      <c r="B14" s="54">
        <v>162249</v>
      </c>
      <c r="C14" s="54">
        <v>137758</v>
      </c>
      <c r="D14" s="54">
        <v>24491</v>
      </c>
      <c r="E14" s="54">
        <v>293530</v>
      </c>
      <c r="F14" s="54">
        <v>274458</v>
      </c>
      <c r="G14" s="54">
        <v>19072</v>
      </c>
      <c r="H14" s="54">
        <v>80207</v>
      </c>
      <c r="I14" s="54">
        <v>0</v>
      </c>
      <c r="J14" s="55">
        <v>213323</v>
      </c>
      <c r="K14" s="55">
        <v>316533</v>
      </c>
      <c r="L14" s="55">
        <v>275590</v>
      </c>
      <c r="M14" s="55">
        <v>40943</v>
      </c>
      <c r="N14" s="55">
        <v>156228</v>
      </c>
      <c r="O14" s="55">
        <v>133812</v>
      </c>
      <c r="P14" s="55">
        <v>22416</v>
      </c>
      <c r="Q14" s="56" t="s">
        <v>449</v>
      </c>
    </row>
    <row r="15" spans="1:17" s="21" customFormat="1" ht="28.5" customHeight="1">
      <c r="A15" s="57" t="s">
        <v>497</v>
      </c>
      <c r="B15" s="66">
        <f>B28</f>
        <v>169429</v>
      </c>
      <c r="C15" s="66">
        <f>C28</f>
        <v>146289</v>
      </c>
      <c r="D15" s="66">
        <f>D28</f>
        <v>23140</v>
      </c>
      <c r="E15" s="66">
        <f>SUM(E17:E28)</f>
        <v>552470</v>
      </c>
      <c r="F15" s="66">
        <f>SUM(F17:F28)</f>
        <v>247530</v>
      </c>
      <c r="G15" s="66">
        <f t="shared" ref="G15:M15" si="0">SUM(G17:G28)</f>
        <v>28705</v>
      </c>
      <c r="H15" s="66">
        <f t="shared" si="0"/>
        <v>56351</v>
      </c>
      <c r="I15" s="66">
        <f t="shared" si="0"/>
        <v>0</v>
      </c>
      <c r="J15" s="66">
        <f t="shared" si="0"/>
        <v>219884</v>
      </c>
      <c r="K15" s="66">
        <f t="shared" si="0"/>
        <v>267717</v>
      </c>
      <c r="L15" s="66">
        <f t="shared" si="0"/>
        <v>230660</v>
      </c>
      <c r="M15" s="66">
        <f t="shared" si="0"/>
        <v>37057</v>
      </c>
      <c r="N15" s="66">
        <f>N28</f>
        <v>183236</v>
      </c>
      <c r="O15" s="66">
        <f>O28</f>
        <v>161025</v>
      </c>
      <c r="P15" s="66">
        <f>P28</f>
        <v>22211</v>
      </c>
      <c r="Q15" s="59" t="s">
        <v>497</v>
      </c>
    </row>
    <row r="16" spans="1:17" s="15" customFormat="1" ht="20.45" customHeight="1">
      <c r="A16" s="53"/>
      <c r="B16" s="66"/>
      <c r="C16" s="54"/>
      <c r="D16" s="54"/>
      <c r="E16" s="54"/>
      <c r="F16" s="54"/>
      <c r="G16" s="54"/>
      <c r="H16" s="54"/>
      <c r="I16" s="54"/>
      <c r="J16" s="55"/>
      <c r="K16" s="55"/>
      <c r="L16" s="55"/>
      <c r="M16" s="55"/>
      <c r="N16" s="55"/>
      <c r="O16" s="55"/>
      <c r="P16" s="55"/>
      <c r="Q16" s="56"/>
    </row>
    <row r="17" spans="1:17" s="15" customFormat="1" ht="28.5" customHeight="1">
      <c r="A17" s="68" t="s">
        <v>332</v>
      </c>
      <c r="B17" s="54">
        <f>SUM(C17:D17)</f>
        <v>156228</v>
      </c>
      <c r="C17" s="259">
        <v>133812</v>
      </c>
      <c r="D17" s="259">
        <v>22416</v>
      </c>
      <c r="E17" s="54">
        <f>SUM(F17:J17)</f>
        <v>42840</v>
      </c>
      <c r="F17" s="259">
        <v>17448</v>
      </c>
      <c r="G17" s="259">
        <v>3972</v>
      </c>
      <c r="H17" s="259">
        <v>4233</v>
      </c>
      <c r="I17" s="259">
        <v>0</v>
      </c>
      <c r="J17" s="257">
        <v>17187</v>
      </c>
      <c r="K17" s="55">
        <f>SUM(L17:M17)</f>
        <v>37129</v>
      </c>
      <c r="L17" s="257">
        <v>32666</v>
      </c>
      <c r="M17" s="257">
        <v>4463</v>
      </c>
      <c r="N17" s="55">
        <f>SUM(O17:P17)</f>
        <v>140519</v>
      </c>
      <c r="O17" s="257">
        <v>118594</v>
      </c>
      <c r="P17" s="257">
        <v>21925</v>
      </c>
      <c r="Q17" s="95" t="s">
        <v>1</v>
      </c>
    </row>
    <row r="18" spans="1:17" s="15" customFormat="1" ht="28.5" customHeight="1">
      <c r="A18" s="68" t="s">
        <v>333</v>
      </c>
      <c r="B18" s="54">
        <f t="shared" ref="B18:B28" si="1">SUM(C18:D18)</f>
        <v>140519</v>
      </c>
      <c r="C18" s="259">
        <v>118594</v>
      </c>
      <c r="D18" s="259">
        <v>21925</v>
      </c>
      <c r="E18" s="54">
        <f t="shared" ref="E18:E28" si="2">SUM(F18:J18)</f>
        <v>33832</v>
      </c>
      <c r="F18" s="259">
        <v>16190</v>
      </c>
      <c r="G18" s="259">
        <v>726</v>
      </c>
      <c r="H18" s="259">
        <v>6377</v>
      </c>
      <c r="I18" s="259">
        <v>0</v>
      </c>
      <c r="J18" s="257">
        <v>10539</v>
      </c>
      <c r="K18" s="55">
        <f t="shared" ref="K18:K28" si="3">SUM(L18:M18)</f>
        <v>29095</v>
      </c>
      <c r="L18" s="257">
        <v>25511</v>
      </c>
      <c r="M18" s="257">
        <v>3584</v>
      </c>
      <c r="N18" s="55">
        <f t="shared" ref="N18:N28" si="4">SUM(O18:P18)</f>
        <v>128340</v>
      </c>
      <c r="O18" s="257">
        <v>109273</v>
      </c>
      <c r="P18" s="257">
        <v>19067</v>
      </c>
      <c r="Q18" s="95" t="s">
        <v>2</v>
      </c>
    </row>
    <row r="19" spans="1:17" s="15" customFormat="1" ht="28.5" customHeight="1">
      <c r="A19" s="68" t="s">
        <v>3</v>
      </c>
      <c r="B19" s="54">
        <f t="shared" si="1"/>
        <v>128340</v>
      </c>
      <c r="C19" s="259">
        <v>109273</v>
      </c>
      <c r="D19" s="259">
        <v>19067</v>
      </c>
      <c r="E19" s="54">
        <f t="shared" si="2"/>
        <v>64022</v>
      </c>
      <c r="F19" s="259">
        <v>28157</v>
      </c>
      <c r="G19" s="259">
        <v>3854</v>
      </c>
      <c r="H19" s="259">
        <v>10314</v>
      </c>
      <c r="I19" s="259">
        <v>0</v>
      </c>
      <c r="J19" s="257">
        <v>21697</v>
      </c>
      <c r="K19" s="55">
        <f t="shared" si="3"/>
        <v>22155</v>
      </c>
      <c r="L19" s="257">
        <v>19477</v>
      </c>
      <c r="M19" s="257">
        <v>2678</v>
      </c>
      <c r="N19" s="55">
        <f t="shared" si="4"/>
        <v>138196</v>
      </c>
      <c r="O19" s="257">
        <v>117953</v>
      </c>
      <c r="P19" s="257">
        <v>20243</v>
      </c>
      <c r="Q19" s="95" t="s">
        <v>4</v>
      </c>
    </row>
    <row r="20" spans="1:17" s="15" customFormat="1" ht="28.5" customHeight="1">
      <c r="A20" s="68" t="s">
        <v>5</v>
      </c>
      <c r="B20" s="54">
        <f t="shared" si="1"/>
        <v>138196</v>
      </c>
      <c r="C20" s="259">
        <v>117953</v>
      </c>
      <c r="D20" s="259">
        <v>20243</v>
      </c>
      <c r="E20" s="54">
        <f t="shared" si="2"/>
        <v>37670</v>
      </c>
      <c r="F20" s="259">
        <v>14516</v>
      </c>
      <c r="G20" s="259">
        <v>4319</v>
      </c>
      <c r="H20" s="259">
        <v>4428</v>
      </c>
      <c r="I20" s="259">
        <v>0</v>
      </c>
      <c r="J20" s="257">
        <v>14407</v>
      </c>
      <c r="K20" s="55">
        <f t="shared" si="3"/>
        <v>9390</v>
      </c>
      <c r="L20" s="257">
        <v>8046</v>
      </c>
      <c r="M20" s="257">
        <v>1344</v>
      </c>
      <c r="N20" s="55">
        <f t="shared" si="4"/>
        <v>147641</v>
      </c>
      <c r="O20" s="257">
        <v>124423</v>
      </c>
      <c r="P20" s="257">
        <v>23218</v>
      </c>
      <c r="Q20" s="95" t="s">
        <v>6</v>
      </c>
    </row>
    <row r="21" spans="1:17" s="15" customFormat="1" ht="28.5" customHeight="1">
      <c r="A21" s="68" t="s">
        <v>7</v>
      </c>
      <c r="B21" s="54">
        <f t="shared" si="1"/>
        <v>147641</v>
      </c>
      <c r="C21" s="259">
        <v>124423</v>
      </c>
      <c r="D21" s="259">
        <v>23218</v>
      </c>
      <c r="E21" s="54">
        <f t="shared" si="2"/>
        <v>50562</v>
      </c>
      <c r="F21" s="259">
        <v>19908</v>
      </c>
      <c r="G21" s="259">
        <v>5373</v>
      </c>
      <c r="H21" s="259">
        <v>3453</v>
      </c>
      <c r="I21" s="259">
        <v>0</v>
      </c>
      <c r="J21" s="257">
        <v>21828</v>
      </c>
      <c r="K21" s="55">
        <f t="shared" si="3"/>
        <v>5349</v>
      </c>
      <c r="L21" s="257">
        <v>4554</v>
      </c>
      <c r="M21" s="257">
        <v>795</v>
      </c>
      <c r="N21" s="55">
        <f t="shared" si="4"/>
        <v>168526</v>
      </c>
      <c r="O21" s="257">
        <v>140730</v>
      </c>
      <c r="P21" s="257">
        <v>27796</v>
      </c>
      <c r="Q21" s="95" t="s">
        <v>8</v>
      </c>
    </row>
    <row r="22" spans="1:17" s="15" customFormat="1" ht="28.5" customHeight="1">
      <c r="A22" s="68" t="s">
        <v>9</v>
      </c>
      <c r="B22" s="54">
        <f t="shared" si="1"/>
        <v>168526</v>
      </c>
      <c r="C22" s="259">
        <v>140730</v>
      </c>
      <c r="D22" s="259">
        <v>27796</v>
      </c>
      <c r="E22" s="54">
        <f t="shared" si="2"/>
        <v>44958</v>
      </c>
      <c r="F22" s="259">
        <v>20013</v>
      </c>
      <c r="G22" s="259">
        <v>2466</v>
      </c>
      <c r="H22" s="259">
        <v>6803</v>
      </c>
      <c r="I22" s="259">
        <v>0</v>
      </c>
      <c r="J22" s="257">
        <v>15676</v>
      </c>
      <c r="K22" s="55">
        <f t="shared" si="3"/>
        <v>4360</v>
      </c>
      <c r="L22" s="257">
        <v>3770</v>
      </c>
      <c r="M22" s="257">
        <v>590</v>
      </c>
      <c r="N22" s="55">
        <f t="shared" si="4"/>
        <v>186645</v>
      </c>
      <c r="O22" s="257">
        <v>156973</v>
      </c>
      <c r="P22" s="257">
        <v>29672</v>
      </c>
      <c r="Q22" s="95" t="s">
        <v>10</v>
      </c>
    </row>
    <row r="23" spans="1:17" s="15" customFormat="1" ht="28.5" customHeight="1">
      <c r="A23" s="68" t="s">
        <v>11</v>
      </c>
      <c r="B23" s="54">
        <f t="shared" si="1"/>
        <v>186785</v>
      </c>
      <c r="C23" s="259">
        <v>157084</v>
      </c>
      <c r="D23" s="259">
        <v>29701</v>
      </c>
      <c r="E23" s="54">
        <f t="shared" si="2"/>
        <v>40986</v>
      </c>
      <c r="F23" s="259">
        <v>20493</v>
      </c>
      <c r="G23" s="259">
        <v>0</v>
      </c>
      <c r="H23" s="259">
        <v>7293</v>
      </c>
      <c r="I23" s="259">
        <v>0</v>
      </c>
      <c r="J23" s="257">
        <v>13200</v>
      </c>
      <c r="K23" s="55">
        <f t="shared" si="3"/>
        <v>3022</v>
      </c>
      <c r="L23" s="257">
        <v>2724</v>
      </c>
      <c r="M23" s="257">
        <v>298</v>
      </c>
      <c r="N23" s="55">
        <f t="shared" si="4"/>
        <v>204256</v>
      </c>
      <c r="O23" s="257">
        <v>174853</v>
      </c>
      <c r="P23" s="257">
        <v>29403</v>
      </c>
      <c r="Q23" s="95" t="s">
        <v>12</v>
      </c>
    </row>
    <row r="24" spans="1:17" s="15" customFormat="1" ht="28.5" customHeight="1">
      <c r="A24" s="68" t="s">
        <v>13</v>
      </c>
      <c r="B24" s="54">
        <f t="shared" si="1"/>
        <v>204256</v>
      </c>
      <c r="C24" s="259">
        <v>174853</v>
      </c>
      <c r="D24" s="259">
        <v>29403</v>
      </c>
      <c r="E24" s="54">
        <f t="shared" si="2"/>
        <v>46194</v>
      </c>
      <c r="F24" s="259">
        <v>21556</v>
      </c>
      <c r="G24" s="259">
        <v>1541</v>
      </c>
      <c r="H24" s="259">
        <v>5400</v>
      </c>
      <c r="I24" s="259">
        <v>0</v>
      </c>
      <c r="J24" s="257">
        <v>17697</v>
      </c>
      <c r="K24" s="55">
        <f t="shared" si="3"/>
        <v>7394</v>
      </c>
      <c r="L24" s="257">
        <v>6500</v>
      </c>
      <c r="M24" s="257">
        <v>894</v>
      </c>
      <c r="N24" s="55">
        <f t="shared" si="4"/>
        <v>219959</v>
      </c>
      <c r="O24" s="257">
        <v>189909</v>
      </c>
      <c r="P24" s="257">
        <v>30050</v>
      </c>
      <c r="Q24" s="95" t="s">
        <v>14</v>
      </c>
    </row>
    <row r="25" spans="1:17" s="15" customFormat="1" ht="28.5" customHeight="1">
      <c r="A25" s="68" t="s">
        <v>15</v>
      </c>
      <c r="B25" s="54">
        <f t="shared" si="1"/>
        <v>219959</v>
      </c>
      <c r="C25" s="259">
        <v>189909</v>
      </c>
      <c r="D25" s="259">
        <v>30050</v>
      </c>
      <c r="E25" s="54">
        <f t="shared" si="2"/>
        <v>23166</v>
      </c>
      <c r="F25" s="259">
        <v>7797</v>
      </c>
      <c r="G25" s="259">
        <v>3786</v>
      </c>
      <c r="H25" s="259">
        <v>2113</v>
      </c>
      <c r="I25" s="259">
        <v>0</v>
      </c>
      <c r="J25" s="257">
        <v>9470</v>
      </c>
      <c r="K25" s="55">
        <f t="shared" si="3"/>
        <v>21024</v>
      </c>
      <c r="L25" s="257">
        <v>17134</v>
      </c>
      <c r="M25" s="257">
        <v>3890</v>
      </c>
      <c r="N25" s="55">
        <f t="shared" si="4"/>
        <v>210518</v>
      </c>
      <c r="O25" s="257">
        <v>180572</v>
      </c>
      <c r="P25" s="257">
        <v>29946</v>
      </c>
      <c r="Q25" s="95" t="s">
        <v>16</v>
      </c>
    </row>
    <row r="26" spans="1:17" s="15" customFormat="1" ht="28.5" customHeight="1">
      <c r="A26" s="68" t="s">
        <v>17</v>
      </c>
      <c r="B26" s="54">
        <f t="shared" si="1"/>
        <v>210518</v>
      </c>
      <c r="C26" s="259">
        <v>180572</v>
      </c>
      <c r="D26" s="259">
        <v>29946</v>
      </c>
      <c r="E26" s="54">
        <f t="shared" si="2"/>
        <v>22896</v>
      </c>
      <c r="F26" s="259">
        <v>10787</v>
      </c>
      <c r="G26" s="259">
        <v>661</v>
      </c>
      <c r="H26" s="259">
        <v>270</v>
      </c>
      <c r="I26" s="259">
        <v>0</v>
      </c>
      <c r="J26" s="257">
        <v>11178</v>
      </c>
      <c r="K26" s="55">
        <f t="shared" si="3"/>
        <v>38253</v>
      </c>
      <c r="L26" s="257">
        <v>32169</v>
      </c>
      <c r="M26" s="257">
        <v>6084</v>
      </c>
      <c r="N26" s="55">
        <f t="shared" si="4"/>
        <v>193969</v>
      </c>
      <c r="O26" s="257">
        <v>164828</v>
      </c>
      <c r="P26" s="257">
        <v>29141</v>
      </c>
      <c r="Q26" s="95" t="s">
        <v>18</v>
      </c>
    </row>
    <row r="27" spans="1:17" s="15" customFormat="1" ht="28.5" customHeight="1">
      <c r="A27" s="68" t="s">
        <v>19</v>
      </c>
      <c r="B27" s="54">
        <f t="shared" si="1"/>
        <v>193969</v>
      </c>
      <c r="C27" s="259">
        <v>164828</v>
      </c>
      <c r="D27" s="259">
        <v>29141</v>
      </c>
      <c r="E27" s="54">
        <f t="shared" si="2"/>
        <v>49266</v>
      </c>
      <c r="F27" s="259">
        <v>23351</v>
      </c>
      <c r="G27" s="259">
        <v>1282</v>
      </c>
      <c r="H27" s="259">
        <v>969</v>
      </c>
      <c r="I27" s="259">
        <v>0</v>
      </c>
      <c r="J27" s="257">
        <v>23664</v>
      </c>
      <c r="K27" s="55">
        <f t="shared" si="3"/>
        <v>49173</v>
      </c>
      <c r="L27" s="257">
        <v>41890</v>
      </c>
      <c r="M27" s="257">
        <v>7283</v>
      </c>
      <c r="N27" s="55">
        <f t="shared" si="4"/>
        <v>169429</v>
      </c>
      <c r="O27" s="257">
        <v>146289</v>
      </c>
      <c r="P27" s="257">
        <v>23140</v>
      </c>
      <c r="Q27" s="95" t="s">
        <v>20</v>
      </c>
    </row>
    <row r="28" spans="1:17" s="15" customFormat="1" ht="27.95" customHeight="1" thickBot="1">
      <c r="A28" s="80" t="s">
        <v>334</v>
      </c>
      <c r="B28" s="54">
        <f t="shared" si="1"/>
        <v>169429</v>
      </c>
      <c r="C28" s="346">
        <v>146289</v>
      </c>
      <c r="D28" s="346">
        <v>23140</v>
      </c>
      <c r="E28" s="54">
        <f t="shared" si="2"/>
        <v>96078</v>
      </c>
      <c r="F28" s="346">
        <v>47314</v>
      </c>
      <c r="G28" s="346">
        <v>725</v>
      </c>
      <c r="H28" s="346">
        <v>4698</v>
      </c>
      <c r="I28" s="346">
        <v>0</v>
      </c>
      <c r="J28" s="257">
        <v>43341</v>
      </c>
      <c r="K28" s="55">
        <f t="shared" si="3"/>
        <v>41373</v>
      </c>
      <c r="L28" s="257">
        <v>36219</v>
      </c>
      <c r="M28" s="257">
        <v>5154</v>
      </c>
      <c r="N28" s="55">
        <f t="shared" si="4"/>
        <v>183236</v>
      </c>
      <c r="O28" s="257">
        <v>161025</v>
      </c>
      <c r="P28" s="257">
        <v>22211</v>
      </c>
      <c r="Q28" s="96" t="s">
        <v>21</v>
      </c>
    </row>
    <row r="29" spans="1:17" s="458" customFormat="1" ht="11.1" customHeight="1">
      <c r="A29" s="456" t="s">
        <v>789</v>
      </c>
      <c r="B29" s="456"/>
      <c r="C29" s="456"/>
      <c r="D29" s="456"/>
      <c r="E29" s="456"/>
      <c r="F29" s="456"/>
      <c r="G29" s="456"/>
      <c r="H29" s="456"/>
      <c r="I29" s="457"/>
      <c r="J29" s="456"/>
      <c r="K29" s="456"/>
      <c r="L29" s="456"/>
      <c r="M29" s="456"/>
      <c r="N29" s="456"/>
      <c r="O29" s="456"/>
      <c r="P29" s="457"/>
      <c r="Q29" s="457" t="s">
        <v>790</v>
      </c>
    </row>
    <row r="30" spans="1:17" s="18" customFormat="1" ht="10.5">
      <c r="A30" s="61"/>
      <c r="D30" s="62"/>
      <c r="E30" s="20"/>
      <c r="F30" s="20"/>
      <c r="G30" s="62"/>
      <c r="H30" s="63"/>
      <c r="I30" s="62"/>
      <c r="J30" s="62"/>
      <c r="P30" s="62"/>
      <c r="Q30" s="62"/>
    </row>
    <row r="31" spans="1:17" s="18" customFormat="1" ht="10.5">
      <c r="A31" s="61"/>
      <c r="D31" s="62"/>
      <c r="E31" s="62"/>
      <c r="F31" s="62"/>
      <c r="G31" s="62"/>
      <c r="H31" s="62"/>
      <c r="I31" s="62"/>
      <c r="J31" s="62"/>
      <c r="P31" s="62"/>
      <c r="Q31" s="62"/>
    </row>
    <row r="32" spans="1:17" s="15" customFormat="1" ht="11.25">
      <c r="A32" s="65"/>
      <c r="D32" s="64"/>
      <c r="E32" s="64"/>
      <c r="F32" s="64"/>
      <c r="G32" s="64"/>
      <c r="H32" s="64"/>
      <c r="I32" s="64"/>
      <c r="J32" s="64"/>
      <c r="P32" s="64"/>
      <c r="Q32" s="64"/>
    </row>
    <row r="33" spans="1:17" s="15" customFormat="1" ht="12" customHeight="1">
      <c r="A33" s="65"/>
      <c r="D33" s="64"/>
      <c r="E33" s="64"/>
      <c r="F33" s="64"/>
      <c r="G33" s="64"/>
      <c r="H33" s="64"/>
      <c r="I33" s="64"/>
      <c r="J33" s="64"/>
      <c r="P33" s="64"/>
      <c r="Q33" s="64"/>
    </row>
    <row r="34" spans="1:17" s="15" customFormat="1" ht="11.25">
      <c r="A34" s="65"/>
      <c r="D34" s="64"/>
      <c r="E34" s="64"/>
      <c r="F34" s="64"/>
      <c r="G34" s="64"/>
      <c r="H34" s="64"/>
      <c r="I34" s="64"/>
      <c r="J34" s="64"/>
      <c r="P34" s="64"/>
      <c r="Q34" s="64"/>
    </row>
    <row r="35" spans="1:17" s="15" customFormat="1" ht="11.25">
      <c r="A35" s="65"/>
      <c r="D35" s="64"/>
      <c r="E35" s="64"/>
      <c r="F35" s="64"/>
      <c r="G35" s="64"/>
      <c r="H35" s="64"/>
      <c r="I35" s="64"/>
      <c r="J35" s="64"/>
      <c r="P35" s="64"/>
      <c r="Q35" s="64"/>
    </row>
    <row r="36" spans="1:17" s="15" customFormat="1" ht="11.25">
      <c r="A36" s="65"/>
      <c r="D36" s="64"/>
      <c r="E36" s="64"/>
      <c r="F36" s="64"/>
      <c r="G36" s="64"/>
      <c r="H36" s="64"/>
      <c r="I36" s="64"/>
      <c r="J36" s="64"/>
      <c r="P36" s="64"/>
      <c r="Q36" s="64"/>
    </row>
    <row r="37" spans="1:17" s="15" customFormat="1" ht="11.25">
      <c r="A37" s="65"/>
      <c r="D37" s="64"/>
      <c r="E37" s="64"/>
      <c r="F37" s="64"/>
      <c r="G37" s="64"/>
      <c r="H37" s="64"/>
      <c r="I37" s="64"/>
      <c r="J37" s="64"/>
      <c r="P37" s="64"/>
      <c r="Q37" s="64"/>
    </row>
    <row r="38" spans="1:17" s="15" customFormat="1" ht="11.25">
      <c r="A38" s="65"/>
      <c r="D38" s="64"/>
      <c r="E38" s="64"/>
      <c r="F38" s="64"/>
      <c r="G38" s="64"/>
      <c r="H38" s="64"/>
      <c r="I38" s="64"/>
      <c r="J38" s="64"/>
      <c r="P38" s="64"/>
      <c r="Q38" s="64"/>
    </row>
    <row r="39" spans="1:17" s="15" customFormat="1" ht="11.25">
      <c r="A39" s="65"/>
      <c r="D39" s="64"/>
      <c r="E39" s="64"/>
      <c r="F39" s="64"/>
      <c r="G39" s="64"/>
      <c r="H39" s="64"/>
      <c r="I39" s="64"/>
      <c r="J39" s="64"/>
      <c r="P39" s="64"/>
      <c r="Q39" s="64"/>
    </row>
    <row r="40" spans="1:17" s="15" customFormat="1" ht="11.25">
      <c r="A40" s="65"/>
      <c r="C40" s="64"/>
      <c r="D40" s="64"/>
      <c r="E40" s="64"/>
      <c r="F40" s="64"/>
      <c r="G40" s="64"/>
      <c r="H40" s="64"/>
      <c r="I40" s="64"/>
      <c r="J40" s="64"/>
      <c r="P40" s="64"/>
      <c r="Q40" s="64"/>
    </row>
    <row r="41" spans="1:17" s="15" customFormat="1" ht="11.25">
      <c r="A41" s="65"/>
      <c r="C41" s="64"/>
      <c r="D41" s="64"/>
      <c r="E41" s="64"/>
      <c r="F41" s="64"/>
      <c r="G41" s="64"/>
      <c r="H41" s="64"/>
      <c r="I41" s="64"/>
      <c r="J41" s="64"/>
      <c r="P41" s="64"/>
      <c r="Q41" s="64"/>
    </row>
    <row r="42" spans="1:17" s="15" customFormat="1" ht="11.25">
      <c r="A42" s="65"/>
      <c r="C42" s="64"/>
      <c r="D42" s="64"/>
      <c r="E42" s="64"/>
      <c r="F42" s="64"/>
      <c r="G42" s="64"/>
      <c r="H42" s="64"/>
      <c r="I42" s="64"/>
      <c r="J42" s="64"/>
      <c r="P42" s="64"/>
      <c r="Q42" s="64"/>
    </row>
    <row r="43" spans="1:17" s="15" customFormat="1" ht="11.25">
      <c r="A43" s="65"/>
      <c r="C43" s="64"/>
      <c r="D43" s="64"/>
      <c r="E43" s="64"/>
      <c r="F43" s="64"/>
      <c r="G43" s="64"/>
      <c r="H43" s="64"/>
      <c r="I43" s="64"/>
      <c r="J43" s="64"/>
      <c r="P43" s="64"/>
      <c r="Q43" s="64"/>
    </row>
    <row r="44" spans="1:17" s="15" customFormat="1" ht="11.25">
      <c r="A44" s="65"/>
      <c r="C44" s="64"/>
      <c r="D44" s="64"/>
      <c r="E44" s="64"/>
      <c r="F44" s="64"/>
      <c r="G44" s="64"/>
      <c r="H44" s="64"/>
      <c r="I44" s="64"/>
      <c r="J44" s="64"/>
      <c r="P44" s="64"/>
      <c r="Q44" s="64"/>
    </row>
    <row r="45" spans="1:17" s="15" customFormat="1" ht="11.25">
      <c r="A45" s="65"/>
      <c r="C45" s="64"/>
      <c r="D45" s="64"/>
      <c r="E45" s="64"/>
      <c r="F45" s="64"/>
      <c r="G45" s="64"/>
      <c r="H45" s="64"/>
      <c r="I45" s="64"/>
      <c r="J45" s="64"/>
      <c r="P45" s="64"/>
      <c r="Q45" s="64"/>
    </row>
    <row r="46" spans="1:17" s="15" customFormat="1" ht="11.25">
      <c r="A46" s="65"/>
      <c r="C46" s="64"/>
      <c r="D46" s="64"/>
      <c r="E46" s="64"/>
      <c r="F46" s="64"/>
      <c r="G46" s="64"/>
      <c r="H46" s="64"/>
      <c r="I46" s="64"/>
      <c r="J46" s="64"/>
      <c r="P46" s="64"/>
      <c r="Q46" s="64"/>
    </row>
    <row r="47" spans="1:17" s="15" customFormat="1" ht="11.25">
      <c r="C47" s="64"/>
      <c r="D47" s="64"/>
      <c r="E47" s="64"/>
      <c r="F47" s="64"/>
      <c r="G47" s="64"/>
      <c r="H47" s="64"/>
      <c r="I47" s="64"/>
      <c r="J47" s="64"/>
      <c r="P47" s="64"/>
      <c r="Q47" s="64"/>
    </row>
    <row r="48" spans="1:17" s="15" customFormat="1" ht="11.25">
      <c r="A48" s="64"/>
      <c r="C48" s="64"/>
      <c r="D48" s="64"/>
      <c r="E48" s="64"/>
      <c r="F48" s="64"/>
      <c r="G48" s="64"/>
      <c r="H48" s="64"/>
      <c r="I48" s="64"/>
      <c r="J48" s="64"/>
      <c r="P48" s="64"/>
      <c r="Q48" s="64"/>
    </row>
    <row r="49" spans="1:17" s="15" customFormat="1" ht="11.25">
      <c r="A49" s="64"/>
      <c r="C49" s="64"/>
      <c r="D49" s="64"/>
      <c r="E49" s="64"/>
      <c r="F49" s="64"/>
      <c r="G49" s="64"/>
      <c r="H49" s="64"/>
      <c r="I49" s="64"/>
      <c r="J49" s="64"/>
      <c r="P49" s="64"/>
      <c r="Q49" s="64"/>
    </row>
    <row r="50" spans="1:17" s="15" customFormat="1" ht="11.25">
      <c r="A50" s="64"/>
      <c r="C50" s="64"/>
      <c r="D50" s="64"/>
      <c r="E50" s="64"/>
      <c r="F50" s="64"/>
      <c r="G50" s="64"/>
      <c r="H50" s="64"/>
      <c r="I50" s="64"/>
      <c r="J50" s="64"/>
      <c r="P50" s="64"/>
      <c r="Q50" s="64"/>
    </row>
    <row r="51" spans="1:17" s="15" customFormat="1" ht="11.25">
      <c r="A51" s="64"/>
      <c r="C51" s="64"/>
      <c r="D51" s="64"/>
      <c r="E51" s="64"/>
      <c r="F51" s="64"/>
      <c r="G51" s="64"/>
      <c r="H51" s="64"/>
      <c r="I51" s="64"/>
      <c r="J51" s="64"/>
      <c r="P51" s="64"/>
      <c r="Q51" s="64"/>
    </row>
    <row r="52" spans="1:17" s="15" customFormat="1" ht="11.25">
      <c r="A52" s="64"/>
      <c r="C52" s="64"/>
      <c r="D52" s="64"/>
      <c r="E52" s="64"/>
      <c r="F52" s="64"/>
      <c r="G52" s="64"/>
      <c r="H52" s="64"/>
      <c r="I52" s="64"/>
      <c r="J52" s="64"/>
      <c r="P52" s="64"/>
      <c r="Q52" s="64"/>
    </row>
    <row r="53" spans="1:17" s="15" customFormat="1" ht="11.25">
      <c r="A53" s="64"/>
      <c r="C53" s="64"/>
      <c r="D53" s="64"/>
      <c r="E53" s="64"/>
      <c r="F53" s="64"/>
      <c r="G53" s="64"/>
      <c r="H53" s="64"/>
      <c r="I53" s="64"/>
      <c r="J53" s="64"/>
      <c r="P53" s="64"/>
      <c r="Q53" s="64"/>
    </row>
    <row r="54" spans="1:17" s="15" customFormat="1" ht="11.25">
      <c r="A54" s="64"/>
      <c r="C54" s="64"/>
      <c r="D54" s="64"/>
      <c r="E54" s="64"/>
      <c r="F54" s="64"/>
      <c r="G54" s="64"/>
      <c r="H54" s="64"/>
      <c r="I54" s="64"/>
      <c r="J54" s="64"/>
      <c r="P54" s="64"/>
      <c r="Q54" s="64"/>
    </row>
    <row r="55" spans="1:17" s="15" customFormat="1" ht="11.25">
      <c r="A55" s="64"/>
      <c r="C55" s="64"/>
      <c r="D55" s="64"/>
      <c r="E55" s="64"/>
      <c r="F55" s="64"/>
      <c r="G55" s="64"/>
      <c r="H55" s="64"/>
      <c r="I55" s="64"/>
      <c r="J55" s="64"/>
      <c r="P55" s="64"/>
      <c r="Q55" s="64"/>
    </row>
    <row r="56" spans="1:17" s="15" customFormat="1" ht="11.25">
      <c r="A56" s="64"/>
      <c r="C56" s="64"/>
      <c r="D56" s="64"/>
      <c r="E56" s="64"/>
      <c r="F56" s="64"/>
      <c r="G56" s="64"/>
      <c r="H56" s="64"/>
      <c r="I56" s="64"/>
      <c r="J56" s="64"/>
      <c r="P56" s="64"/>
      <c r="Q56" s="64"/>
    </row>
    <row r="57" spans="1:17" s="15" customFormat="1" ht="11.25">
      <c r="A57" s="64"/>
      <c r="C57" s="64"/>
      <c r="D57" s="64"/>
      <c r="E57" s="64"/>
      <c r="F57" s="64"/>
      <c r="G57" s="64"/>
      <c r="H57" s="64"/>
      <c r="I57" s="64"/>
      <c r="J57" s="64"/>
      <c r="P57" s="64"/>
      <c r="Q57" s="64"/>
    </row>
    <row r="58" spans="1:17" s="15" customFormat="1" ht="11.25">
      <c r="A58" s="64"/>
      <c r="C58" s="64"/>
      <c r="D58" s="64"/>
      <c r="E58" s="64"/>
      <c r="F58" s="64"/>
      <c r="G58" s="64"/>
      <c r="H58" s="64"/>
      <c r="I58" s="64"/>
      <c r="J58" s="64"/>
      <c r="P58" s="64"/>
      <c r="Q58" s="64"/>
    </row>
    <row r="59" spans="1:17" s="15" customFormat="1" ht="11.25">
      <c r="A59" s="64"/>
      <c r="C59" s="64"/>
      <c r="D59" s="64"/>
      <c r="E59" s="64"/>
      <c r="F59" s="64"/>
      <c r="G59" s="64"/>
      <c r="H59" s="64"/>
      <c r="I59" s="64"/>
      <c r="J59" s="64"/>
      <c r="P59" s="64"/>
      <c r="Q59" s="64"/>
    </row>
    <row r="60" spans="1:17" s="15" customFormat="1" ht="11.25">
      <c r="A60" s="64"/>
      <c r="C60" s="64"/>
      <c r="D60" s="64"/>
      <c r="E60" s="64"/>
      <c r="F60" s="64"/>
      <c r="G60" s="64"/>
      <c r="H60" s="64"/>
      <c r="I60" s="64"/>
      <c r="J60" s="64"/>
      <c r="P60" s="64"/>
      <c r="Q60" s="64"/>
    </row>
    <row r="61" spans="1:17" s="15" customFormat="1" ht="11.25">
      <c r="A61" s="64"/>
      <c r="C61" s="64"/>
      <c r="D61" s="64"/>
      <c r="E61" s="64"/>
      <c r="F61" s="64"/>
      <c r="G61" s="64"/>
      <c r="H61" s="64"/>
      <c r="I61" s="64"/>
      <c r="J61" s="64"/>
      <c r="P61" s="64"/>
      <c r="Q61" s="64"/>
    </row>
    <row r="62" spans="1:17" s="15" customFormat="1" ht="11.25">
      <c r="A62" s="64"/>
      <c r="C62" s="64"/>
      <c r="D62" s="64"/>
      <c r="E62" s="64"/>
      <c r="F62" s="64"/>
      <c r="G62" s="64"/>
      <c r="H62" s="64"/>
      <c r="I62" s="64"/>
      <c r="J62" s="64"/>
      <c r="P62" s="64"/>
      <c r="Q62" s="64"/>
    </row>
    <row r="63" spans="1:17" s="15" customFormat="1" ht="11.25">
      <c r="A63" s="64"/>
      <c r="C63" s="64"/>
      <c r="D63" s="64"/>
      <c r="E63" s="64"/>
      <c r="F63" s="64"/>
      <c r="G63" s="64"/>
      <c r="H63" s="64"/>
      <c r="I63" s="64"/>
      <c r="J63" s="64"/>
      <c r="P63" s="64"/>
      <c r="Q63" s="64"/>
    </row>
    <row r="64" spans="1:17" s="15" customFormat="1" ht="11.25">
      <c r="A64" s="64"/>
      <c r="C64" s="64"/>
      <c r="D64" s="64"/>
      <c r="E64" s="64"/>
      <c r="F64" s="64"/>
      <c r="G64" s="64"/>
      <c r="H64" s="64"/>
      <c r="I64" s="64"/>
      <c r="J64" s="64"/>
      <c r="P64" s="64"/>
      <c r="Q64" s="64"/>
    </row>
    <row r="65" spans="1:17" s="15" customFormat="1" ht="11.25">
      <c r="A65" s="64"/>
      <c r="C65" s="64"/>
      <c r="D65" s="64"/>
      <c r="E65" s="64"/>
      <c r="F65" s="64"/>
      <c r="G65" s="64"/>
      <c r="H65" s="64"/>
      <c r="I65" s="64"/>
      <c r="J65" s="64"/>
      <c r="P65" s="64"/>
      <c r="Q65" s="64"/>
    </row>
    <row r="66" spans="1:17" s="15" customFormat="1" ht="11.25">
      <c r="A66" s="64"/>
      <c r="C66" s="64"/>
      <c r="D66" s="64"/>
      <c r="E66" s="64"/>
      <c r="F66" s="64"/>
      <c r="G66" s="64"/>
      <c r="H66" s="64"/>
      <c r="I66" s="64"/>
      <c r="J66" s="64"/>
      <c r="P66" s="64"/>
      <c r="Q66" s="64"/>
    </row>
    <row r="67" spans="1:17" s="15" customFormat="1" ht="11.25">
      <c r="A67" s="64"/>
      <c r="C67" s="64"/>
      <c r="D67" s="64"/>
      <c r="E67" s="64"/>
      <c r="F67" s="64"/>
      <c r="G67" s="64"/>
      <c r="H67" s="64"/>
      <c r="I67" s="64"/>
      <c r="J67" s="64"/>
      <c r="P67" s="64"/>
      <c r="Q67" s="64"/>
    </row>
    <row r="68" spans="1:17" s="15" customFormat="1" ht="11.25">
      <c r="A68" s="64"/>
      <c r="C68" s="64"/>
      <c r="D68" s="64"/>
      <c r="E68" s="64"/>
      <c r="F68" s="64"/>
      <c r="G68" s="64"/>
      <c r="H68" s="64"/>
      <c r="I68" s="64"/>
      <c r="J68" s="64"/>
      <c r="P68" s="64"/>
      <c r="Q68" s="64"/>
    </row>
    <row r="69" spans="1:17" s="15" customFormat="1" ht="11.25">
      <c r="A69" s="64"/>
      <c r="C69" s="64"/>
      <c r="D69" s="64"/>
      <c r="E69" s="64"/>
      <c r="F69" s="64"/>
      <c r="G69" s="64"/>
      <c r="H69" s="64"/>
      <c r="I69" s="64"/>
      <c r="J69" s="64"/>
      <c r="P69" s="64"/>
      <c r="Q69" s="64"/>
    </row>
    <row r="70" spans="1:17" s="15" customFormat="1" ht="11.25">
      <c r="A70" s="64"/>
      <c r="C70" s="64"/>
      <c r="D70" s="64"/>
      <c r="E70" s="64"/>
      <c r="F70" s="64"/>
      <c r="G70" s="64"/>
      <c r="H70" s="64"/>
      <c r="I70" s="64"/>
      <c r="J70" s="64"/>
      <c r="P70" s="64"/>
      <c r="Q70" s="64"/>
    </row>
    <row r="71" spans="1:17" s="15" customFormat="1" ht="11.25">
      <c r="A71" s="64"/>
      <c r="C71" s="64"/>
      <c r="D71" s="64"/>
      <c r="E71" s="64"/>
      <c r="F71" s="64"/>
      <c r="G71" s="64"/>
      <c r="H71" s="64"/>
      <c r="I71" s="64"/>
      <c r="J71" s="64"/>
      <c r="P71" s="64"/>
      <c r="Q71" s="64"/>
    </row>
    <row r="72" spans="1:17" s="15" customFormat="1" ht="11.25">
      <c r="A72" s="64"/>
      <c r="C72" s="64"/>
      <c r="D72" s="64"/>
      <c r="E72" s="64"/>
      <c r="F72" s="64"/>
      <c r="G72" s="64"/>
      <c r="H72" s="64"/>
      <c r="I72" s="64"/>
      <c r="J72" s="64"/>
      <c r="P72" s="64"/>
      <c r="Q72" s="64"/>
    </row>
    <row r="73" spans="1:17" s="15" customFormat="1" ht="11.25">
      <c r="A73" s="64"/>
      <c r="C73" s="64"/>
      <c r="D73" s="64"/>
      <c r="E73" s="64"/>
      <c r="F73" s="64"/>
      <c r="G73" s="64"/>
      <c r="H73" s="64"/>
      <c r="I73" s="64"/>
      <c r="J73" s="64"/>
      <c r="P73" s="64"/>
      <c r="Q73" s="64"/>
    </row>
    <row r="74" spans="1:17" s="15" customFormat="1" ht="11.25">
      <c r="A74" s="64"/>
      <c r="C74" s="64"/>
      <c r="D74" s="64"/>
      <c r="E74" s="64"/>
      <c r="F74" s="64"/>
      <c r="G74" s="64"/>
      <c r="H74" s="64"/>
      <c r="I74" s="64"/>
      <c r="J74" s="64"/>
      <c r="P74" s="64"/>
      <c r="Q74" s="64"/>
    </row>
    <row r="75" spans="1:17" s="15" customFormat="1" ht="11.25">
      <c r="A75" s="64"/>
      <c r="C75" s="64"/>
      <c r="D75" s="64"/>
      <c r="E75" s="64"/>
      <c r="F75" s="64"/>
      <c r="G75" s="64"/>
      <c r="H75" s="64"/>
      <c r="I75" s="64"/>
      <c r="J75" s="64"/>
      <c r="P75" s="64"/>
      <c r="Q75" s="64"/>
    </row>
    <row r="76" spans="1:17" s="15" customFormat="1" ht="11.25">
      <c r="A76" s="64"/>
      <c r="C76" s="64"/>
      <c r="D76" s="64"/>
      <c r="E76" s="64"/>
      <c r="F76" s="64"/>
      <c r="G76" s="64"/>
      <c r="H76" s="64"/>
      <c r="I76" s="64"/>
      <c r="J76" s="64"/>
      <c r="P76" s="64"/>
      <c r="Q76" s="64"/>
    </row>
    <row r="77" spans="1:17" s="15" customFormat="1" ht="11.25">
      <c r="A77" s="64"/>
      <c r="C77" s="64"/>
      <c r="D77" s="64"/>
      <c r="E77" s="64"/>
      <c r="F77" s="64"/>
      <c r="G77" s="64"/>
      <c r="H77" s="64"/>
      <c r="I77" s="64"/>
      <c r="J77" s="64"/>
      <c r="P77" s="64"/>
      <c r="Q77" s="64"/>
    </row>
    <row r="78" spans="1:17" s="15" customFormat="1" ht="11.25">
      <c r="A78" s="64"/>
      <c r="C78" s="64"/>
      <c r="D78" s="64"/>
      <c r="E78" s="64"/>
      <c r="F78" s="64"/>
      <c r="G78" s="64"/>
      <c r="H78" s="64"/>
      <c r="I78" s="64"/>
      <c r="J78" s="64"/>
      <c r="P78" s="64"/>
      <c r="Q78" s="64"/>
    </row>
    <row r="79" spans="1:17" s="15" customFormat="1" ht="11.25">
      <c r="A79" s="64"/>
      <c r="C79" s="64"/>
      <c r="D79" s="64"/>
      <c r="E79" s="64"/>
      <c r="F79" s="64"/>
      <c r="G79" s="64"/>
      <c r="H79" s="64"/>
      <c r="I79" s="64"/>
      <c r="J79" s="64"/>
      <c r="P79" s="64"/>
      <c r="Q79" s="64"/>
    </row>
    <row r="80" spans="1:17" s="15" customFormat="1" ht="11.25">
      <c r="A80" s="64"/>
      <c r="C80" s="64"/>
      <c r="D80" s="64"/>
      <c r="E80" s="64"/>
      <c r="F80" s="64"/>
      <c r="G80" s="64"/>
      <c r="H80" s="64"/>
      <c r="I80" s="64"/>
      <c r="J80" s="64"/>
      <c r="P80" s="64"/>
      <c r="Q80" s="64"/>
    </row>
    <row r="81" spans="1:17" s="15" customFormat="1" ht="11.25">
      <c r="A81" s="64"/>
      <c r="C81" s="64"/>
      <c r="D81" s="64"/>
      <c r="E81" s="64"/>
      <c r="F81" s="64"/>
      <c r="G81" s="64"/>
      <c r="H81" s="64"/>
      <c r="I81" s="64"/>
      <c r="J81" s="64"/>
      <c r="P81" s="64"/>
      <c r="Q81" s="64"/>
    </row>
    <row r="82" spans="1:17" s="15" customFormat="1" ht="11.25">
      <c r="A82" s="64"/>
      <c r="C82" s="64"/>
      <c r="D82" s="64"/>
      <c r="E82" s="64"/>
      <c r="F82" s="64"/>
      <c r="G82" s="64"/>
      <c r="H82" s="64"/>
      <c r="I82" s="64"/>
      <c r="J82" s="64"/>
      <c r="P82" s="64"/>
      <c r="Q82" s="64"/>
    </row>
    <row r="83" spans="1:17" s="15" customFormat="1" ht="11.25">
      <c r="A83" s="64"/>
      <c r="C83" s="64"/>
      <c r="D83" s="64"/>
      <c r="E83" s="64"/>
      <c r="F83" s="64"/>
      <c r="G83" s="64"/>
      <c r="H83" s="64"/>
      <c r="I83" s="64"/>
      <c r="J83" s="64"/>
      <c r="P83" s="64"/>
      <c r="Q83" s="64"/>
    </row>
    <row r="84" spans="1:17" s="15" customFormat="1" ht="11.25">
      <c r="A84" s="64"/>
      <c r="C84" s="64"/>
      <c r="D84" s="64"/>
      <c r="E84" s="64"/>
      <c r="F84" s="64"/>
      <c r="G84" s="64"/>
      <c r="H84" s="64"/>
      <c r="I84" s="64"/>
      <c r="J84" s="64"/>
      <c r="P84" s="64"/>
      <c r="Q84" s="64"/>
    </row>
    <row r="85" spans="1:17" s="15" customFormat="1" ht="11.25">
      <c r="A85" s="64"/>
      <c r="C85" s="64"/>
      <c r="D85" s="64"/>
      <c r="E85" s="64"/>
      <c r="F85" s="64"/>
      <c r="G85" s="64"/>
      <c r="H85" s="64"/>
      <c r="I85" s="64"/>
      <c r="J85" s="64"/>
      <c r="P85" s="64"/>
      <c r="Q85" s="64"/>
    </row>
    <row r="86" spans="1:17" s="15" customFormat="1" ht="11.25">
      <c r="A86" s="64"/>
      <c r="C86" s="64"/>
      <c r="D86" s="64"/>
      <c r="E86" s="64"/>
      <c r="F86" s="64"/>
      <c r="G86" s="64"/>
      <c r="H86" s="64"/>
      <c r="I86" s="64"/>
      <c r="J86" s="64"/>
      <c r="P86" s="64"/>
      <c r="Q86" s="64"/>
    </row>
    <row r="87" spans="1:17" s="15" customFormat="1" ht="11.25">
      <c r="A87" s="64"/>
      <c r="C87" s="64"/>
      <c r="D87" s="64"/>
      <c r="E87" s="64"/>
      <c r="F87" s="64"/>
      <c r="G87" s="64"/>
      <c r="H87" s="64"/>
      <c r="I87" s="64"/>
      <c r="J87" s="64"/>
      <c r="P87" s="64"/>
      <c r="Q87" s="64"/>
    </row>
    <row r="88" spans="1:17" s="15" customFormat="1" ht="11.25">
      <c r="A88" s="64"/>
      <c r="C88" s="64"/>
      <c r="D88" s="64"/>
      <c r="E88" s="64"/>
      <c r="F88" s="64"/>
      <c r="G88" s="64"/>
      <c r="H88" s="64"/>
      <c r="I88" s="64"/>
      <c r="J88" s="64"/>
      <c r="P88" s="64"/>
      <c r="Q88" s="64"/>
    </row>
    <row r="89" spans="1:17" s="15" customFormat="1" ht="11.25">
      <c r="A89" s="64"/>
      <c r="C89" s="64"/>
      <c r="D89" s="64"/>
      <c r="E89" s="64"/>
      <c r="F89" s="64"/>
      <c r="G89" s="64"/>
      <c r="H89" s="64"/>
      <c r="I89" s="64"/>
      <c r="J89" s="64"/>
      <c r="P89" s="64"/>
      <c r="Q89" s="64"/>
    </row>
    <row r="90" spans="1:17" s="15" customFormat="1" ht="11.25">
      <c r="A90" s="64"/>
      <c r="C90" s="64"/>
      <c r="D90" s="64"/>
      <c r="E90" s="64"/>
      <c r="F90" s="64"/>
      <c r="G90" s="64"/>
      <c r="H90" s="64"/>
      <c r="I90" s="64"/>
      <c r="J90" s="64"/>
      <c r="P90" s="64"/>
      <c r="Q90" s="64"/>
    </row>
    <row r="91" spans="1:17" s="15" customFormat="1" ht="11.25">
      <c r="A91" s="64"/>
      <c r="C91" s="64"/>
      <c r="D91" s="64"/>
      <c r="E91" s="64"/>
      <c r="F91" s="64"/>
      <c r="G91" s="64"/>
      <c r="H91" s="64"/>
      <c r="I91" s="64"/>
      <c r="J91" s="64"/>
      <c r="P91" s="64"/>
      <c r="Q91" s="64"/>
    </row>
    <row r="92" spans="1:17" s="15" customFormat="1" ht="11.25">
      <c r="A92" s="64"/>
      <c r="C92" s="64"/>
      <c r="D92" s="64"/>
      <c r="E92" s="64"/>
      <c r="F92" s="64"/>
      <c r="G92" s="64"/>
      <c r="H92" s="64"/>
      <c r="I92" s="64"/>
      <c r="J92" s="64"/>
      <c r="P92" s="64"/>
      <c r="Q92" s="64"/>
    </row>
    <row r="93" spans="1:17" s="15" customFormat="1" ht="11.25">
      <c r="A93" s="64"/>
      <c r="C93" s="64"/>
      <c r="D93" s="64"/>
      <c r="E93" s="64"/>
      <c r="F93" s="64"/>
      <c r="G93" s="64"/>
      <c r="H93" s="64"/>
      <c r="I93" s="64"/>
      <c r="J93" s="64"/>
      <c r="P93" s="64"/>
      <c r="Q93" s="64"/>
    </row>
    <row r="94" spans="1:17" s="15" customFormat="1" ht="11.25">
      <c r="A94" s="64"/>
      <c r="C94" s="64"/>
      <c r="D94" s="64"/>
      <c r="E94" s="64"/>
      <c r="F94" s="64"/>
      <c r="G94" s="64"/>
      <c r="H94" s="64"/>
      <c r="I94" s="64"/>
      <c r="J94" s="64"/>
      <c r="P94" s="64"/>
      <c r="Q94" s="64"/>
    </row>
    <row r="95" spans="1:17" s="15" customFormat="1" ht="11.25">
      <c r="A95" s="64"/>
      <c r="C95" s="64"/>
      <c r="D95" s="64"/>
      <c r="E95" s="64"/>
      <c r="F95" s="64"/>
      <c r="G95" s="64"/>
      <c r="H95" s="64"/>
      <c r="I95" s="64"/>
      <c r="J95" s="64"/>
      <c r="P95" s="64"/>
      <c r="Q95" s="64"/>
    </row>
    <row r="96" spans="1:17" s="15" customFormat="1" ht="11.25">
      <c r="A96" s="64"/>
      <c r="C96" s="64"/>
      <c r="D96" s="64"/>
      <c r="E96" s="64"/>
      <c r="F96" s="64"/>
      <c r="G96" s="64"/>
      <c r="H96" s="64"/>
      <c r="I96" s="64"/>
      <c r="J96" s="64"/>
      <c r="P96" s="64"/>
      <c r="Q96" s="64"/>
    </row>
    <row r="97" spans="1:17" s="15" customFormat="1" ht="11.25">
      <c r="A97" s="64"/>
      <c r="C97" s="64"/>
      <c r="D97" s="64"/>
      <c r="E97" s="64"/>
      <c r="F97" s="64"/>
      <c r="G97" s="64"/>
      <c r="H97" s="64"/>
      <c r="I97" s="64"/>
      <c r="J97" s="64"/>
      <c r="P97" s="64"/>
      <c r="Q97" s="64"/>
    </row>
    <row r="98" spans="1:17" s="15" customFormat="1" ht="11.25">
      <c r="A98" s="64"/>
      <c r="C98" s="64"/>
      <c r="D98" s="64"/>
      <c r="E98" s="64"/>
      <c r="F98" s="64"/>
      <c r="G98" s="64"/>
      <c r="H98" s="64"/>
      <c r="I98" s="64"/>
      <c r="J98" s="64"/>
      <c r="P98" s="64"/>
      <c r="Q98" s="64"/>
    </row>
    <row r="99" spans="1:17" s="15" customFormat="1" ht="11.25">
      <c r="A99" s="64"/>
      <c r="C99" s="64"/>
      <c r="D99" s="64"/>
      <c r="E99" s="64"/>
      <c r="F99" s="64"/>
      <c r="G99" s="64"/>
      <c r="H99" s="64"/>
      <c r="I99" s="64"/>
      <c r="J99" s="64"/>
      <c r="P99" s="64"/>
      <c r="Q99" s="64"/>
    </row>
    <row r="100" spans="1:17" s="15" customFormat="1" ht="11.25">
      <c r="A100" s="64"/>
      <c r="C100" s="64"/>
      <c r="D100" s="64"/>
      <c r="E100" s="64"/>
      <c r="F100" s="64"/>
      <c r="G100" s="64"/>
      <c r="H100" s="64"/>
      <c r="I100" s="64"/>
      <c r="J100" s="64"/>
      <c r="P100" s="64"/>
      <c r="Q100" s="64"/>
    </row>
    <row r="101" spans="1:17" s="15" customFormat="1" ht="11.25">
      <c r="A101" s="64"/>
      <c r="C101" s="64"/>
      <c r="D101" s="64"/>
      <c r="E101" s="64"/>
      <c r="F101" s="64"/>
      <c r="G101" s="64"/>
      <c r="H101" s="64"/>
      <c r="I101" s="64"/>
      <c r="J101" s="64"/>
      <c r="P101" s="64"/>
      <c r="Q101" s="64"/>
    </row>
    <row r="102" spans="1:17" s="15" customFormat="1" ht="11.25">
      <c r="A102" s="64"/>
      <c r="C102" s="64"/>
      <c r="D102" s="64"/>
      <c r="E102" s="64"/>
      <c r="F102" s="64"/>
      <c r="G102" s="64"/>
      <c r="H102" s="64"/>
      <c r="I102" s="64"/>
      <c r="J102" s="64"/>
      <c r="P102" s="64"/>
      <c r="Q102" s="64"/>
    </row>
    <row r="103" spans="1:17" s="15" customFormat="1" ht="11.25">
      <c r="A103" s="64"/>
      <c r="C103" s="64"/>
      <c r="D103" s="64"/>
      <c r="E103" s="64"/>
      <c r="F103" s="64"/>
      <c r="G103" s="64"/>
      <c r="H103" s="64"/>
      <c r="I103" s="64"/>
      <c r="J103" s="64"/>
      <c r="P103" s="64"/>
      <c r="Q103" s="64"/>
    </row>
    <row r="104" spans="1:17">
      <c r="B104" s="44"/>
    </row>
    <row r="105" spans="1:17">
      <c r="B105" s="44"/>
    </row>
    <row r="106" spans="1:17">
      <c r="B106" s="44"/>
    </row>
    <row r="107" spans="1:17">
      <c r="B107" s="44"/>
    </row>
    <row r="108" spans="1:17">
      <c r="B108" s="44"/>
    </row>
    <row r="109" spans="1:17">
      <c r="B109" s="44"/>
    </row>
    <row r="110" spans="1:17">
      <c r="B110" s="44"/>
    </row>
    <row r="111" spans="1:17">
      <c r="B111" s="44"/>
    </row>
    <row r="112" spans="1:17">
      <c r="B112" s="44"/>
    </row>
    <row r="113" spans="1:17">
      <c r="A113" s="44"/>
      <c r="B113" s="44"/>
      <c r="C113" s="44"/>
      <c r="D113" s="44"/>
      <c r="E113" s="44"/>
      <c r="F113" s="44"/>
      <c r="G113" s="44"/>
      <c r="H113" s="44"/>
      <c r="I113" s="44"/>
      <c r="J113" s="44"/>
      <c r="P113" s="44"/>
      <c r="Q113" s="44"/>
    </row>
    <row r="114" spans="1:17">
      <c r="A114" s="44"/>
      <c r="B114" s="44"/>
      <c r="C114" s="44"/>
      <c r="D114" s="44"/>
      <c r="E114" s="44"/>
      <c r="F114" s="44"/>
      <c r="G114" s="44"/>
      <c r="H114" s="44"/>
      <c r="I114" s="44"/>
      <c r="J114" s="44"/>
      <c r="P114" s="44"/>
      <c r="Q114" s="44"/>
    </row>
    <row r="115" spans="1:17">
      <c r="A115" s="44"/>
      <c r="B115" s="44"/>
      <c r="C115" s="44"/>
      <c r="D115" s="44"/>
      <c r="E115" s="44"/>
      <c r="F115" s="44"/>
      <c r="G115" s="44"/>
      <c r="H115" s="44"/>
      <c r="I115" s="44"/>
      <c r="J115" s="44"/>
      <c r="P115" s="44"/>
      <c r="Q115" s="44"/>
    </row>
    <row r="116" spans="1:17">
      <c r="A116" s="44"/>
      <c r="B116" s="44"/>
      <c r="C116" s="44"/>
      <c r="D116" s="44"/>
      <c r="E116" s="44"/>
      <c r="F116" s="44"/>
      <c r="G116" s="44"/>
      <c r="H116" s="44"/>
      <c r="I116" s="44"/>
      <c r="J116" s="44"/>
      <c r="P116" s="44"/>
      <c r="Q116" s="44"/>
    </row>
    <row r="117" spans="1:17">
      <c r="A117" s="44"/>
      <c r="B117" s="44"/>
      <c r="C117" s="44"/>
      <c r="D117" s="44"/>
      <c r="E117" s="44"/>
      <c r="F117" s="44"/>
      <c r="G117" s="44"/>
      <c r="H117" s="44"/>
      <c r="I117" s="44"/>
      <c r="J117" s="44"/>
      <c r="P117" s="44"/>
      <c r="Q117" s="44"/>
    </row>
    <row r="118" spans="1:17">
      <c r="A118" s="44"/>
      <c r="B118" s="44"/>
      <c r="C118" s="44"/>
      <c r="D118" s="44"/>
      <c r="E118" s="44"/>
      <c r="F118" s="44"/>
      <c r="G118" s="44"/>
      <c r="H118" s="44"/>
      <c r="I118" s="44"/>
      <c r="J118" s="44"/>
      <c r="P118" s="44"/>
      <c r="Q118" s="44"/>
    </row>
    <row r="119" spans="1:17">
      <c r="A119" s="44"/>
      <c r="B119" s="44"/>
      <c r="C119" s="44"/>
      <c r="D119" s="44"/>
      <c r="E119" s="44"/>
      <c r="F119" s="44"/>
      <c r="G119" s="44"/>
      <c r="H119" s="44"/>
      <c r="I119" s="44"/>
      <c r="J119" s="44"/>
      <c r="P119" s="44"/>
      <c r="Q119" s="44"/>
    </row>
    <row r="120" spans="1:17">
      <c r="A120" s="44"/>
      <c r="B120" s="44"/>
      <c r="C120" s="44"/>
      <c r="D120" s="44"/>
      <c r="E120" s="44"/>
      <c r="F120" s="44"/>
      <c r="G120" s="44"/>
      <c r="H120" s="44"/>
      <c r="I120" s="44"/>
      <c r="J120" s="44"/>
      <c r="P120" s="44"/>
      <c r="Q120" s="44"/>
    </row>
    <row r="121" spans="1:17">
      <c r="A121" s="44"/>
      <c r="B121" s="44"/>
      <c r="C121" s="44"/>
      <c r="D121" s="44"/>
      <c r="E121" s="44"/>
      <c r="F121" s="44"/>
      <c r="G121" s="44"/>
      <c r="H121" s="44"/>
      <c r="I121" s="44"/>
      <c r="J121" s="44"/>
      <c r="P121" s="44"/>
      <c r="Q121" s="44"/>
    </row>
    <row r="122" spans="1:17">
      <c r="A122" s="44"/>
      <c r="B122" s="44"/>
      <c r="C122" s="44"/>
      <c r="D122" s="44"/>
      <c r="E122" s="44"/>
      <c r="F122" s="44"/>
      <c r="G122" s="44"/>
      <c r="H122" s="44"/>
      <c r="I122" s="44"/>
      <c r="J122" s="44"/>
      <c r="P122" s="44"/>
      <c r="Q122" s="44"/>
    </row>
    <row r="123" spans="1:17">
      <c r="A123" s="44"/>
      <c r="B123" s="44"/>
      <c r="C123" s="44"/>
      <c r="D123" s="44"/>
      <c r="E123" s="44"/>
      <c r="F123" s="44"/>
      <c r="G123" s="44"/>
      <c r="H123" s="44"/>
      <c r="I123" s="44"/>
      <c r="J123" s="44"/>
      <c r="P123" s="44"/>
      <c r="Q123" s="44"/>
    </row>
    <row r="124" spans="1:17">
      <c r="A124" s="44"/>
      <c r="B124" s="44"/>
      <c r="C124" s="44"/>
      <c r="D124" s="44"/>
      <c r="E124" s="44"/>
      <c r="F124" s="44"/>
      <c r="G124" s="44"/>
      <c r="H124" s="44"/>
      <c r="I124" s="44"/>
      <c r="J124" s="44"/>
      <c r="P124" s="44"/>
      <c r="Q124" s="44"/>
    </row>
    <row r="125" spans="1:17">
      <c r="A125" s="44"/>
      <c r="B125" s="44"/>
      <c r="C125" s="44"/>
      <c r="D125" s="44"/>
      <c r="E125" s="44"/>
      <c r="F125" s="44"/>
      <c r="G125" s="44"/>
      <c r="H125" s="44"/>
      <c r="I125" s="44"/>
      <c r="J125" s="44"/>
      <c r="P125" s="44"/>
      <c r="Q125" s="44"/>
    </row>
    <row r="126" spans="1:17">
      <c r="A126" s="44"/>
      <c r="B126" s="44"/>
      <c r="C126" s="44"/>
      <c r="D126" s="44"/>
      <c r="E126" s="44"/>
      <c r="F126" s="44"/>
      <c r="G126" s="44"/>
      <c r="H126" s="44"/>
      <c r="I126" s="44"/>
      <c r="J126" s="44"/>
      <c r="P126" s="44"/>
      <c r="Q126" s="44"/>
    </row>
    <row r="127" spans="1:17">
      <c r="A127" s="44"/>
      <c r="B127" s="44"/>
      <c r="C127" s="44"/>
      <c r="D127" s="44"/>
      <c r="E127" s="44"/>
      <c r="F127" s="44"/>
      <c r="G127" s="44"/>
      <c r="H127" s="44"/>
      <c r="I127" s="44"/>
      <c r="J127" s="44"/>
      <c r="P127" s="44"/>
      <c r="Q127" s="44"/>
    </row>
    <row r="128" spans="1:17">
      <c r="A128" s="44"/>
      <c r="B128" s="44"/>
      <c r="C128" s="44"/>
      <c r="D128" s="44"/>
      <c r="E128" s="44"/>
      <c r="F128" s="44"/>
      <c r="G128" s="44"/>
      <c r="H128" s="44"/>
      <c r="I128" s="44"/>
      <c r="J128" s="44"/>
      <c r="P128" s="44"/>
      <c r="Q128" s="44"/>
    </row>
    <row r="129" spans="1:17">
      <c r="A129" s="44"/>
      <c r="B129" s="44"/>
      <c r="C129" s="44"/>
      <c r="D129" s="44"/>
      <c r="E129" s="44"/>
      <c r="F129" s="44"/>
      <c r="G129" s="44"/>
      <c r="H129" s="44"/>
      <c r="I129" s="44"/>
      <c r="J129" s="44"/>
      <c r="P129" s="44"/>
      <c r="Q129" s="44"/>
    </row>
    <row r="130" spans="1:17">
      <c r="A130" s="44"/>
      <c r="B130" s="44"/>
      <c r="C130" s="44"/>
      <c r="D130" s="44"/>
      <c r="E130" s="44"/>
      <c r="F130" s="44"/>
      <c r="G130" s="44"/>
      <c r="H130" s="44"/>
      <c r="I130" s="44"/>
      <c r="J130" s="44"/>
      <c r="P130" s="44"/>
      <c r="Q130" s="44"/>
    </row>
    <row r="131" spans="1:17">
      <c r="A131" s="44"/>
      <c r="B131" s="44"/>
      <c r="C131" s="44"/>
      <c r="D131" s="44"/>
      <c r="E131" s="44"/>
      <c r="F131" s="44"/>
      <c r="G131" s="44"/>
      <c r="H131" s="44"/>
      <c r="I131" s="44"/>
      <c r="J131" s="44"/>
      <c r="P131" s="44"/>
      <c r="Q131" s="44"/>
    </row>
  </sheetData>
  <sheetProtection selectLockedCells="1"/>
  <mergeCells count="26">
    <mergeCell ref="Q6:Q10"/>
    <mergeCell ref="J3:Q3"/>
    <mergeCell ref="J4:Q4"/>
    <mergeCell ref="P8:P10"/>
    <mergeCell ref="N8:N10"/>
    <mergeCell ref="J8:J10"/>
    <mergeCell ref="K8:K10"/>
    <mergeCell ref="J6:J7"/>
    <mergeCell ref="K6:M7"/>
    <mergeCell ref="O8:O10"/>
    <mergeCell ref="E6:H7"/>
    <mergeCell ref="A4:I4"/>
    <mergeCell ref="A3:I3"/>
    <mergeCell ref="N6:P7"/>
    <mergeCell ref="M8:M10"/>
    <mergeCell ref="L8:L10"/>
    <mergeCell ref="G8:G10"/>
    <mergeCell ref="A6:A10"/>
    <mergeCell ref="H8:H10"/>
    <mergeCell ref="I8:I10"/>
    <mergeCell ref="B6:D8"/>
    <mergeCell ref="B9:B10"/>
    <mergeCell ref="D9:D10"/>
    <mergeCell ref="E8:E10"/>
    <mergeCell ref="C9:C10"/>
    <mergeCell ref="F8:F10"/>
  </mergeCells>
  <phoneticPr fontId="40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28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view="pageBreakPreview" topLeftCell="A16" zoomScaleNormal="100" zoomScaleSheetLayoutView="100" workbookViewId="0">
      <selection activeCell="C18" sqref="C18"/>
    </sheetView>
  </sheetViews>
  <sheetFormatPr defaultRowHeight="14.25"/>
  <cols>
    <col min="1" max="1" width="13.375" style="46" customWidth="1"/>
    <col min="2" max="2" width="14.625" style="47" customWidth="1"/>
    <col min="3" max="3" width="13.5" style="47" customWidth="1"/>
    <col min="4" max="5" width="13.625" style="47" customWidth="1"/>
    <col min="6" max="6" width="13.75" style="45" customWidth="1"/>
    <col min="7" max="16384" width="9" style="44"/>
  </cols>
  <sheetData>
    <row r="1" spans="1:6" s="309" customFormat="1" ht="14.1" customHeight="1">
      <c r="A1" s="310" t="s">
        <v>487</v>
      </c>
      <c r="B1" s="306"/>
      <c r="C1" s="306"/>
      <c r="D1" s="306"/>
      <c r="E1" s="306"/>
      <c r="F1" s="307"/>
    </row>
    <row r="2" spans="1:6" ht="14.1" customHeight="1">
      <c r="A2" s="84"/>
      <c r="F2" s="13"/>
    </row>
    <row r="3" spans="1:6" s="49" customFormat="1" ht="20.100000000000001" customHeight="1">
      <c r="A3" s="512" t="s">
        <v>212</v>
      </c>
      <c r="B3" s="512"/>
      <c r="C3" s="512"/>
      <c r="D3" s="512"/>
      <c r="E3" s="512"/>
      <c r="F3" s="512"/>
    </row>
    <row r="4" spans="1:6" s="50" customFormat="1" ht="24" customHeight="1">
      <c r="A4" s="643" t="s">
        <v>493</v>
      </c>
      <c r="B4" s="643"/>
      <c r="C4" s="643"/>
      <c r="D4" s="643"/>
      <c r="E4" s="643"/>
      <c r="F4" s="643"/>
    </row>
    <row r="5" spans="1:6" s="15" customFormat="1" ht="18" customHeight="1" thickBot="1">
      <c r="A5" s="17" t="s">
        <v>213</v>
      </c>
      <c r="F5" s="19" t="s">
        <v>214</v>
      </c>
    </row>
    <row r="6" spans="1:6" s="15" customFormat="1" ht="23.1" customHeight="1">
      <c r="A6" s="532" t="s">
        <v>330</v>
      </c>
      <c r="B6" s="655" t="s">
        <v>215</v>
      </c>
      <c r="C6" s="636" t="s">
        <v>22</v>
      </c>
      <c r="D6" s="707"/>
      <c r="E6" s="707"/>
      <c r="F6" s="707"/>
    </row>
    <row r="7" spans="1:6" s="15" customFormat="1" ht="12" customHeight="1">
      <c r="A7" s="533"/>
      <c r="B7" s="697"/>
      <c r="C7" s="694"/>
      <c r="D7" s="553" t="s">
        <v>23</v>
      </c>
      <c r="E7" s="553" t="s">
        <v>216</v>
      </c>
      <c r="F7" s="540" t="s">
        <v>217</v>
      </c>
    </row>
    <row r="8" spans="1:6" s="15" customFormat="1" ht="12" customHeight="1">
      <c r="A8" s="533"/>
      <c r="B8" s="697"/>
      <c r="C8" s="694"/>
      <c r="D8" s="553"/>
      <c r="E8" s="553"/>
      <c r="F8" s="540"/>
    </row>
    <row r="9" spans="1:6" s="15" customFormat="1" ht="12" customHeight="1">
      <c r="A9" s="534"/>
      <c r="B9" s="698"/>
      <c r="C9" s="563"/>
      <c r="D9" s="554"/>
      <c r="E9" s="554"/>
      <c r="F9" s="541"/>
    </row>
    <row r="10" spans="1:6" s="15" customFormat="1" ht="29.1" customHeight="1">
      <c r="A10" s="77" t="s">
        <v>331</v>
      </c>
      <c r="B10" s="330">
        <v>11</v>
      </c>
      <c r="C10" s="330">
        <v>108639029</v>
      </c>
      <c r="D10" s="330">
        <v>108224401</v>
      </c>
      <c r="E10" s="330">
        <v>204820</v>
      </c>
      <c r="F10" s="330">
        <v>209808</v>
      </c>
    </row>
    <row r="11" spans="1:6" s="15" customFormat="1" ht="29.1" customHeight="1">
      <c r="A11" s="77" t="s">
        <v>409</v>
      </c>
      <c r="B11" s="330">
        <v>12</v>
      </c>
      <c r="C11" s="330">
        <v>113907184</v>
      </c>
      <c r="D11" s="330">
        <v>113696714</v>
      </c>
      <c r="E11" s="330">
        <v>120520</v>
      </c>
      <c r="F11" s="330">
        <v>89950</v>
      </c>
    </row>
    <row r="12" spans="1:6" s="15" customFormat="1" ht="29.1" customHeight="1">
      <c r="A12" s="77" t="s">
        <v>448</v>
      </c>
      <c r="B12" s="330">
        <v>12</v>
      </c>
      <c r="C12" s="330">
        <v>86776903</v>
      </c>
      <c r="D12" s="330">
        <v>86632711</v>
      </c>
      <c r="E12" s="330">
        <v>87160</v>
      </c>
      <c r="F12" s="330">
        <v>57032</v>
      </c>
    </row>
    <row r="13" spans="1:6" s="15" customFormat="1" ht="29.1" customHeight="1">
      <c r="A13" s="77" t="s">
        <v>449</v>
      </c>
      <c r="B13" s="330">
        <v>12</v>
      </c>
      <c r="C13" s="330">
        <v>87842274</v>
      </c>
      <c r="D13" s="330">
        <v>87705334</v>
      </c>
      <c r="E13" s="330">
        <v>87440</v>
      </c>
      <c r="F13" s="330">
        <v>49500</v>
      </c>
    </row>
    <row r="14" spans="1:6" s="21" customFormat="1" ht="29.1" customHeight="1">
      <c r="A14" s="78" t="s">
        <v>498</v>
      </c>
      <c r="B14" s="85">
        <f>B27</f>
        <v>12</v>
      </c>
      <c r="C14" s="85">
        <f>SUM(C16:C27)</f>
        <v>74307201</v>
      </c>
      <c r="D14" s="85">
        <f>SUM(D16:D27)</f>
        <v>74190535</v>
      </c>
      <c r="E14" s="85">
        <f>SUM(E16:E27)</f>
        <v>85120</v>
      </c>
      <c r="F14" s="85">
        <f>SUM(F16:F27)</f>
        <v>31546</v>
      </c>
    </row>
    <row r="15" spans="1:6" s="15" customFormat="1" ht="33.950000000000003" customHeight="1">
      <c r="A15" s="86"/>
      <c r="B15" s="330"/>
      <c r="C15" s="330"/>
      <c r="D15" s="87"/>
      <c r="E15" s="87"/>
      <c r="F15" s="87"/>
    </row>
    <row r="16" spans="1:6" s="15" customFormat="1" ht="29.1" customHeight="1">
      <c r="A16" s="68" t="s">
        <v>24</v>
      </c>
      <c r="B16" s="292"/>
      <c r="C16" s="88">
        <f t="shared" ref="C16:C27" si="0">SUM(D16:F16)</f>
        <v>10300361</v>
      </c>
      <c r="D16" s="292">
        <v>10285666</v>
      </c>
      <c r="E16" s="292">
        <v>3120</v>
      </c>
      <c r="F16" s="292">
        <v>11575</v>
      </c>
    </row>
    <row r="17" spans="1:6" s="15" customFormat="1" ht="29.1" customHeight="1">
      <c r="A17" s="68" t="s">
        <v>25</v>
      </c>
      <c r="B17" s="292">
        <v>12</v>
      </c>
      <c r="C17" s="88">
        <f t="shared" si="0"/>
        <v>8068939</v>
      </c>
      <c r="D17" s="292">
        <v>8043673</v>
      </c>
      <c r="E17" s="292">
        <v>19520</v>
      </c>
      <c r="F17" s="292">
        <v>5746</v>
      </c>
    </row>
    <row r="18" spans="1:6" s="15" customFormat="1" ht="29.1" customHeight="1">
      <c r="A18" s="68" t="s">
        <v>26</v>
      </c>
      <c r="B18" s="292">
        <v>12</v>
      </c>
      <c r="C18" s="88">
        <f t="shared" si="0"/>
        <v>6148255</v>
      </c>
      <c r="D18" s="292">
        <v>6138565</v>
      </c>
      <c r="E18" s="292">
        <v>6240</v>
      </c>
      <c r="F18" s="292">
        <v>3450</v>
      </c>
    </row>
    <row r="19" spans="1:6" s="15" customFormat="1" ht="29.1" customHeight="1">
      <c r="A19" s="68" t="s">
        <v>27</v>
      </c>
      <c r="B19" s="292">
        <v>12</v>
      </c>
      <c r="C19" s="88">
        <f t="shared" si="0"/>
        <v>2607178</v>
      </c>
      <c r="D19" s="292">
        <v>2603858</v>
      </c>
      <c r="E19" s="292">
        <v>3120</v>
      </c>
      <c r="F19" s="292">
        <v>200</v>
      </c>
    </row>
    <row r="20" spans="1:6" s="15" customFormat="1" ht="29.1" customHeight="1">
      <c r="A20" s="79" t="s">
        <v>28</v>
      </c>
      <c r="B20" s="292">
        <v>12</v>
      </c>
      <c r="C20" s="88">
        <f t="shared" si="0"/>
        <v>1482909</v>
      </c>
      <c r="D20" s="292">
        <v>1477189</v>
      </c>
      <c r="E20" s="292">
        <v>3920</v>
      </c>
      <c r="F20" s="292">
        <v>1800</v>
      </c>
    </row>
    <row r="21" spans="1:6" s="15" customFormat="1" ht="29.1" customHeight="1">
      <c r="A21" s="68" t="s">
        <v>29</v>
      </c>
      <c r="B21" s="292">
        <v>12</v>
      </c>
      <c r="C21" s="88">
        <f t="shared" si="0"/>
        <v>1209785</v>
      </c>
      <c r="D21" s="292">
        <v>1206665</v>
      </c>
      <c r="E21" s="292">
        <v>3120</v>
      </c>
      <c r="F21" s="292">
        <v>0</v>
      </c>
    </row>
    <row r="22" spans="1:6" s="15" customFormat="1" ht="29.1" customHeight="1">
      <c r="A22" s="68" t="s">
        <v>30</v>
      </c>
      <c r="B22" s="292">
        <v>12</v>
      </c>
      <c r="C22" s="88">
        <f t="shared" si="0"/>
        <v>841777</v>
      </c>
      <c r="D22" s="292">
        <v>834537</v>
      </c>
      <c r="E22" s="292">
        <v>7040</v>
      </c>
      <c r="F22" s="292">
        <v>200</v>
      </c>
    </row>
    <row r="23" spans="1:6" s="15" customFormat="1" ht="29.1" customHeight="1">
      <c r="A23" s="68" t="s">
        <v>31</v>
      </c>
      <c r="B23" s="292">
        <v>12</v>
      </c>
      <c r="C23" s="88">
        <f t="shared" si="0"/>
        <v>2050341</v>
      </c>
      <c r="D23" s="292">
        <v>2042601</v>
      </c>
      <c r="E23" s="292">
        <v>7040</v>
      </c>
      <c r="F23" s="292">
        <v>700</v>
      </c>
    </row>
    <row r="24" spans="1:6" s="15" customFormat="1" ht="29.1" customHeight="1">
      <c r="A24" s="68" t="s">
        <v>32</v>
      </c>
      <c r="B24" s="292">
        <v>12</v>
      </c>
      <c r="C24" s="88">
        <f t="shared" si="0"/>
        <v>5838483</v>
      </c>
      <c r="D24" s="292">
        <v>5834963</v>
      </c>
      <c r="E24" s="292">
        <v>3120</v>
      </c>
      <c r="F24" s="292">
        <v>400</v>
      </c>
    </row>
    <row r="25" spans="1:6" s="15" customFormat="1" ht="29.1" customHeight="1">
      <c r="A25" s="68" t="s">
        <v>33</v>
      </c>
      <c r="B25" s="292">
        <v>12</v>
      </c>
      <c r="C25" s="88">
        <f t="shared" si="0"/>
        <v>10623676</v>
      </c>
      <c r="D25" s="292">
        <v>10619506</v>
      </c>
      <c r="E25" s="292">
        <v>3120</v>
      </c>
      <c r="F25" s="292">
        <v>1050</v>
      </c>
    </row>
    <row r="26" spans="1:6" s="15" customFormat="1" ht="29.1" customHeight="1">
      <c r="A26" s="68" t="s">
        <v>34</v>
      </c>
      <c r="B26" s="292">
        <v>12</v>
      </c>
      <c r="C26" s="88">
        <f t="shared" si="0"/>
        <v>13652048</v>
      </c>
      <c r="D26" s="292">
        <v>13638713</v>
      </c>
      <c r="E26" s="292">
        <v>10160</v>
      </c>
      <c r="F26" s="292">
        <v>3175</v>
      </c>
    </row>
    <row r="27" spans="1:6" s="15" customFormat="1" ht="29.1" customHeight="1" thickBot="1">
      <c r="A27" s="80" t="s">
        <v>35</v>
      </c>
      <c r="B27" s="355">
        <v>12</v>
      </c>
      <c r="C27" s="89">
        <f t="shared" si="0"/>
        <v>11483449</v>
      </c>
      <c r="D27" s="355">
        <v>11464599</v>
      </c>
      <c r="E27" s="355">
        <v>15600</v>
      </c>
      <c r="F27" s="355">
        <v>3250</v>
      </c>
    </row>
    <row r="28" spans="1:6" s="458" customFormat="1" ht="11.1" customHeight="1">
      <c r="A28" s="456" t="s">
        <v>789</v>
      </c>
      <c r="D28" s="459"/>
      <c r="E28" s="459"/>
      <c r="F28" s="457" t="s">
        <v>790</v>
      </c>
    </row>
    <row r="29" spans="1:6" s="40" customFormat="1" ht="11.1" customHeight="1">
      <c r="A29" s="90"/>
      <c r="D29" s="91"/>
      <c r="E29" s="91"/>
      <c r="F29" s="14"/>
    </row>
    <row r="30" spans="1:6" s="15" customFormat="1" ht="11.25">
      <c r="A30" s="65"/>
      <c r="D30" s="64"/>
      <c r="E30" s="64"/>
      <c r="F30" s="92"/>
    </row>
    <row r="31" spans="1:6" s="15" customFormat="1" ht="11.25">
      <c r="A31" s="65"/>
      <c r="D31" s="64"/>
      <c r="E31" s="64"/>
      <c r="F31" s="92"/>
    </row>
    <row r="32" spans="1:6" s="15" customFormat="1" ht="11.25">
      <c r="A32" s="65"/>
      <c r="D32" s="64"/>
      <c r="E32" s="64"/>
      <c r="F32" s="92"/>
    </row>
    <row r="33" spans="1:6" s="15" customFormat="1" ht="11.25">
      <c r="A33" s="65"/>
      <c r="D33" s="64"/>
      <c r="E33" s="64"/>
      <c r="F33" s="92"/>
    </row>
    <row r="34" spans="1:6" s="15" customFormat="1" ht="11.25">
      <c r="A34" s="65"/>
      <c r="D34" s="64"/>
      <c r="E34" s="64"/>
      <c r="F34" s="92"/>
    </row>
    <row r="35" spans="1:6" s="15" customFormat="1" ht="11.25">
      <c r="A35" s="65"/>
      <c r="D35" s="64"/>
      <c r="E35" s="64"/>
      <c r="F35" s="92"/>
    </row>
    <row r="36" spans="1:6" s="15" customFormat="1" ht="11.25">
      <c r="A36" s="65"/>
      <c r="D36" s="64"/>
      <c r="E36" s="64"/>
      <c r="F36" s="92"/>
    </row>
    <row r="37" spans="1:6" s="15" customFormat="1" ht="11.25">
      <c r="A37" s="65"/>
      <c r="D37" s="64"/>
      <c r="E37" s="64"/>
      <c r="F37" s="92"/>
    </row>
    <row r="38" spans="1:6" s="15" customFormat="1" ht="11.25">
      <c r="A38" s="65"/>
      <c r="D38" s="64"/>
      <c r="E38" s="64"/>
      <c r="F38" s="92"/>
    </row>
    <row r="39" spans="1:6" s="15" customFormat="1" ht="11.25">
      <c r="A39" s="65"/>
      <c r="C39" s="64"/>
      <c r="D39" s="64"/>
      <c r="E39" s="64"/>
      <c r="F39" s="92"/>
    </row>
    <row r="40" spans="1:6" s="15" customFormat="1" ht="11.25">
      <c r="A40" s="65"/>
      <c r="C40" s="64"/>
      <c r="D40" s="64"/>
      <c r="E40" s="64"/>
      <c r="F40" s="92"/>
    </row>
    <row r="41" spans="1:6" s="15" customFormat="1" ht="11.25">
      <c r="A41" s="65"/>
      <c r="C41" s="64"/>
      <c r="D41" s="64"/>
      <c r="E41" s="64"/>
      <c r="F41" s="92"/>
    </row>
    <row r="42" spans="1:6" s="15" customFormat="1" ht="11.25">
      <c r="A42" s="65"/>
      <c r="C42" s="64"/>
      <c r="D42" s="64"/>
      <c r="E42" s="64"/>
      <c r="F42" s="92"/>
    </row>
    <row r="43" spans="1:6" s="15" customFormat="1" ht="11.25">
      <c r="A43" s="65"/>
      <c r="C43" s="64"/>
      <c r="D43" s="64"/>
      <c r="E43" s="64"/>
      <c r="F43" s="92"/>
    </row>
    <row r="44" spans="1:6" s="15" customFormat="1" ht="11.25">
      <c r="A44" s="65"/>
      <c r="C44" s="64"/>
      <c r="D44" s="64"/>
      <c r="E44" s="64"/>
      <c r="F44" s="92"/>
    </row>
    <row r="45" spans="1:6" s="15" customFormat="1" ht="11.25">
      <c r="C45" s="64"/>
      <c r="D45" s="64"/>
      <c r="E45" s="64"/>
      <c r="F45" s="92"/>
    </row>
    <row r="46" spans="1:6" s="15" customFormat="1" ht="11.25">
      <c r="A46" s="64"/>
      <c r="C46" s="64"/>
      <c r="D46" s="64"/>
      <c r="E46" s="64"/>
      <c r="F46" s="92"/>
    </row>
    <row r="47" spans="1:6" s="15" customFormat="1" ht="11.25">
      <c r="A47" s="64"/>
      <c r="C47" s="64"/>
      <c r="D47" s="64"/>
      <c r="E47" s="64"/>
      <c r="F47" s="92"/>
    </row>
    <row r="48" spans="1:6" s="15" customFormat="1" ht="11.25">
      <c r="A48" s="64"/>
      <c r="C48" s="64"/>
      <c r="D48" s="64"/>
      <c r="E48" s="64"/>
      <c r="F48" s="92"/>
    </row>
    <row r="49" spans="1:6" s="15" customFormat="1" ht="11.25">
      <c r="A49" s="64"/>
      <c r="C49" s="64"/>
      <c r="D49" s="64"/>
      <c r="E49" s="64"/>
      <c r="F49" s="92"/>
    </row>
    <row r="50" spans="1:6" s="15" customFormat="1" ht="11.25">
      <c r="A50" s="64"/>
      <c r="C50" s="64"/>
      <c r="D50" s="64"/>
      <c r="E50" s="64"/>
      <c r="F50" s="92"/>
    </row>
    <row r="51" spans="1:6" s="15" customFormat="1" ht="11.25">
      <c r="A51" s="64"/>
      <c r="C51" s="64"/>
      <c r="D51" s="64"/>
      <c r="E51" s="64"/>
      <c r="F51" s="92"/>
    </row>
    <row r="52" spans="1:6" s="15" customFormat="1" ht="11.25">
      <c r="A52" s="64"/>
      <c r="C52" s="64"/>
      <c r="D52" s="64"/>
      <c r="E52" s="64"/>
      <c r="F52" s="92"/>
    </row>
    <row r="53" spans="1:6" s="15" customFormat="1" ht="11.25">
      <c r="A53" s="64"/>
      <c r="C53" s="64"/>
      <c r="D53" s="64"/>
      <c r="E53" s="64"/>
      <c r="F53" s="92"/>
    </row>
    <row r="54" spans="1:6" s="15" customFormat="1" ht="11.25">
      <c r="A54" s="64"/>
      <c r="C54" s="64"/>
      <c r="D54" s="64"/>
      <c r="E54" s="64"/>
      <c r="F54" s="92"/>
    </row>
    <row r="55" spans="1:6" s="15" customFormat="1" ht="11.25">
      <c r="A55" s="64"/>
      <c r="C55" s="64"/>
      <c r="D55" s="64"/>
      <c r="E55" s="64"/>
      <c r="F55" s="92"/>
    </row>
    <row r="56" spans="1:6" s="15" customFormat="1" ht="11.25">
      <c r="A56" s="64"/>
      <c r="C56" s="64"/>
      <c r="D56" s="64"/>
      <c r="E56" s="64"/>
      <c r="F56" s="92"/>
    </row>
    <row r="57" spans="1:6" s="15" customFormat="1" ht="11.25">
      <c r="A57" s="64"/>
      <c r="C57" s="64"/>
      <c r="D57" s="64"/>
      <c r="E57" s="64"/>
      <c r="F57" s="92"/>
    </row>
    <row r="58" spans="1:6" s="15" customFormat="1" ht="11.25">
      <c r="A58" s="64"/>
      <c r="C58" s="64"/>
      <c r="D58" s="64"/>
      <c r="E58" s="64"/>
      <c r="F58" s="92"/>
    </row>
    <row r="59" spans="1:6" s="15" customFormat="1" ht="11.25">
      <c r="A59" s="64"/>
      <c r="C59" s="64"/>
      <c r="D59" s="64"/>
      <c r="E59" s="64"/>
      <c r="F59" s="92"/>
    </row>
    <row r="60" spans="1:6" s="15" customFormat="1" ht="11.25">
      <c r="A60" s="64"/>
      <c r="C60" s="64"/>
      <c r="D60" s="64"/>
      <c r="E60" s="64"/>
      <c r="F60" s="92"/>
    </row>
    <row r="61" spans="1:6" s="15" customFormat="1" ht="11.25">
      <c r="A61" s="64"/>
      <c r="C61" s="64"/>
      <c r="D61" s="64"/>
      <c r="E61" s="64"/>
      <c r="F61" s="92"/>
    </row>
    <row r="62" spans="1:6" s="15" customFormat="1" ht="11.25">
      <c r="A62" s="64"/>
      <c r="C62" s="64"/>
      <c r="D62" s="64"/>
      <c r="E62" s="64"/>
      <c r="F62" s="92"/>
    </row>
    <row r="63" spans="1:6" s="15" customFormat="1" ht="11.25">
      <c r="A63" s="64"/>
      <c r="C63" s="64"/>
      <c r="D63" s="64"/>
      <c r="E63" s="64"/>
      <c r="F63" s="92"/>
    </row>
    <row r="64" spans="1:6" s="15" customFormat="1" ht="11.25">
      <c r="A64" s="64"/>
      <c r="C64" s="64"/>
      <c r="D64" s="64"/>
      <c r="E64" s="64"/>
      <c r="F64" s="92"/>
    </row>
    <row r="65" spans="1:6" s="15" customFormat="1" ht="11.25">
      <c r="A65" s="64"/>
      <c r="C65" s="64"/>
      <c r="D65" s="64"/>
      <c r="E65" s="64"/>
      <c r="F65" s="92"/>
    </row>
    <row r="66" spans="1:6" s="15" customFormat="1" ht="11.25">
      <c r="A66" s="64"/>
      <c r="C66" s="64"/>
      <c r="D66" s="64"/>
      <c r="E66" s="64"/>
      <c r="F66" s="92"/>
    </row>
    <row r="67" spans="1:6" s="15" customFormat="1" ht="11.25">
      <c r="A67" s="64"/>
      <c r="C67" s="64"/>
      <c r="D67" s="64"/>
      <c r="E67" s="64"/>
      <c r="F67" s="92"/>
    </row>
    <row r="68" spans="1:6" s="15" customFormat="1" ht="11.25">
      <c r="A68" s="64"/>
      <c r="C68" s="64"/>
      <c r="D68" s="64"/>
      <c r="E68" s="64"/>
      <c r="F68" s="92"/>
    </row>
    <row r="69" spans="1:6" s="15" customFormat="1" ht="11.25">
      <c r="A69" s="64"/>
      <c r="C69" s="64"/>
      <c r="D69" s="64"/>
      <c r="E69" s="64"/>
      <c r="F69" s="92"/>
    </row>
    <row r="70" spans="1:6" s="15" customFormat="1" ht="11.25">
      <c r="A70" s="64"/>
      <c r="C70" s="64"/>
      <c r="D70" s="64"/>
      <c r="E70" s="64"/>
      <c r="F70" s="92"/>
    </row>
    <row r="71" spans="1:6" s="15" customFormat="1" ht="11.25">
      <c r="A71" s="64"/>
      <c r="C71" s="64"/>
      <c r="D71" s="64"/>
      <c r="E71" s="64"/>
      <c r="F71" s="92"/>
    </row>
    <row r="72" spans="1:6" s="15" customFormat="1" ht="11.25">
      <c r="A72" s="64"/>
      <c r="C72" s="64"/>
      <c r="D72" s="64"/>
      <c r="E72" s="64"/>
      <c r="F72" s="92"/>
    </row>
    <row r="73" spans="1:6" s="15" customFormat="1" ht="11.25">
      <c r="A73" s="64"/>
      <c r="C73" s="64"/>
      <c r="D73" s="64"/>
      <c r="E73" s="64"/>
      <c r="F73" s="92"/>
    </row>
    <row r="74" spans="1:6" s="15" customFormat="1" ht="11.25">
      <c r="A74" s="64"/>
      <c r="C74" s="64"/>
      <c r="D74" s="64"/>
      <c r="E74" s="64"/>
      <c r="F74" s="92"/>
    </row>
    <row r="75" spans="1:6" s="15" customFormat="1" ht="11.25">
      <c r="A75" s="64"/>
      <c r="C75" s="64"/>
      <c r="D75" s="64"/>
      <c r="E75" s="64"/>
      <c r="F75" s="92"/>
    </row>
    <row r="76" spans="1:6" s="15" customFormat="1" ht="11.25">
      <c r="A76" s="64"/>
      <c r="C76" s="64"/>
      <c r="D76" s="64"/>
      <c r="E76" s="64"/>
      <c r="F76" s="92"/>
    </row>
    <row r="77" spans="1:6" s="15" customFormat="1" ht="11.25">
      <c r="A77" s="64"/>
      <c r="C77" s="64"/>
      <c r="D77" s="64"/>
      <c r="E77" s="64"/>
      <c r="F77" s="92"/>
    </row>
    <row r="78" spans="1:6" s="15" customFormat="1" ht="11.25">
      <c r="A78" s="64"/>
      <c r="C78" s="64"/>
      <c r="D78" s="64"/>
      <c r="E78" s="64"/>
      <c r="F78" s="92"/>
    </row>
    <row r="79" spans="1:6" s="15" customFormat="1" ht="11.25">
      <c r="A79" s="64"/>
      <c r="C79" s="64"/>
      <c r="D79" s="64"/>
      <c r="E79" s="64"/>
      <c r="F79" s="92"/>
    </row>
    <row r="80" spans="1:6" s="15" customFormat="1" ht="11.25">
      <c r="A80" s="64"/>
      <c r="C80" s="64"/>
      <c r="D80" s="64"/>
      <c r="E80" s="64"/>
      <c r="F80" s="92"/>
    </row>
    <row r="81" spans="1:6" s="15" customFormat="1" ht="11.25">
      <c r="A81" s="64"/>
      <c r="C81" s="64"/>
      <c r="D81" s="64"/>
      <c r="E81" s="64"/>
      <c r="F81" s="92"/>
    </row>
    <row r="82" spans="1:6" s="15" customFormat="1" ht="11.25">
      <c r="A82" s="64"/>
      <c r="C82" s="64"/>
      <c r="D82" s="64"/>
      <c r="E82" s="64"/>
      <c r="F82" s="92"/>
    </row>
    <row r="83" spans="1:6" s="15" customFormat="1" ht="11.25">
      <c r="A83" s="64"/>
      <c r="C83" s="64"/>
      <c r="D83" s="64"/>
      <c r="E83" s="64"/>
      <c r="F83" s="92"/>
    </row>
    <row r="84" spans="1:6" s="15" customFormat="1" ht="11.25">
      <c r="A84" s="64"/>
      <c r="C84" s="64"/>
      <c r="D84" s="64"/>
      <c r="E84" s="64"/>
      <c r="F84" s="92"/>
    </row>
    <row r="85" spans="1:6" s="15" customFormat="1" ht="11.25">
      <c r="A85" s="64"/>
      <c r="C85" s="64"/>
      <c r="D85" s="64"/>
      <c r="E85" s="64"/>
      <c r="F85" s="92"/>
    </row>
    <row r="86" spans="1:6" s="15" customFormat="1" ht="11.25">
      <c r="A86" s="64"/>
      <c r="C86" s="64"/>
      <c r="D86" s="64"/>
      <c r="E86" s="64"/>
      <c r="F86" s="92"/>
    </row>
    <row r="87" spans="1:6" s="15" customFormat="1" ht="11.25">
      <c r="A87" s="64"/>
      <c r="C87" s="64"/>
      <c r="D87" s="64"/>
      <c r="E87" s="64"/>
      <c r="F87" s="92"/>
    </row>
    <row r="88" spans="1:6" s="15" customFormat="1" ht="11.25">
      <c r="A88" s="64"/>
      <c r="C88" s="64"/>
      <c r="D88" s="64"/>
      <c r="E88" s="64"/>
      <c r="F88" s="92"/>
    </row>
    <row r="89" spans="1:6" s="15" customFormat="1" ht="11.25">
      <c r="A89" s="64"/>
      <c r="C89" s="64"/>
      <c r="D89" s="64"/>
      <c r="E89" s="64"/>
      <c r="F89" s="92"/>
    </row>
    <row r="90" spans="1:6" s="15" customFormat="1" ht="11.25">
      <c r="A90" s="64"/>
      <c r="C90" s="64"/>
      <c r="D90" s="64"/>
      <c r="E90" s="64"/>
      <c r="F90" s="92"/>
    </row>
    <row r="91" spans="1:6" s="15" customFormat="1" ht="11.25">
      <c r="A91" s="64"/>
      <c r="C91" s="64"/>
      <c r="D91" s="64"/>
      <c r="E91" s="64"/>
      <c r="F91" s="92"/>
    </row>
    <row r="92" spans="1:6" s="15" customFormat="1" ht="11.25">
      <c r="A92" s="64"/>
      <c r="C92" s="64"/>
      <c r="D92" s="64"/>
      <c r="E92" s="64"/>
      <c r="F92" s="92"/>
    </row>
    <row r="93" spans="1:6" s="15" customFormat="1" ht="11.25">
      <c r="A93" s="64"/>
      <c r="C93" s="64"/>
      <c r="D93" s="64"/>
      <c r="E93" s="64"/>
      <c r="F93" s="92"/>
    </row>
    <row r="94" spans="1:6" s="15" customFormat="1" ht="11.25">
      <c r="A94" s="64"/>
      <c r="C94" s="64"/>
      <c r="D94" s="64"/>
      <c r="E94" s="64"/>
      <c r="F94" s="92"/>
    </row>
    <row r="95" spans="1:6" s="15" customFormat="1" ht="11.25">
      <c r="A95" s="64"/>
      <c r="C95" s="64"/>
      <c r="D95" s="64"/>
      <c r="E95" s="64"/>
      <c r="F95" s="92"/>
    </row>
    <row r="96" spans="1:6" s="15" customFormat="1" ht="11.25">
      <c r="A96" s="64"/>
      <c r="C96" s="64"/>
      <c r="D96" s="64"/>
      <c r="E96" s="64"/>
      <c r="F96" s="92"/>
    </row>
    <row r="97" spans="1:6" s="15" customFormat="1" ht="11.25">
      <c r="A97" s="64"/>
      <c r="C97" s="64"/>
      <c r="D97" s="64"/>
      <c r="E97" s="64"/>
      <c r="F97" s="92"/>
    </row>
    <row r="98" spans="1:6" s="15" customFormat="1" ht="11.25">
      <c r="A98" s="64"/>
      <c r="C98" s="64"/>
      <c r="D98" s="64"/>
      <c r="E98" s="64"/>
      <c r="F98" s="92"/>
    </row>
    <row r="99" spans="1:6" s="15" customFormat="1" ht="11.25">
      <c r="A99" s="64"/>
      <c r="C99" s="64"/>
      <c r="D99" s="64"/>
      <c r="E99" s="64"/>
      <c r="F99" s="92"/>
    </row>
    <row r="100" spans="1:6" s="15" customFormat="1" ht="11.25">
      <c r="A100" s="64"/>
      <c r="C100" s="64"/>
      <c r="D100" s="64"/>
      <c r="E100" s="64"/>
      <c r="F100" s="92"/>
    </row>
    <row r="101" spans="1:6" s="15" customFormat="1" ht="11.25">
      <c r="A101" s="64"/>
      <c r="C101" s="64"/>
      <c r="D101" s="64"/>
      <c r="E101" s="64"/>
      <c r="F101" s="92"/>
    </row>
    <row r="102" spans="1:6" s="15" customFormat="1" ht="11.25">
      <c r="A102" s="64"/>
      <c r="C102" s="64"/>
      <c r="D102" s="64"/>
      <c r="E102" s="64"/>
      <c r="F102" s="92"/>
    </row>
    <row r="103" spans="1:6">
      <c r="B103" s="44"/>
    </row>
    <row r="104" spans="1:6">
      <c r="B104" s="44"/>
    </row>
    <row r="105" spans="1:6">
      <c r="B105" s="44"/>
    </row>
    <row r="106" spans="1:6">
      <c r="B106" s="44"/>
    </row>
    <row r="107" spans="1:6">
      <c r="B107" s="44"/>
    </row>
    <row r="108" spans="1:6">
      <c r="B108" s="44"/>
    </row>
    <row r="109" spans="1:6">
      <c r="B109" s="44"/>
    </row>
    <row r="110" spans="1:6">
      <c r="B110" s="44"/>
    </row>
    <row r="111" spans="1:6">
      <c r="B111" s="44"/>
    </row>
    <row r="112" spans="1:6">
      <c r="B112" s="44"/>
    </row>
    <row r="113" spans="2:2">
      <c r="B113" s="44"/>
    </row>
    <row r="114" spans="2:2">
      <c r="B114" s="44"/>
    </row>
    <row r="115" spans="2:2">
      <c r="B115" s="44"/>
    </row>
    <row r="116" spans="2:2">
      <c r="B116" s="44"/>
    </row>
    <row r="117" spans="2:2">
      <c r="B117" s="44"/>
    </row>
    <row r="118" spans="2:2">
      <c r="B118" s="44"/>
    </row>
    <row r="119" spans="2:2">
      <c r="B119" s="44"/>
    </row>
    <row r="120" spans="2:2">
      <c r="B120" s="44"/>
    </row>
    <row r="121" spans="2:2">
      <c r="B121" s="44"/>
    </row>
    <row r="122" spans="2:2">
      <c r="B122" s="44"/>
    </row>
    <row r="123" spans="2:2">
      <c r="B123" s="44"/>
    </row>
    <row r="124" spans="2:2">
      <c r="B124" s="44"/>
    </row>
    <row r="125" spans="2:2">
      <c r="B125" s="44"/>
    </row>
    <row r="126" spans="2:2">
      <c r="B126" s="44"/>
    </row>
    <row r="127" spans="2:2">
      <c r="B127" s="44"/>
    </row>
    <row r="128" spans="2:2">
      <c r="B128" s="44"/>
    </row>
    <row r="129" spans="2:2">
      <c r="B129" s="44"/>
    </row>
    <row r="130" spans="2:2">
      <c r="B130" s="44"/>
    </row>
  </sheetData>
  <sheetProtection selectLockedCells="1"/>
  <mergeCells count="9">
    <mergeCell ref="A3:F3"/>
    <mergeCell ref="A4:F4"/>
    <mergeCell ref="B6:B9"/>
    <mergeCell ref="D7:D9"/>
    <mergeCell ref="E7:E9"/>
    <mergeCell ref="F7:F9"/>
    <mergeCell ref="A6:A9"/>
    <mergeCell ref="C6:F6"/>
    <mergeCell ref="C7:C9"/>
  </mergeCells>
  <phoneticPr fontId="40" type="noConversion"/>
  <printOptions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view="pageBreakPreview" topLeftCell="A16" zoomScaleNormal="100" zoomScaleSheetLayoutView="100" workbookViewId="0">
      <selection activeCell="A28" sqref="A28:XFD28"/>
    </sheetView>
  </sheetViews>
  <sheetFormatPr defaultRowHeight="14.25"/>
  <cols>
    <col min="1" max="1" width="9" style="46"/>
    <col min="2" max="2" width="11.5" style="47" bestFit="1" customWidth="1"/>
    <col min="3" max="3" width="9.75" style="47" customWidth="1"/>
    <col min="4" max="4" width="10.125" style="47" customWidth="1"/>
    <col min="5" max="6" width="10.75" style="47" customWidth="1"/>
    <col min="7" max="7" width="10.375" style="47" customWidth="1"/>
    <col min="8" max="8" width="10.125" style="47" customWidth="1"/>
    <col min="9" max="16384" width="9" style="47"/>
  </cols>
  <sheetData>
    <row r="1" spans="1:8" s="309" customFormat="1" ht="14.1" customHeight="1">
      <c r="A1" s="305"/>
      <c r="B1" s="306"/>
      <c r="C1" s="306"/>
      <c r="D1" s="306"/>
      <c r="E1" s="306"/>
      <c r="F1" s="306"/>
      <c r="G1" s="306"/>
      <c r="H1" s="307" t="s">
        <v>488</v>
      </c>
    </row>
    <row r="2" spans="1:8" s="44" customFormat="1" ht="14.1" customHeight="1">
      <c r="A2" s="12"/>
      <c r="B2" s="47"/>
      <c r="C2" s="47"/>
      <c r="D2" s="47"/>
      <c r="E2" s="47"/>
      <c r="F2" s="47"/>
      <c r="G2" s="47"/>
      <c r="H2" s="13"/>
    </row>
    <row r="3" spans="1:8" s="49" customFormat="1" ht="20.100000000000001" customHeight="1">
      <c r="A3" s="708" t="s">
        <v>218</v>
      </c>
      <c r="B3" s="708"/>
      <c r="C3" s="708"/>
      <c r="D3" s="708"/>
      <c r="E3" s="708"/>
      <c r="F3" s="708"/>
      <c r="G3" s="708"/>
      <c r="H3" s="708"/>
    </row>
    <row r="4" spans="1:8" s="50" customFormat="1" ht="24" customHeight="1">
      <c r="A4" s="709" t="s">
        <v>219</v>
      </c>
      <c r="B4" s="709"/>
      <c r="C4" s="709"/>
      <c r="D4" s="709"/>
      <c r="E4" s="709"/>
      <c r="F4" s="709"/>
      <c r="G4" s="709"/>
      <c r="H4" s="709"/>
    </row>
    <row r="5" spans="1:8" s="17" customFormat="1" ht="18" customHeight="1" thickBot="1">
      <c r="A5" s="75" t="s">
        <v>220</v>
      </c>
      <c r="C5" s="75"/>
      <c r="D5" s="75"/>
      <c r="E5" s="75"/>
      <c r="F5" s="75"/>
      <c r="G5" s="75"/>
      <c r="H5" s="76" t="s">
        <v>445</v>
      </c>
    </row>
    <row r="6" spans="1:8" s="15" customFormat="1" ht="23.1" customHeight="1">
      <c r="A6" s="532" t="s">
        <v>330</v>
      </c>
      <c r="B6" s="713" t="s">
        <v>36</v>
      </c>
      <c r="C6" s="716" t="s">
        <v>221</v>
      </c>
      <c r="D6" s="719" t="s">
        <v>37</v>
      </c>
      <c r="E6" s="719" t="s">
        <v>38</v>
      </c>
      <c r="F6" s="719" t="s">
        <v>222</v>
      </c>
      <c r="G6" s="719" t="s">
        <v>223</v>
      </c>
      <c r="H6" s="710" t="s">
        <v>39</v>
      </c>
    </row>
    <row r="7" spans="1:8" s="15" customFormat="1" ht="12" customHeight="1">
      <c r="A7" s="533"/>
      <c r="B7" s="714"/>
      <c r="C7" s="717"/>
      <c r="D7" s="720"/>
      <c r="E7" s="720"/>
      <c r="F7" s="720"/>
      <c r="G7" s="720"/>
      <c r="H7" s="711"/>
    </row>
    <row r="8" spans="1:8" s="15" customFormat="1" ht="12" customHeight="1">
      <c r="A8" s="533"/>
      <c r="B8" s="714"/>
      <c r="C8" s="717"/>
      <c r="D8" s="720"/>
      <c r="E8" s="720"/>
      <c r="F8" s="720"/>
      <c r="G8" s="720"/>
      <c r="H8" s="711"/>
    </row>
    <row r="9" spans="1:8" s="15" customFormat="1" ht="12" customHeight="1">
      <c r="A9" s="534"/>
      <c r="B9" s="715"/>
      <c r="C9" s="718"/>
      <c r="D9" s="721"/>
      <c r="E9" s="721"/>
      <c r="F9" s="721"/>
      <c r="G9" s="721"/>
      <c r="H9" s="712"/>
    </row>
    <row r="10" spans="1:8" s="21" customFormat="1" ht="28.5" customHeight="1">
      <c r="A10" s="77" t="s">
        <v>331</v>
      </c>
      <c r="B10" s="54">
        <f>SUM(C10:F10,H10)</f>
        <v>3396105</v>
      </c>
      <c r="C10" s="54">
        <v>752551</v>
      </c>
      <c r="D10" s="54">
        <v>468916</v>
      </c>
      <c r="E10" s="54">
        <v>1759977</v>
      </c>
      <c r="F10" s="54">
        <v>254874</v>
      </c>
      <c r="G10" s="54">
        <v>799428</v>
      </c>
      <c r="H10" s="54">
        <v>159787</v>
      </c>
    </row>
    <row r="11" spans="1:8" s="21" customFormat="1" ht="28.5" customHeight="1">
      <c r="A11" s="77" t="s">
        <v>409</v>
      </c>
      <c r="B11" s="54">
        <f t="shared" ref="B11:B12" si="0">SUM(C11:F11,H11)</f>
        <v>3369003</v>
      </c>
      <c r="C11" s="54">
        <v>784014</v>
      </c>
      <c r="D11" s="54">
        <v>422516</v>
      </c>
      <c r="E11" s="54">
        <v>1831483</v>
      </c>
      <c r="F11" s="54">
        <v>186073</v>
      </c>
      <c r="G11" s="54">
        <v>713620</v>
      </c>
      <c r="H11" s="54">
        <v>144917</v>
      </c>
    </row>
    <row r="12" spans="1:8" s="21" customFormat="1" ht="28.5" customHeight="1">
      <c r="A12" s="77" t="s">
        <v>448</v>
      </c>
      <c r="B12" s="54">
        <f t="shared" si="0"/>
        <v>3204601</v>
      </c>
      <c r="C12" s="54">
        <v>778292</v>
      </c>
      <c r="D12" s="54">
        <v>342590</v>
      </c>
      <c r="E12" s="54">
        <v>1835932</v>
      </c>
      <c r="F12" s="54">
        <v>132280</v>
      </c>
      <c r="G12" s="54">
        <v>748262</v>
      </c>
      <c r="H12" s="54">
        <v>115507</v>
      </c>
    </row>
    <row r="13" spans="1:8" s="21" customFormat="1" ht="28.5" customHeight="1">
      <c r="A13" s="77" t="s">
        <v>449</v>
      </c>
      <c r="B13" s="54">
        <f>SUM(C13:F13,H13)</f>
        <v>3445025</v>
      </c>
      <c r="C13" s="54">
        <v>815158</v>
      </c>
      <c r="D13" s="54">
        <v>355620</v>
      </c>
      <c r="E13" s="54">
        <v>2008019</v>
      </c>
      <c r="F13" s="54">
        <v>134576</v>
      </c>
      <c r="G13" s="54">
        <v>708696</v>
      </c>
      <c r="H13" s="54">
        <v>131652</v>
      </c>
    </row>
    <row r="14" spans="1:8" s="21" customFormat="1" ht="28.5" customHeight="1">
      <c r="A14" s="78" t="s">
        <v>498</v>
      </c>
      <c r="B14" s="66">
        <f t="shared" ref="B14:H14" si="1">SUM(B16:B27)</f>
        <v>3702430</v>
      </c>
      <c r="C14" s="66">
        <f t="shared" si="1"/>
        <v>860400</v>
      </c>
      <c r="D14" s="67">
        <f t="shared" si="1"/>
        <v>412046</v>
      </c>
      <c r="E14" s="67">
        <f t="shared" si="1"/>
        <v>2170919</v>
      </c>
      <c r="F14" s="67">
        <f t="shared" si="1"/>
        <v>130351</v>
      </c>
      <c r="G14" s="67">
        <f t="shared" si="1"/>
        <v>743808</v>
      </c>
      <c r="H14" s="67">
        <f t="shared" si="1"/>
        <v>128714</v>
      </c>
    </row>
    <row r="15" spans="1:8" s="15" customFormat="1" ht="7.7" customHeight="1">
      <c r="A15" s="77"/>
      <c r="B15" s="54"/>
      <c r="C15" s="54"/>
      <c r="D15" s="55"/>
      <c r="E15" s="55"/>
      <c r="F15" s="55"/>
      <c r="G15" s="55"/>
      <c r="H15" s="55"/>
    </row>
    <row r="16" spans="1:8" s="15" customFormat="1" ht="28.5" customHeight="1">
      <c r="A16" s="68" t="s">
        <v>335</v>
      </c>
      <c r="B16" s="54">
        <f>SUM(C16:F16,H16)</f>
        <v>338595</v>
      </c>
      <c r="C16" s="256">
        <v>69305</v>
      </c>
      <c r="D16" s="256">
        <v>70873</v>
      </c>
      <c r="E16" s="256">
        <v>177923</v>
      </c>
      <c r="F16" s="256">
        <v>11654</v>
      </c>
      <c r="G16" s="256">
        <v>63437</v>
      </c>
      <c r="H16" s="256">
        <v>8840</v>
      </c>
    </row>
    <row r="17" spans="1:8" s="15" customFormat="1" ht="28.5" customHeight="1">
      <c r="A17" s="68" t="s">
        <v>336</v>
      </c>
      <c r="B17" s="54">
        <f t="shared" ref="B17:B27" si="2">SUM(C17:F17,H17)</f>
        <v>295770</v>
      </c>
      <c r="C17" s="256">
        <v>66537</v>
      </c>
      <c r="D17" s="256">
        <v>50889</v>
      </c>
      <c r="E17" s="256">
        <v>159000</v>
      </c>
      <c r="F17" s="256">
        <v>11126</v>
      </c>
      <c r="G17" s="256">
        <v>62918</v>
      </c>
      <c r="H17" s="256">
        <v>8218</v>
      </c>
    </row>
    <row r="18" spans="1:8" s="15" customFormat="1" ht="28.5" customHeight="1">
      <c r="A18" s="68" t="s">
        <v>337</v>
      </c>
      <c r="B18" s="54">
        <f t="shared" si="2"/>
        <v>312622</v>
      </c>
      <c r="C18" s="256">
        <v>67762</v>
      </c>
      <c r="D18" s="256">
        <v>39205</v>
      </c>
      <c r="E18" s="256">
        <v>182437</v>
      </c>
      <c r="F18" s="256">
        <v>13276</v>
      </c>
      <c r="G18" s="256">
        <v>66555</v>
      </c>
      <c r="H18" s="256">
        <v>9942</v>
      </c>
    </row>
    <row r="19" spans="1:8" s="15" customFormat="1" ht="28.5" customHeight="1">
      <c r="A19" s="68" t="s">
        <v>338</v>
      </c>
      <c r="B19" s="54">
        <f t="shared" si="2"/>
        <v>301784</v>
      </c>
      <c r="C19" s="256">
        <v>70599</v>
      </c>
      <c r="D19" s="256">
        <v>20953</v>
      </c>
      <c r="E19" s="256">
        <v>189894</v>
      </c>
      <c r="F19" s="256">
        <v>10003</v>
      </c>
      <c r="G19" s="256">
        <v>60102</v>
      </c>
      <c r="H19" s="256">
        <v>10335</v>
      </c>
    </row>
    <row r="20" spans="1:8" s="15" customFormat="1" ht="28.5" customHeight="1">
      <c r="A20" s="79" t="s">
        <v>339</v>
      </c>
      <c r="B20" s="54">
        <f t="shared" si="2"/>
        <v>302068</v>
      </c>
      <c r="C20" s="256">
        <v>73605</v>
      </c>
      <c r="D20" s="256">
        <v>15616</v>
      </c>
      <c r="E20" s="256">
        <v>189713</v>
      </c>
      <c r="F20" s="256">
        <v>10910</v>
      </c>
      <c r="G20" s="256">
        <v>62143</v>
      </c>
      <c r="H20" s="256">
        <v>12224</v>
      </c>
    </row>
    <row r="21" spans="1:8" s="15" customFormat="1" ht="28.5" customHeight="1">
      <c r="A21" s="68" t="s">
        <v>340</v>
      </c>
      <c r="B21" s="54">
        <f t="shared" si="2"/>
        <v>271157</v>
      </c>
      <c r="C21" s="256">
        <v>67511</v>
      </c>
      <c r="D21" s="256">
        <v>11160</v>
      </c>
      <c r="E21" s="256">
        <v>172021</v>
      </c>
      <c r="F21" s="256">
        <v>9127</v>
      </c>
      <c r="G21" s="256">
        <v>51394</v>
      </c>
      <c r="H21" s="256">
        <v>11338</v>
      </c>
    </row>
    <row r="22" spans="1:8" s="15" customFormat="1" ht="28.5" customHeight="1">
      <c r="A22" s="68" t="s">
        <v>341</v>
      </c>
      <c r="B22" s="54">
        <f t="shared" si="2"/>
        <v>269445</v>
      </c>
      <c r="C22" s="256">
        <v>71382</v>
      </c>
      <c r="D22" s="256">
        <v>11531</v>
      </c>
      <c r="E22" s="256">
        <v>167174</v>
      </c>
      <c r="F22" s="256">
        <v>9403</v>
      </c>
      <c r="G22" s="256">
        <v>56173</v>
      </c>
      <c r="H22" s="256">
        <v>9955</v>
      </c>
    </row>
    <row r="23" spans="1:8" s="15" customFormat="1" ht="28.5" customHeight="1">
      <c r="A23" s="68" t="s">
        <v>342</v>
      </c>
      <c r="B23" s="54">
        <f t="shared" si="2"/>
        <v>320160</v>
      </c>
      <c r="C23" s="256">
        <v>85977</v>
      </c>
      <c r="D23" s="256">
        <v>22864</v>
      </c>
      <c r="E23" s="256">
        <v>192153</v>
      </c>
      <c r="F23" s="256">
        <v>9571</v>
      </c>
      <c r="G23" s="256">
        <v>69634</v>
      </c>
      <c r="H23" s="256">
        <v>9595</v>
      </c>
    </row>
    <row r="24" spans="1:8" s="15" customFormat="1" ht="28.5" customHeight="1">
      <c r="A24" s="68" t="s">
        <v>343</v>
      </c>
      <c r="B24" s="54">
        <f t="shared" si="2"/>
        <v>291689</v>
      </c>
      <c r="C24" s="256">
        <v>74407</v>
      </c>
      <c r="D24" s="256">
        <v>25771</v>
      </c>
      <c r="E24" s="256">
        <v>172545</v>
      </c>
      <c r="F24" s="256">
        <v>9091</v>
      </c>
      <c r="G24" s="256">
        <v>69209</v>
      </c>
      <c r="H24" s="256">
        <v>9875</v>
      </c>
    </row>
    <row r="25" spans="1:8" s="15" customFormat="1" ht="28.5" customHeight="1">
      <c r="A25" s="68" t="s">
        <v>344</v>
      </c>
      <c r="B25" s="54">
        <f t="shared" si="2"/>
        <v>303474</v>
      </c>
      <c r="C25" s="256">
        <v>68729</v>
      </c>
      <c r="D25" s="256">
        <v>33910</v>
      </c>
      <c r="E25" s="256">
        <v>180375</v>
      </c>
      <c r="F25" s="256">
        <v>9107</v>
      </c>
      <c r="G25" s="256">
        <v>58711</v>
      </c>
      <c r="H25" s="256">
        <v>11353</v>
      </c>
    </row>
    <row r="26" spans="1:8" s="15" customFormat="1" ht="28.5" customHeight="1">
      <c r="A26" s="68" t="s">
        <v>345</v>
      </c>
      <c r="B26" s="54">
        <f t="shared" si="2"/>
        <v>334801</v>
      </c>
      <c r="C26" s="256">
        <v>70639</v>
      </c>
      <c r="D26" s="256">
        <v>46551</v>
      </c>
      <c r="E26" s="256">
        <v>185567</v>
      </c>
      <c r="F26" s="256">
        <v>18597</v>
      </c>
      <c r="G26" s="256">
        <v>63677</v>
      </c>
      <c r="H26" s="256">
        <v>13447</v>
      </c>
    </row>
    <row r="27" spans="1:8" s="15" customFormat="1" ht="28.5" customHeight="1" thickBot="1">
      <c r="A27" s="80" t="s">
        <v>346</v>
      </c>
      <c r="B27" s="345">
        <f t="shared" si="2"/>
        <v>360865</v>
      </c>
      <c r="C27" s="356">
        <v>73947</v>
      </c>
      <c r="D27" s="356">
        <v>62723</v>
      </c>
      <c r="E27" s="356">
        <v>202117</v>
      </c>
      <c r="F27" s="356">
        <v>8486</v>
      </c>
      <c r="G27" s="356">
        <v>59855</v>
      </c>
      <c r="H27" s="356">
        <v>13592</v>
      </c>
    </row>
    <row r="28" spans="1:8" s="458" customFormat="1" ht="11.1" customHeight="1">
      <c r="A28" s="456" t="s">
        <v>789</v>
      </c>
      <c r="B28" s="460"/>
      <c r="D28" s="459"/>
      <c r="E28" s="459"/>
      <c r="H28" s="457" t="s">
        <v>791</v>
      </c>
    </row>
    <row r="29" spans="1:8" s="35" customFormat="1" ht="11.1" customHeight="1">
      <c r="A29" s="81" t="s">
        <v>347</v>
      </c>
      <c r="B29" s="54"/>
      <c r="C29" s="81"/>
      <c r="D29" s="82"/>
      <c r="E29" s="82"/>
      <c r="F29" s="82"/>
      <c r="G29" s="82"/>
      <c r="H29" s="82"/>
    </row>
    <row r="30" spans="1:8" s="73" customFormat="1" ht="11.1" customHeight="1">
      <c r="A30" s="35" t="s">
        <v>348</v>
      </c>
      <c r="B30" s="54"/>
      <c r="D30" s="83"/>
      <c r="E30" s="83"/>
      <c r="F30" s="83"/>
      <c r="G30" s="83"/>
      <c r="H30" s="83"/>
    </row>
    <row r="31" spans="1:8" s="15" customFormat="1" ht="11.1" customHeight="1">
      <c r="A31" s="18" t="s">
        <v>349</v>
      </c>
      <c r="B31" s="54"/>
      <c r="D31" s="64"/>
      <c r="E31" s="64"/>
      <c r="F31" s="64"/>
      <c r="G31" s="64"/>
      <c r="H31" s="64"/>
    </row>
    <row r="32" spans="1:8" s="15" customFormat="1" ht="11.25">
      <c r="D32" s="64"/>
      <c r="E32" s="64"/>
      <c r="F32" s="64"/>
      <c r="G32" s="64"/>
      <c r="H32" s="64"/>
    </row>
    <row r="33" spans="1:8" s="15" customFormat="1" ht="11.25">
      <c r="D33" s="64"/>
      <c r="E33" s="64"/>
      <c r="F33" s="64"/>
      <c r="G33" s="64"/>
      <c r="H33" s="64"/>
    </row>
    <row r="34" spans="1:8" s="15" customFormat="1" ht="11.25">
      <c r="D34" s="64"/>
      <c r="E34" s="64"/>
      <c r="F34" s="64"/>
      <c r="G34" s="64"/>
      <c r="H34" s="64"/>
    </row>
    <row r="35" spans="1:8" s="15" customFormat="1" ht="11.25">
      <c r="D35" s="64"/>
      <c r="E35" s="64"/>
      <c r="F35" s="64"/>
      <c r="G35" s="64"/>
      <c r="H35" s="64"/>
    </row>
    <row r="36" spans="1:8" s="15" customFormat="1" ht="11.25">
      <c r="D36" s="64"/>
      <c r="E36" s="64"/>
      <c r="F36" s="64"/>
      <c r="G36" s="64"/>
      <c r="H36" s="64"/>
    </row>
    <row r="37" spans="1:8" s="64" customFormat="1" ht="11.25">
      <c r="A37" s="15"/>
      <c r="B37" s="15"/>
      <c r="C37" s="15"/>
    </row>
    <row r="38" spans="1:8" s="64" customFormat="1" ht="11.25">
      <c r="A38" s="15"/>
      <c r="B38" s="15"/>
      <c r="C38" s="15"/>
    </row>
    <row r="39" spans="1:8" s="64" customFormat="1" ht="11.25">
      <c r="B39" s="15"/>
    </row>
    <row r="40" spans="1:8" s="64" customFormat="1" ht="11.25">
      <c r="B40" s="15"/>
    </row>
    <row r="41" spans="1:8" s="64" customFormat="1" ht="11.25">
      <c r="B41" s="15"/>
    </row>
    <row r="42" spans="1:8" s="64" customFormat="1" ht="11.25">
      <c r="B42" s="15"/>
    </row>
    <row r="43" spans="1:8" s="64" customFormat="1" ht="11.25">
      <c r="B43" s="15"/>
    </row>
    <row r="44" spans="1:8" s="64" customFormat="1" ht="11.25">
      <c r="B44" s="15"/>
    </row>
    <row r="45" spans="1:8" s="64" customFormat="1" ht="11.25">
      <c r="B45" s="15"/>
    </row>
    <row r="46" spans="1:8" s="64" customFormat="1" ht="11.25">
      <c r="B46" s="15"/>
    </row>
    <row r="47" spans="1:8" s="64" customFormat="1" ht="11.25">
      <c r="B47" s="15"/>
    </row>
    <row r="48" spans="1:8" s="64" customFormat="1" ht="11.25">
      <c r="B48" s="15"/>
    </row>
    <row r="49" spans="2:2" s="64" customFormat="1" ht="11.25">
      <c r="B49" s="15"/>
    </row>
    <row r="50" spans="2:2" s="64" customFormat="1" ht="11.25">
      <c r="B50" s="15"/>
    </row>
    <row r="51" spans="2:2" s="64" customFormat="1" ht="11.25">
      <c r="B51" s="15"/>
    </row>
    <row r="52" spans="2:2" s="64" customFormat="1" ht="11.25">
      <c r="B52" s="15"/>
    </row>
    <row r="53" spans="2:2" s="64" customFormat="1" ht="11.25">
      <c r="B53" s="15"/>
    </row>
    <row r="54" spans="2:2" s="64" customFormat="1" ht="11.25">
      <c r="B54" s="15"/>
    </row>
    <row r="55" spans="2:2" s="64" customFormat="1" ht="11.25">
      <c r="B55" s="15"/>
    </row>
    <row r="56" spans="2:2" s="64" customFormat="1" ht="11.25">
      <c r="B56" s="15"/>
    </row>
    <row r="57" spans="2:2" s="64" customFormat="1" ht="11.25">
      <c r="B57" s="15"/>
    </row>
    <row r="58" spans="2:2" s="64" customFormat="1" ht="11.25">
      <c r="B58" s="15"/>
    </row>
    <row r="59" spans="2:2" s="64" customFormat="1" ht="11.25">
      <c r="B59" s="15"/>
    </row>
    <row r="60" spans="2:2" s="64" customFormat="1" ht="11.25">
      <c r="B60" s="15"/>
    </row>
    <row r="61" spans="2:2" s="64" customFormat="1" ht="11.25">
      <c r="B61" s="15"/>
    </row>
    <row r="62" spans="2:2" s="64" customFormat="1" ht="11.25">
      <c r="B62" s="15"/>
    </row>
    <row r="63" spans="2:2" s="64" customFormat="1" ht="11.25">
      <c r="B63" s="15"/>
    </row>
    <row r="64" spans="2:2" s="64" customFormat="1" ht="11.25">
      <c r="B64" s="15"/>
    </row>
    <row r="65" spans="2:2" s="64" customFormat="1" ht="11.25">
      <c r="B65" s="15"/>
    </row>
    <row r="66" spans="2:2" s="64" customFormat="1" ht="11.25">
      <c r="B66" s="15"/>
    </row>
    <row r="67" spans="2:2" s="64" customFormat="1" ht="11.25">
      <c r="B67" s="15"/>
    </row>
    <row r="68" spans="2:2" s="64" customFormat="1" ht="11.25">
      <c r="B68" s="15"/>
    </row>
    <row r="69" spans="2:2" s="64" customFormat="1" ht="11.25">
      <c r="B69" s="15"/>
    </row>
    <row r="70" spans="2:2" s="64" customFormat="1" ht="11.25">
      <c r="B70" s="15"/>
    </row>
    <row r="71" spans="2:2" s="64" customFormat="1" ht="11.25">
      <c r="B71" s="15"/>
    </row>
    <row r="72" spans="2:2" s="64" customFormat="1" ht="11.25">
      <c r="B72" s="15"/>
    </row>
    <row r="73" spans="2:2" s="64" customFormat="1" ht="11.25">
      <c r="B73" s="15"/>
    </row>
    <row r="74" spans="2:2" s="64" customFormat="1" ht="11.25">
      <c r="B74" s="15"/>
    </row>
    <row r="75" spans="2:2" s="64" customFormat="1" ht="11.25">
      <c r="B75" s="15"/>
    </row>
    <row r="76" spans="2:2" s="64" customFormat="1" ht="11.25">
      <c r="B76" s="15"/>
    </row>
    <row r="77" spans="2:2" s="64" customFormat="1" ht="11.25">
      <c r="B77" s="15"/>
    </row>
    <row r="78" spans="2:2" s="64" customFormat="1" ht="11.25">
      <c r="B78" s="15"/>
    </row>
    <row r="79" spans="2:2" s="64" customFormat="1" ht="11.25">
      <c r="B79" s="15"/>
    </row>
    <row r="80" spans="2:2" s="64" customFormat="1" ht="11.25">
      <c r="B80" s="15"/>
    </row>
    <row r="81" spans="2:2" s="64" customFormat="1" ht="11.25">
      <c r="B81" s="15"/>
    </row>
    <row r="82" spans="2:2" s="64" customFormat="1" ht="11.25">
      <c r="B82" s="15"/>
    </row>
    <row r="83" spans="2:2" s="64" customFormat="1" ht="11.25">
      <c r="B83" s="15"/>
    </row>
    <row r="84" spans="2:2" s="64" customFormat="1" ht="11.25">
      <c r="B84" s="15"/>
    </row>
    <row r="85" spans="2:2" s="64" customFormat="1" ht="11.25">
      <c r="B85" s="15"/>
    </row>
    <row r="86" spans="2:2" s="64" customFormat="1" ht="11.25">
      <c r="B86" s="15"/>
    </row>
    <row r="87" spans="2:2" s="64" customFormat="1" ht="11.25">
      <c r="B87" s="15"/>
    </row>
    <row r="88" spans="2:2" s="64" customFormat="1" ht="11.25">
      <c r="B88" s="15"/>
    </row>
    <row r="89" spans="2:2" s="64" customFormat="1" ht="11.25">
      <c r="B89" s="15"/>
    </row>
    <row r="90" spans="2:2" s="64" customFormat="1" ht="11.25">
      <c r="B90" s="15"/>
    </row>
    <row r="91" spans="2:2" s="64" customFormat="1" ht="11.25">
      <c r="B91" s="15"/>
    </row>
    <row r="92" spans="2:2" s="64" customFormat="1" ht="11.25">
      <c r="B92" s="15"/>
    </row>
    <row r="93" spans="2:2" s="64" customFormat="1" ht="11.25">
      <c r="B93" s="15"/>
    </row>
    <row r="94" spans="2:2" s="64" customFormat="1" ht="11.25">
      <c r="B94" s="15"/>
    </row>
    <row r="95" spans="2:2" s="64" customFormat="1" ht="11.25">
      <c r="B95" s="15"/>
    </row>
    <row r="96" spans="2:2" s="64" customFormat="1" ht="11.25">
      <c r="B96" s="15"/>
    </row>
    <row r="97" spans="2:2" s="64" customFormat="1" ht="11.25">
      <c r="B97" s="15"/>
    </row>
    <row r="98" spans="2:2" s="64" customFormat="1" ht="11.25">
      <c r="B98" s="15"/>
    </row>
    <row r="99" spans="2:2" s="64" customFormat="1" ht="11.25">
      <c r="B99" s="15"/>
    </row>
    <row r="100" spans="2:2" s="64" customFormat="1" ht="11.25">
      <c r="B100" s="15"/>
    </row>
    <row r="101" spans="2:2" s="64" customFormat="1" ht="11.25">
      <c r="B101" s="15"/>
    </row>
    <row r="102" spans="2:2" s="64" customFormat="1" ht="11.25">
      <c r="B102" s="15"/>
    </row>
    <row r="103" spans="2:2">
      <c r="B103" s="44"/>
    </row>
    <row r="104" spans="2:2">
      <c r="B104" s="44"/>
    </row>
    <row r="105" spans="2:2">
      <c r="B105" s="44"/>
    </row>
    <row r="106" spans="2:2">
      <c r="B106" s="44"/>
    </row>
    <row r="107" spans="2:2">
      <c r="B107" s="44"/>
    </row>
    <row r="108" spans="2:2">
      <c r="B108" s="44"/>
    </row>
    <row r="109" spans="2:2">
      <c r="B109" s="44"/>
    </row>
    <row r="110" spans="2:2">
      <c r="B110" s="44"/>
    </row>
    <row r="111" spans="2:2">
      <c r="B111" s="44"/>
    </row>
    <row r="112" spans="2:2">
      <c r="B112" s="44"/>
    </row>
    <row r="113" spans="2:2">
      <c r="B113" s="44"/>
    </row>
    <row r="114" spans="2:2">
      <c r="B114" s="44"/>
    </row>
    <row r="115" spans="2:2">
      <c r="B115" s="44"/>
    </row>
    <row r="116" spans="2:2">
      <c r="B116" s="44"/>
    </row>
    <row r="117" spans="2:2">
      <c r="B117" s="44"/>
    </row>
    <row r="118" spans="2:2">
      <c r="B118" s="44"/>
    </row>
    <row r="119" spans="2:2">
      <c r="B119" s="44"/>
    </row>
    <row r="120" spans="2:2">
      <c r="B120" s="44"/>
    </row>
    <row r="121" spans="2:2">
      <c r="B121" s="44"/>
    </row>
    <row r="122" spans="2:2">
      <c r="B122" s="44"/>
    </row>
    <row r="123" spans="2:2">
      <c r="B123" s="44"/>
    </row>
    <row r="124" spans="2:2">
      <c r="B124" s="44"/>
    </row>
    <row r="125" spans="2:2">
      <c r="B125" s="44"/>
    </row>
    <row r="126" spans="2:2">
      <c r="B126" s="44"/>
    </row>
    <row r="127" spans="2:2">
      <c r="B127" s="44"/>
    </row>
    <row r="128" spans="2:2">
      <c r="B128" s="44"/>
    </row>
    <row r="129" spans="2:2">
      <c r="B129" s="44"/>
    </row>
    <row r="130" spans="2:2">
      <c r="B130" s="44"/>
    </row>
  </sheetData>
  <sheetProtection selectLockedCells="1"/>
  <mergeCells count="10">
    <mergeCell ref="A3:H3"/>
    <mergeCell ref="A4:H4"/>
    <mergeCell ref="A6:A9"/>
    <mergeCell ref="H6:H9"/>
    <mergeCell ref="B6:B9"/>
    <mergeCell ref="C6:C9"/>
    <mergeCell ref="D6:D9"/>
    <mergeCell ref="E6:E9"/>
    <mergeCell ref="G6:G9"/>
    <mergeCell ref="F6:F9"/>
  </mergeCells>
  <phoneticPr fontId="40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"/>
  <sheetViews>
    <sheetView view="pageBreakPreview" topLeftCell="A16" zoomScaleNormal="100" zoomScaleSheetLayoutView="100" workbookViewId="0">
      <selection activeCell="D29" sqref="D29"/>
    </sheetView>
  </sheetViews>
  <sheetFormatPr defaultRowHeight="14.25"/>
  <cols>
    <col min="1" max="1" width="7.625" style="46" customWidth="1"/>
    <col min="2" max="2" width="11.125" style="47" customWidth="1"/>
    <col min="3" max="6" width="15.875" style="47" customWidth="1"/>
    <col min="7" max="16384" width="9" style="47"/>
  </cols>
  <sheetData>
    <row r="1" spans="1:6" s="309" customFormat="1" ht="14.1" customHeight="1">
      <c r="A1" s="308" t="s">
        <v>489</v>
      </c>
      <c r="C1" s="306"/>
      <c r="D1" s="306"/>
      <c r="E1" s="306"/>
      <c r="F1" s="307"/>
    </row>
    <row r="2" spans="1:6" s="44" customFormat="1" ht="14.1" customHeight="1">
      <c r="A2" s="17"/>
      <c r="C2" s="47"/>
      <c r="D2" s="47"/>
      <c r="E2" s="47"/>
      <c r="F2" s="13"/>
    </row>
    <row r="3" spans="1:6" s="49" customFormat="1" ht="20.100000000000001" customHeight="1">
      <c r="A3" s="547" t="s">
        <v>42</v>
      </c>
      <c r="B3" s="547"/>
      <c r="C3" s="547"/>
      <c r="D3" s="547"/>
      <c r="E3" s="547"/>
      <c r="F3" s="547"/>
    </row>
    <row r="4" spans="1:6" s="50" customFormat="1" ht="24" customHeight="1">
      <c r="A4" s="643" t="s">
        <v>43</v>
      </c>
      <c r="B4" s="643"/>
      <c r="C4" s="643"/>
      <c r="D4" s="643"/>
      <c r="E4" s="643"/>
      <c r="F4" s="643"/>
    </row>
    <row r="5" spans="1:6" s="17" customFormat="1" ht="18" customHeight="1" thickBot="1">
      <c r="A5" s="17" t="s">
        <v>499</v>
      </c>
      <c r="B5" s="15"/>
      <c r="C5" s="15"/>
      <c r="D5" s="15"/>
      <c r="E5" s="15"/>
      <c r="F5" s="19" t="s">
        <v>500</v>
      </c>
    </row>
    <row r="6" spans="1:6" s="15" customFormat="1" ht="16.5" customHeight="1">
      <c r="A6" s="532" t="s">
        <v>330</v>
      </c>
      <c r="B6" s="730"/>
      <c r="C6" s="658" t="s">
        <v>44</v>
      </c>
      <c r="D6" s="724" t="s">
        <v>40</v>
      </c>
      <c r="E6" s="724"/>
      <c r="F6" s="725"/>
    </row>
    <row r="7" spans="1:6" s="15" customFormat="1" ht="16.5" customHeight="1">
      <c r="A7" s="731"/>
      <c r="B7" s="732"/>
      <c r="C7" s="737"/>
      <c r="D7" s="726"/>
      <c r="E7" s="726"/>
      <c r="F7" s="540"/>
    </row>
    <row r="8" spans="1:6" s="15" customFormat="1" ht="16.5" customHeight="1">
      <c r="A8" s="731"/>
      <c r="B8" s="732"/>
      <c r="C8" s="737"/>
      <c r="D8" s="728" t="s">
        <v>45</v>
      </c>
      <c r="E8" s="728" t="s">
        <v>46</v>
      </c>
      <c r="F8" s="735" t="s">
        <v>41</v>
      </c>
    </row>
    <row r="9" spans="1:6" s="15" customFormat="1" ht="16.5" customHeight="1">
      <c r="A9" s="733"/>
      <c r="B9" s="734"/>
      <c r="C9" s="738"/>
      <c r="D9" s="729"/>
      <c r="E9" s="729"/>
      <c r="F9" s="736"/>
    </row>
    <row r="10" spans="1:6" s="15" customFormat="1" ht="18" customHeight="1">
      <c r="A10" s="739">
        <v>2012</v>
      </c>
      <c r="B10" s="739"/>
      <c r="C10" s="54">
        <v>276</v>
      </c>
      <c r="D10" s="55">
        <v>108</v>
      </c>
      <c r="E10" s="55">
        <v>116</v>
      </c>
      <c r="F10" s="55">
        <v>52</v>
      </c>
    </row>
    <row r="11" spans="1:6" s="15" customFormat="1" ht="18" customHeight="1">
      <c r="A11" s="739">
        <v>2013</v>
      </c>
      <c r="B11" s="739"/>
      <c r="C11" s="54">
        <v>287</v>
      </c>
      <c r="D11" s="55">
        <v>131</v>
      </c>
      <c r="E11" s="55">
        <v>113</v>
      </c>
      <c r="F11" s="55">
        <v>43</v>
      </c>
    </row>
    <row r="12" spans="1:6" s="15" customFormat="1" ht="18" customHeight="1">
      <c r="A12" s="740" t="s">
        <v>448</v>
      </c>
      <c r="B12" s="739"/>
      <c r="C12" s="54">
        <v>314</v>
      </c>
      <c r="D12" s="55">
        <v>143</v>
      </c>
      <c r="E12" s="55">
        <v>124</v>
      </c>
      <c r="F12" s="55">
        <v>47</v>
      </c>
    </row>
    <row r="13" spans="1:6" s="15" customFormat="1" ht="18" customHeight="1">
      <c r="A13" s="740" t="s">
        <v>449</v>
      </c>
      <c r="B13" s="739"/>
      <c r="C13" s="54">
        <v>339</v>
      </c>
      <c r="D13" s="55">
        <v>160</v>
      </c>
      <c r="E13" s="55">
        <v>134</v>
      </c>
      <c r="F13" s="55">
        <v>45</v>
      </c>
    </row>
    <row r="14" spans="1:6" s="15" customFormat="1" ht="18" customHeight="1">
      <c r="A14" s="727" t="s">
        <v>498</v>
      </c>
      <c r="B14" s="727"/>
      <c r="C14" s="66">
        <f>SUM(C16:C38)</f>
        <v>375</v>
      </c>
      <c r="D14" s="67">
        <f>SUM(D16:D38)</f>
        <v>188</v>
      </c>
      <c r="E14" s="67">
        <f>SUM(E16:E38)</f>
        <v>139</v>
      </c>
      <c r="F14" s="67">
        <f>SUM(F16:F38)</f>
        <v>48</v>
      </c>
    </row>
    <row r="15" spans="1:6" s="15" customFormat="1" ht="13.15" customHeight="1">
      <c r="B15" s="68"/>
      <c r="C15" s="54"/>
      <c r="D15" s="55"/>
      <c r="E15" s="55"/>
      <c r="F15" s="55"/>
    </row>
    <row r="16" spans="1:6" s="15" customFormat="1" ht="18" customHeight="1">
      <c r="A16" s="69" t="s">
        <v>47</v>
      </c>
      <c r="B16" s="70" t="s">
        <v>185</v>
      </c>
      <c r="C16" s="334">
        <f>SUM(D16:F16)</f>
        <v>81</v>
      </c>
      <c r="D16" s="257">
        <v>32</v>
      </c>
      <c r="E16" s="257">
        <v>37</v>
      </c>
      <c r="F16" s="257">
        <v>12</v>
      </c>
    </row>
    <row r="17" spans="1:6" s="15" customFormat="1" ht="18" customHeight="1">
      <c r="A17" s="69" t="s">
        <v>59</v>
      </c>
      <c r="B17" s="70" t="s">
        <v>60</v>
      </c>
      <c r="C17" s="334">
        <f t="shared" ref="C17:C38" si="0">SUM(D17:F17)</f>
        <v>48</v>
      </c>
      <c r="D17" s="257">
        <v>27</v>
      </c>
      <c r="E17" s="257">
        <v>19</v>
      </c>
      <c r="F17" s="257">
        <v>2</v>
      </c>
    </row>
    <row r="18" spans="1:6" s="15" customFormat="1" ht="18" customHeight="1">
      <c r="A18" s="69" t="s">
        <v>61</v>
      </c>
      <c r="B18" s="70" t="s">
        <v>62</v>
      </c>
      <c r="C18" s="334">
        <f t="shared" si="0"/>
        <v>24</v>
      </c>
      <c r="D18" s="257">
        <v>12</v>
      </c>
      <c r="E18" s="257">
        <v>6</v>
      </c>
      <c r="F18" s="257">
        <v>6</v>
      </c>
    </row>
    <row r="19" spans="1:6" s="15" customFormat="1" ht="18" customHeight="1">
      <c r="A19" s="69" t="s">
        <v>63</v>
      </c>
      <c r="B19" s="70" t="s">
        <v>64</v>
      </c>
      <c r="C19" s="334">
        <f t="shared" si="0"/>
        <v>10</v>
      </c>
      <c r="D19" s="257">
        <v>5</v>
      </c>
      <c r="E19" s="257">
        <v>4</v>
      </c>
      <c r="F19" s="257">
        <v>1</v>
      </c>
    </row>
    <row r="20" spans="1:6" s="15" customFormat="1" ht="18" customHeight="1">
      <c r="A20" s="69" t="s">
        <v>65</v>
      </c>
      <c r="B20" s="70" t="s">
        <v>66</v>
      </c>
      <c r="C20" s="334">
        <f t="shared" si="0"/>
        <v>89</v>
      </c>
      <c r="D20" s="257">
        <v>34</v>
      </c>
      <c r="E20" s="257">
        <v>36</v>
      </c>
      <c r="F20" s="257">
        <v>19</v>
      </c>
    </row>
    <row r="21" spans="1:6" s="15" customFormat="1" ht="18" customHeight="1">
      <c r="A21" s="69" t="s">
        <v>68</v>
      </c>
      <c r="B21" s="70" t="s">
        <v>69</v>
      </c>
      <c r="C21" s="334">
        <f t="shared" si="0"/>
        <v>9</v>
      </c>
      <c r="D21" s="257">
        <v>3</v>
      </c>
      <c r="E21" s="257">
        <v>4</v>
      </c>
      <c r="F21" s="257">
        <v>2</v>
      </c>
    </row>
    <row r="22" spans="1:6" s="15" customFormat="1" ht="18" customHeight="1">
      <c r="A22" s="69" t="s">
        <v>70</v>
      </c>
      <c r="B22" s="70" t="s">
        <v>71</v>
      </c>
      <c r="C22" s="334">
        <f t="shared" si="0"/>
        <v>12</v>
      </c>
      <c r="D22" s="257">
        <v>9</v>
      </c>
      <c r="E22" s="257">
        <v>3</v>
      </c>
      <c r="F22" s="257">
        <v>0</v>
      </c>
    </row>
    <row r="23" spans="1:6" s="15" customFormat="1" ht="18" customHeight="1">
      <c r="A23" s="69" t="s">
        <v>72</v>
      </c>
      <c r="B23" s="70" t="s">
        <v>73</v>
      </c>
      <c r="C23" s="334">
        <f t="shared" si="0"/>
        <v>3</v>
      </c>
      <c r="D23" s="257">
        <v>1</v>
      </c>
      <c r="E23" s="257">
        <v>2</v>
      </c>
      <c r="F23" s="258">
        <v>0</v>
      </c>
    </row>
    <row r="24" spans="1:6" s="15" customFormat="1" ht="18" customHeight="1">
      <c r="A24" s="69" t="s">
        <v>74</v>
      </c>
      <c r="B24" s="70" t="s">
        <v>75</v>
      </c>
      <c r="C24" s="334">
        <f t="shared" si="0"/>
        <v>5</v>
      </c>
      <c r="D24" s="257">
        <v>3</v>
      </c>
      <c r="E24" s="257">
        <v>2</v>
      </c>
      <c r="F24" s="257">
        <v>0</v>
      </c>
    </row>
    <row r="25" spans="1:6" s="15" customFormat="1" ht="18" customHeight="1">
      <c r="A25" s="69" t="s">
        <v>76</v>
      </c>
      <c r="B25" s="70" t="s">
        <v>77</v>
      </c>
      <c r="C25" s="334">
        <f t="shared" si="0"/>
        <v>34</v>
      </c>
      <c r="D25" s="257">
        <v>21</v>
      </c>
      <c r="E25" s="257">
        <v>11</v>
      </c>
      <c r="F25" s="257">
        <v>2</v>
      </c>
    </row>
    <row r="26" spans="1:6" s="15" customFormat="1" ht="18" customHeight="1">
      <c r="A26" s="69" t="s">
        <v>78</v>
      </c>
      <c r="B26" s="70" t="s">
        <v>79</v>
      </c>
      <c r="C26" s="334">
        <f t="shared" si="0"/>
        <v>3</v>
      </c>
      <c r="D26" s="257">
        <v>3</v>
      </c>
      <c r="E26" s="257">
        <v>0</v>
      </c>
      <c r="F26" s="257">
        <v>0</v>
      </c>
    </row>
    <row r="27" spans="1:6" s="18" customFormat="1" ht="18" customHeight="1">
      <c r="A27" s="69" t="s">
        <v>80</v>
      </c>
      <c r="B27" s="70" t="s">
        <v>81</v>
      </c>
      <c r="C27" s="334">
        <f t="shared" si="0"/>
        <v>1</v>
      </c>
      <c r="D27" s="257">
        <v>1</v>
      </c>
      <c r="E27" s="257">
        <v>0</v>
      </c>
      <c r="F27" s="257">
        <v>0</v>
      </c>
    </row>
    <row r="28" spans="1:6" s="18" customFormat="1" ht="18" customHeight="1">
      <c r="A28" s="69" t="s">
        <v>82</v>
      </c>
      <c r="B28" s="70" t="s">
        <v>83</v>
      </c>
      <c r="C28" s="334">
        <f t="shared" si="0"/>
        <v>1</v>
      </c>
      <c r="D28" s="257">
        <v>0</v>
      </c>
      <c r="E28" s="257">
        <v>0</v>
      </c>
      <c r="F28" s="257">
        <v>1</v>
      </c>
    </row>
    <row r="29" spans="1:6" s="18" customFormat="1" ht="18" customHeight="1">
      <c r="A29" s="69" t="s">
        <v>84</v>
      </c>
      <c r="B29" s="70" t="s">
        <v>85</v>
      </c>
      <c r="C29" s="334">
        <f t="shared" si="0"/>
        <v>0</v>
      </c>
      <c r="D29" s="257">
        <v>0</v>
      </c>
      <c r="E29" s="257">
        <v>0</v>
      </c>
      <c r="F29" s="257">
        <v>0</v>
      </c>
    </row>
    <row r="30" spans="1:6" s="15" customFormat="1" ht="18" customHeight="1">
      <c r="A30" s="69" t="s">
        <v>86</v>
      </c>
      <c r="B30" s="70" t="s">
        <v>87</v>
      </c>
      <c r="C30" s="334">
        <f t="shared" si="0"/>
        <v>0</v>
      </c>
      <c r="D30" s="257">
        <v>0</v>
      </c>
      <c r="E30" s="257">
        <v>0</v>
      </c>
      <c r="F30" s="257">
        <v>0</v>
      </c>
    </row>
    <row r="31" spans="1:6" s="15" customFormat="1" ht="18" customHeight="1">
      <c r="A31" s="69" t="s">
        <v>88</v>
      </c>
      <c r="B31" s="70" t="s">
        <v>89</v>
      </c>
      <c r="C31" s="334">
        <f t="shared" si="0"/>
        <v>3</v>
      </c>
      <c r="D31" s="257">
        <v>3</v>
      </c>
      <c r="E31" s="257">
        <v>0</v>
      </c>
      <c r="F31" s="257">
        <v>0</v>
      </c>
    </row>
    <row r="32" spans="1:6" s="15" customFormat="1" ht="18" customHeight="1">
      <c r="A32" s="69" t="s">
        <v>90</v>
      </c>
      <c r="B32" s="70" t="s">
        <v>91</v>
      </c>
      <c r="C32" s="334">
        <f t="shared" si="0"/>
        <v>27</v>
      </c>
      <c r="D32" s="257">
        <v>21</v>
      </c>
      <c r="E32" s="257">
        <v>6</v>
      </c>
      <c r="F32" s="257">
        <v>0</v>
      </c>
    </row>
    <row r="33" spans="1:6" s="15" customFormat="1" ht="18" customHeight="1">
      <c r="A33" s="69" t="s">
        <v>92</v>
      </c>
      <c r="B33" s="70" t="s">
        <v>93</v>
      </c>
      <c r="C33" s="334">
        <f t="shared" si="0"/>
        <v>5</v>
      </c>
      <c r="D33" s="257">
        <v>3</v>
      </c>
      <c r="E33" s="257">
        <v>2</v>
      </c>
      <c r="F33" s="257">
        <v>0</v>
      </c>
    </row>
    <row r="34" spans="1:6" s="15" customFormat="1" ht="18" customHeight="1">
      <c r="A34" s="69" t="s">
        <v>94</v>
      </c>
      <c r="B34" s="70" t="s">
        <v>95</v>
      </c>
      <c r="C34" s="334">
        <f t="shared" si="0"/>
        <v>16</v>
      </c>
      <c r="D34" s="257">
        <v>9</v>
      </c>
      <c r="E34" s="257">
        <v>6</v>
      </c>
      <c r="F34" s="257">
        <v>1</v>
      </c>
    </row>
    <row r="35" spans="1:6" s="15" customFormat="1" ht="18" customHeight="1">
      <c r="A35" s="69" t="s">
        <v>96</v>
      </c>
      <c r="B35" s="70" t="s">
        <v>97</v>
      </c>
      <c r="C35" s="334">
        <f t="shared" si="0"/>
        <v>1</v>
      </c>
      <c r="D35" s="257">
        <v>0</v>
      </c>
      <c r="E35" s="257">
        <v>1</v>
      </c>
      <c r="F35" s="257">
        <v>0</v>
      </c>
    </row>
    <row r="36" spans="1:6" s="15" customFormat="1" ht="18" customHeight="1">
      <c r="A36" s="69" t="s">
        <v>98</v>
      </c>
      <c r="B36" s="70" t="s">
        <v>99</v>
      </c>
      <c r="C36" s="334">
        <f t="shared" si="0"/>
        <v>2</v>
      </c>
      <c r="D36" s="257">
        <v>1</v>
      </c>
      <c r="E36" s="257">
        <v>0</v>
      </c>
      <c r="F36" s="257">
        <v>1</v>
      </c>
    </row>
    <row r="37" spans="1:6" s="15" customFormat="1" ht="18" customHeight="1">
      <c r="A37" s="69" t="s">
        <v>100</v>
      </c>
      <c r="B37" s="70" t="s">
        <v>101</v>
      </c>
      <c r="C37" s="334">
        <f t="shared" si="0"/>
        <v>1</v>
      </c>
      <c r="D37" s="257">
        <v>0</v>
      </c>
      <c r="E37" s="257">
        <v>0</v>
      </c>
      <c r="F37" s="257">
        <v>1</v>
      </c>
    </row>
    <row r="38" spans="1:6" s="15" customFormat="1" ht="18" customHeight="1" thickBot="1">
      <c r="A38" s="71" t="s">
        <v>102</v>
      </c>
      <c r="B38" s="72" t="s">
        <v>103</v>
      </c>
      <c r="C38" s="334">
        <f t="shared" si="0"/>
        <v>0</v>
      </c>
      <c r="D38" s="257">
        <v>0</v>
      </c>
      <c r="E38" s="257">
        <v>0</v>
      </c>
      <c r="F38" s="257">
        <v>0</v>
      </c>
    </row>
    <row r="39" spans="1:6" s="463" customFormat="1" ht="11.1" customHeight="1">
      <c r="A39" s="456" t="s">
        <v>792</v>
      </c>
      <c r="B39" s="461"/>
      <c r="C39" s="462"/>
      <c r="D39" s="462"/>
      <c r="E39" s="462"/>
      <c r="F39" s="457" t="s">
        <v>791</v>
      </c>
    </row>
    <row r="40" spans="1:6" s="15" customFormat="1" ht="11.25">
      <c r="A40" s="722" t="s">
        <v>501</v>
      </c>
      <c r="B40" s="723"/>
      <c r="C40" s="722"/>
      <c r="D40" s="722"/>
      <c r="E40" s="722"/>
      <c r="F40" s="74"/>
    </row>
    <row r="41" spans="1:6" s="15" customFormat="1" ht="11.25">
      <c r="A41" s="64"/>
      <c r="C41" s="64"/>
      <c r="D41" s="64"/>
      <c r="E41" s="64"/>
      <c r="F41" s="64"/>
    </row>
    <row r="42" spans="1:6" s="15" customFormat="1" ht="11.25">
      <c r="A42" s="64"/>
      <c r="C42" s="64"/>
      <c r="D42" s="64"/>
      <c r="E42" s="64"/>
      <c r="F42" s="64"/>
    </row>
    <row r="43" spans="1:6" s="15" customFormat="1" ht="8.25" customHeight="1">
      <c r="A43" s="64"/>
      <c r="C43" s="64"/>
      <c r="D43" s="64"/>
      <c r="E43" s="64"/>
      <c r="F43" s="64"/>
    </row>
    <row r="44" spans="1:6" s="15" customFormat="1" ht="11.25">
      <c r="A44" s="64"/>
      <c r="C44" s="64"/>
      <c r="D44" s="64"/>
      <c r="E44" s="64"/>
      <c r="F44" s="64"/>
    </row>
    <row r="45" spans="1:6" s="15" customFormat="1" ht="11.25">
      <c r="A45" s="64"/>
      <c r="C45" s="64"/>
      <c r="D45" s="64"/>
      <c r="E45" s="64"/>
      <c r="F45" s="64"/>
    </row>
    <row r="46" spans="1:6" s="15" customFormat="1" ht="11.25">
      <c r="A46" s="64"/>
      <c r="C46" s="64"/>
      <c r="D46" s="64"/>
      <c r="E46" s="64"/>
      <c r="F46" s="64"/>
    </row>
    <row r="47" spans="1:6" s="15" customFormat="1" ht="11.25">
      <c r="A47" s="64"/>
      <c r="C47" s="64"/>
      <c r="D47" s="64"/>
      <c r="E47" s="64"/>
      <c r="F47" s="64"/>
    </row>
    <row r="48" spans="1:6" s="15" customFormat="1" ht="11.25">
      <c r="A48" s="64"/>
      <c r="C48" s="64"/>
      <c r="D48" s="64"/>
      <c r="E48" s="64"/>
      <c r="F48" s="64"/>
    </row>
    <row r="49" spans="1:6" s="15" customFormat="1" ht="11.25">
      <c r="A49" s="64"/>
      <c r="C49" s="64"/>
      <c r="D49" s="64"/>
      <c r="E49" s="64"/>
      <c r="F49" s="64"/>
    </row>
    <row r="50" spans="1:6" s="15" customFormat="1" ht="11.25">
      <c r="A50" s="64"/>
      <c r="C50" s="64"/>
      <c r="D50" s="64"/>
      <c r="E50" s="64"/>
      <c r="F50" s="64"/>
    </row>
    <row r="51" spans="1:6" s="15" customFormat="1" ht="11.25">
      <c r="A51" s="64"/>
      <c r="C51" s="64"/>
      <c r="D51" s="64"/>
      <c r="E51" s="64"/>
      <c r="F51" s="64"/>
    </row>
    <row r="52" spans="1:6" s="15" customFormat="1" ht="11.25">
      <c r="A52" s="64"/>
      <c r="C52" s="64"/>
      <c r="D52" s="64"/>
      <c r="E52" s="64"/>
      <c r="F52" s="64"/>
    </row>
    <row r="53" spans="1:6" s="64" customFormat="1" ht="11.25">
      <c r="B53" s="15"/>
    </row>
    <row r="54" spans="1:6" s="64" customFormat="1" ht="11.25">
      <c r="B54" s="15"/>
    </row>
    <row r="55" spans="1:6" s="64" customFormat="1" ht="11.25">
      <c r="B55" s="15"/>
    </row>
    <row r="56" spans="1:6" s="64" customFormat="1" ht="11.25">
      <c r="B56" s="15"/>
    </row>
    <row r="57" spans="1:6" s="64" customFormat="1" ht="11.25">
      <c r="B57" s="15"/>
    </row>
    <row r="58" spans="1:6" s="64" customFormat="1" ht="11.25">
      <c r="B58" s="15"/>
    </row>
    <row r="59" spans="1:6" s="64" customFormat="1" ht="11.25">
      <c r="B59" s="15"/>
    </row>
    <row r="60" spans="1:6" s="64" customFormat="1" ht="11.25">
      <c r="B60" s="15"/>
    </row>
    <row r="61" spans="1:6" s="64" customFormat="1" ht="11.25">
      <c r="B61" s="15"/>
    </row>
    <row r="62" spans="1:6" s="64" customFormat="1" ht="11.25">
      <c r="B62" s="15"/>
    </row>
    <row r="63" spans="1:6" s="64" customFormat="1" ht="11.25">
      <c r="B63" s="15"/>
    </row>
    <row r="64" spans="1:6" s="64" customFormat="1" ht="11.25">
      <c r="B64" s="15"/>
    </row>
    <row r="65" spans="2:2" s="64" customFormat="1" ht="11.25">
      <c r="B65" s="15"/>
    </row>
    <row r="66" spans="2:2" s="64" customFormat="1" ht="11.25">
      <c r="B66" s="15"/>
    </row>
    <row r="67" spans="2:2" s="64" customFormat="1" ht="11.25">
      <c r="B67" s="15"/>
    </row>
    <row r="68" spans="2:2" s="64" customFormat="1" ht="11.25">
      <c r="B68" s="15"/>
    </row>
    <row r="69" spans="2:2" s="64" customFormat="1" ht="11.25">
      <c r="B69" s="15"/>
    </row>
    <row r="70" spans="2:2" s="64" customFormat="1" ht="11.25">
      <c r="B70" s="15"/>
    </row>
    <row r="71" spans="2:2" s="64" customFormat="1" ht="11.25">
      <c r="B71" s="15"/>
    </row>
    <row r="72" spans="2:2" s="64" customFormat="1" ht="11.25">
      <c r="B72" s="15"/>
    </row>
    <row r="73" spans="2:2" s="64" customFormat="1" ht="11.25">
      <c r="B73" s="15"/>
    </row>
    <row r="74" spans="2:2" s="64" customFormat="1" ht="11.25">
      <c r="B74" s="15"/>
    </row>
    <row r="75" spans="2:2" s="64" customFormat="1" ht="11.25">
      <c r="B75" s="15"/>
    </row>
    <row r="76" spans="2:2" s="64" customFormat="1" ht="11.25">
      <c r="B76" s="15"/>
    </row>
    <row r="77" spans="2:2" s="64" customFormat="1" ht="11.25">
      <c r="B77" s="15"/>
    </row>
    <row r="78" spans="2:2" s="64" customFormat="1" ht="11.25">
      <c r="B78" s="15"/>
    </row>
    <row r="79" spans="2:2" s="64" customFormat="1" ht="11.25">
      <c r="B79" s="15"/>
    </row>
    <row r="80" spans="2:2" s="64" customFormat="1" ht="11.25">
      <c r="B80" s="15"/>
    </row>
    <row r="81" spans="2:2" s="64" customFormat="1" ht="11.25">
      <c r="B81" s="15"/>
    </row>
    <row r="82" spans="2:2" s="64" customFormat="1" ht="11.25">
      <c r="B82" s="15"/>
    </row>
    <row r="83" spans="2:2" s="64" customFormat="1" ht="11.25">
      <c r="B83" s="15"/>
    </row>
    <row r="84" spans="2:2" s="64" customFormat="1" ht="11.25">
      <c r="B84" s="15"/>
    </row>
    <row r="85" spans="2:2" s="64" customFormat="1" ht="11.25">
      <c r="B85" s="15"/>
    </row>
    <row r="86" spans="2:2" s="64" customFormat="1" ht="11.25">
      <c r="B86" s="15"/>
    </row>
    <row r="87" spans="2:2" s="64" customFormat="1" ht="11.25">
      <c r="B87" s="15"/>
    </row>
    <row r="88" spans="2:2" s="64" customFormat="1" ht="11.25">
      <c r="B88" s="15"/>
    </row>
    <row r="89" spans="2:2" s="64" customFormat="1" ht="11.25">
      <c r="B89" s="15"/>
    </row>
    <row r="90" spans="2:2" s="64" customFormat="1" ht="11.25">
      <c r="B90" s="15"/>
    </row>
    <row r="91" spans="2:2" s="64" customFormat="1" ht="11.25">
      <c r="B91" s="15"/>
    </row>
    <row r="92" spans="2:2" s="64" customFormat="1" ht="11.25">
      <c r="B92" s="15"/>
    </row>
    <row r="93" spans="2:2" s="64" customFormat="1" ht="11.25">
      <c r="B93" s="15"/>
    </row>
    <row r="94" spans="2:2" s="64" customFormat="1" ht="11.25">
      <c r="B94" s="15"/>
    </row>
    <row r="95" spans="2:2" s="64" customFormat="1" ht="11.25">
      <c r="B95" s="15"/>
    </row>
    <row r="96" spans="2:2" s="64" customFormat="1" ht="11.25">
      <c r="B96" s="15"/>
    </row>
    <row r="97" spans="2:2" s="64" customFormat="1" ht="11.25">
      <c r="B97" s="15"/>
    </row>
    <row r="98" spans="2:2" s="64" customFormat="1" ht="11.25">
      <c r="B98" s="15"/>
    </row>
    <row r="99" spans="2:2" s="64" customFormat="1" ht="11.25">
      <c r="B99" s="15"/>
    </row>
    <row r="100" spans="2:2" s="64" customFormat="1" ht="11.25">
      <c r="B100" s="15"/>
    </row>
    <row r="101" spans="2:2" s="64" customFormat="1" ht="11.25">
      <c r="B101" s="15"/>
    </row>
    <row r="102" spans="2:2" s="64" customFormat="1" ht="11.25">
      <c r="B102" s="15"/>
    </row>
    <row r="103" spans="2:2">
      <c r="B103" s="44"/>
    </row>
    <row r="104" spans="2:2">
      <c r="B104" s="44"/>
    </row>
    <row r="105" spans="2:2">
      <c r="B105" s="44"/>
    </row>
    <row r="106" spans="2:2">
      <c r="B106" s="44"/>
    </row>
    <row r="107" spans="2:2">
      <c r="B107" s="44"/>
    </row>
    <row r="108" spans="2:2">
      <c r="B108" s="44"/>
    </row>
    <row r="109" spans="2:2">
      <c r="B109" s="44"/>
    </row>
    <row r="110" spans="2:2">
      <c r="B110" s="44"/>
    </row>
    <row r="111" spans="2:2">
      <c r="B111" s="44"/>
    </row>
    <row r="112" spans="2:2">
      <c r="B112" s="44"/>
    </row>
    <row r="113" spans="2:2">
      <c r="B113" s="44"/>
    </row>
    <row r="114" spans="2:2">
      <c r="B114" s="44"/>
    </row>
    <row r="115" spans="2:2">
      <c r="B115" s="44"/>
    </row>
    <row r="116" spans="2:2">
      <c r="B116" s="44"/>
    </row>
    <row r="117" spans="2:2">
      <c r="B117" s="44"/>
    </row>
    <row r="118" spans="2:2">
      <c r="B118" s="44"/>
    </row>
    <row r="119" spans="2:2">
      <c r="B119" s="44"/>
    </row>
    <row r="120" spans="2:2">
      <c r="B120" s="44"/>
    </row>
    <row r="121" spans="2:2">
      <c r="B121" s="44"/>
    </row>
    <row r="122" spans="2:2">
      <c r="B122" s="44"/>
    </row>
    <row r="123" spans="2:2">
      <c r="B123" s="44"/>
    </row>
    <row r="124" spans="2:2">
      <c r="B124" s="44"/>
    </row>
    <row r="125" spans="2:2">
      <c r="B125" s="44"/>
    </row>
    <row r="126" spans="2:2">
      <c r="B126" s="44"/>
    </row>
    <row r="127" spans="2:2">
      <c r="B127" s="44"/>
    </row>
    <row r="128" spans="2:2">
      <c r="B128" s="44"/>
    </row>
    <row r="129" spans="2:2">
      <c r="B129" s="44"/>
    </row>
    <row r="130" spans="2:2">
      <c r="B130" s="44"/>
    </row>
    <row r="131" spans="2:2">
      <c r="B131" s="44"/>
    </row>
  </sheetData>
  <sheetProtection selectLockedCells="1"/>
  <mergeCells count="14">
    <mergeCell ref="A40:E40"/>
    <mergeCell ref="D6:F7"/>
    <mergeCell ref="A3:F3"/>
    <mergeCell ref="A4:F4"/>
    <mergeCell ref="A14:B14"/>
    <mergeCell ref="D8:D9"/>
    <mergeCell ref="E8:E9"/>
    <mergeCell ref="A6:B9"/>
    <mergeCell ref="F8:F9"/>
    <mergeCell ref="C6:C9"/>
    <mergeCell ref="A10:B10"/>
    <mergeCell ref="A11:B11"/>
    <mergeCell ref="A12:B12"/>
    <mergeCell ref="A13:B13"/>
  </mergeCells>
  <phoneticPr fontId="40" type="noConversion"/>
  <pageMargins left="1.1023622047244095" right="1.1023622047244095" top="1.5354330708661419" bottom="1.5354330708661419" header="0.39370078740157483" footer="0.39370078740157483"/>
  <pageSetup paperSize="9" scale="86" pageOrder="overThenDown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9"/>
  <sheetViews>
    <sheetView tabSelected="1" view="pageBreakPreview" topLeftCell="A19" zoomScaleNormal="100" zoomScaleSheetLayoutView="100" workbookViewId="0">
      <selection activeCell="A15" sqref="A15"/>
    </sheetView>
  </sheetViews>
  <sheetFormatPr defaultRowHeight="14.25"/>
  <cols>
    <col min="1" max="1" width="8.625" style="46" customWidth="1"/>
    <col min="2" max="2" width="12" style="47" customWidth="1"/>
    <col min="3" max="4" width="11.625" style="47" customWidth="1"/>
    <col min="5" max="7" width="4.625" style="47" customWidth="1"/>
    <col min="8" max="9" width="6.125" style="47" customWidth="1"/>
    <col min="10" max="10" width="12.125" style="47" customWidth="1"/>
    <col min="11" max="11" width="7.125" style="46" customWidth="1"/>
    <col min="12" max="15" width="7.625" style="47" customWidth="1"/>
    <col min="16" max="16" width="8.625" style="47" customWidth="1"/>
    <col min="17" max="17" width="7.125" style="47" customWidth="1"/>
    <col min="18" max="18" width="7.625" style="47" customWidth="1"/>
    <col min="19" max="21" width="7.125" style="47" customWidth="1"/>
    <col min="22" max="22" width="9.125" style="47" customWidth="1"/>
    <col min="23" max="25" width="8.625" style="47" customWidth="1"/>
    <col min="26" max="26" width="9.125" style="47" customWidth="1"/>
    <col min="27" max="28" width="7.625" style="47" customWidth="1"/>
    <col min="29" max="29" width="8.375" style="47" customWidth="1"/>
    <col min="30" max="30" width="7.125" style="44" customWidth="1"/>
    <col min="31" max="31" width="7.625" style="46" customWidth="1"/>
    <col min="32" max="16384" width="9" style="44"/>
  </cols>
  <sheetData>
    <row r="1" spans="1:33" s="309" customFormat="1" ht="14.1" customHeight="1">
      <c r="A1" s="305"/>
      <c r="B1" s="306"/>
      <c r="C1" s="306"/>
      <c r="D1" s="306"/>
      <c r="E1" s="306"/>
      <c r="F1" s="306"/>
      <c r="G1" s="306"/>
      <c r="H1" s="306"/>
      <c r="I1" s="307"/>
      <c r="J1" s="307" t="s">
        <v>490</v>
      </c>
      <c r="K1" s="308" t="s">
        <v>491</v>
      </c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7"/>
      <c r="W1" s="307"/>
      <c r="X1" s="307"/>
      <c r="Y1" s="307"/>
      <c r="Z1" s="307"/>
      <c r="AA1" s="307"/>
      <c r="AB1" s="307"/>
      <c r="AC1" s="306"/>
      <c r="AE1" s="307" t="s">
        <v>492</v>
      </c>
    </row>
    <row r="2" spans="1:33" ht="14.1" customHeight="1">
      <c r="A2" s="12"/>
      <c r="K2" s="12"/>
      <c r="V2" s="13"/>
      <c r="W2" s="13"/>
      <c r="X2" s="13"/>
      <c r="Y2" s="13"/>
      <c r="Z2" s="13"/>
      <c r="AA2" s="13"/>
      <c r="AB2" s="13"/>
      <c r="AE2" s="13"/>
    </row>
    <row r="3" spans="1:33" s="49" customFormat="1" ht="20.100000000000001" customHeight="1">
      <c r="A3" s="512" t="s">
        <v>419</v>
      </c>
      <c r="B3" s="512"/>
      <c r="C3" s="512"/>
      <c r="D3" s="512"/>
      <c r="E3" s="512"/>
      <c r="F3" s="512"/>
      <c r="G3" s="512"/>
      <c r="H3" s="512"/>
      <c r="I3" s="512"/>
      <c r="J3" s="512"/>
      <c r="K3" s="512" t="s">
        <v>418</v>
      </c>
      <c r="L3" s="512"/>
      <c r="M3" s="512"/>
      <c r="N3" s="512"/>
      <c r="O3" s="512"/>
      <c r="P3" s="512"/>
      <c r="Q3" s="512"/>
      <c r="R3" s="512"/>
      <c r="S3" s="512"/>
      <c r="T3" s="512"/>
      <c r="U3" s="512"/>
      <c r="V3" s="643" t="s">
        <v>421</v>
      </c>
      <c r="W3" s="643"/>
      <c r="X3" s="643"/>
      <c r="Y3" s="643"/>
      <c r="Z3" s="643"/>
      <c r="AA3" s="643"/>
      <c r="AB3" s="643"/>
      <c r="AC3" s="643"/>
      <c r="AD3" s="643"/>
      <c r="AE3" s="643"/>
      <c r="AF3" s="48"/>
      <c r="AG3" s="48"/>
    </row>
    <row r="4" spans="1:33" s="50" customFormat="1" ht="24" customHeight="1">
      <c r="A4" s="643" t="s">
        <v>420</v>
      </c>
      <c r="B4" s="643"/>
      <c r="C4" s="643"/>
      <c r="D4" s="643"/>
      <c r="E4" s="643"/>
      <c r="F4" s="643"/>
      <c r="G4" s="643"/>
      <c r="H4" s="643"/>
      <c r="I4" s="643"/>
      <c r="J4" s="643"/>
      <c r="K4" s="329"/>
      <c r="X4" s="48"/>
      <c r="Y4" s="48"/>
      <c r="Z4" s="48"/>
      <c r="AA4" s="48"/>
      <c r="AB4" s="48"/>
      <c r="AC4" s="48"/>
      <c r="AD4" s="48"/>
      <c r="AE4" s="48"/>
    </row>
    <row r="5" spans="1:33" s="17" customFormat="1" ht="18" customHeight="1" thickBot="1">
      <c r="A5" s="17" t="s">
        <v>422</v>
      </c>
      <c r="B5" s="51"/>
      <c r="C5" s="51"/>
      <c r="D5" s="51"/>
      <c r="E5" s="51"/>
      <c r="F5" s="51"/>
      <c r="G5" s="51"/>
      <c r="H5" s="51"/>
      <c r="I5" s="51"/>
      <c r="J5" s="231" t="s">
        <v>447</v>
      </c>
      <c r="K5" s="17" t="s">
        <v>422</v>
      </c>
      <c r="L5" s="51"/>
      <c r="M5" s="51"/>
      <c r="N5" s="51"/>
      <c r="O5" s="51"/>
      <c r="P5" s="51"/>
      <c r="Q5" s="51"/>
      <c r="R5" s="51"/>
      <c r="S5" s="51"/>
      <c r="T5" s="51"/>
      <c r="U5" s="51"/>
      <c r="V5" s="52"/>
      <c r="W5" s="52"/>
      <c r="X5" s="52"/>
      <c r="Y5" s="52"/>
      <c r="Z5" s="52"/>
      <c r="AA5" s="52"/>
      <c r="AB5" s="52"/>
      <c r="AC5" s="51"/>
      <c r="AD5" s="51"/>
      <c r="AE5" s="19" t="s">
        <v>446</v>
      </c>
    </row>
    <row r="6" spans="1:33" s="17" customFormat="1" ht="18" customHeight="1">
      <c r="A6" s="747" t="s">
        <v>415</v>
      </c>
      <c r="B6" s="575" t="s">
        <v>201</v>
      </c>
      <c r="C6" s="741" t="s">
        <v>536</v>
      </c>
      <c r="D6" s="569" t="s">
        <v>537</v>
      </c>
      <c r="E6" s="539" t="s">
        <v>414</v>
      </c>
      <c r="F6" s="664"/>
      <c r="G6" s="664"/>
      <c r="H6" s="664"/>
      <c r="I6" s="664"/>
      <c r="J6" s="664"/>
      <c r="K6" s="747" t="s">
        <v>416</v>
      </c>
      <c r="L6" s="664" t="s">
        <v>410</v>
      </c>
      <c r="M6" s="664"/>
      <c r="N6" s="664"/>
      <c r="O6" s="664"/>
      <c r="P6" s="658"/>
      <c r="Q6" s="741" t="s">
        <v>463</v>
      </c>
      <c r="R6" s="741" t="s">
        <v>464</v>
      </c>
      <c r="S6" s="741" t="s">
        <v>471</v>
      </c>
      <c r="T6" s="744" t="s">
        <v>470</v>
      </c>
      <c r="U6" s="569" t="s">
        <v>469</v>
      </c>
      <c r="V6" s="707" t="s">
        <v>411</v>
      </c>
      <c r="W6" s="707"/>
      <c r="X6" s="707"/>
      <c r="Y6" s="707"/>
      <c r="Z6" s="707"/>
      <c r="AA6" s="707"/>
      <c r="AB6" s="707"/>
      <c r="AC6" s="707"/>
      <c r="AD6" s="745"/>
      <c r="AE6" s="570" t="s">
        <v>417</v>
      </c>
    </row>
    <row r="7" spans="1:33" s="15" customFormat="1" ht="24" customHeight="1">
      <c r="A7" s="748"/>
      <c r="B7" s="576"/>
      <c r="C7" s="694"/>
      <c r="D7" s="571"/>
      <c r="E7" s="564" t="s">
        <v>457</v>
      </c>
      <c r="F7" s="750"/>
      <c r="G7" s="560"/>
      <c r="H7" s="564" t="s">
        <v>458</v>
      </c>
      <c r="I7" s="560"/>
      <c r="J7" s="564" t="s">
        <v>429</v>
      </c>
      <c r="K7" s="748"/>
      <c r="L7" s="560" t="s">
        <v>459</v>
      </c>
      <c r="M7" s="562" t="s">
        <v>460</v>
      </c>
      <c r="N7" s="562" t="s">
        <v>461</v>
      </c>
      <c r="O7" s="562" t="s">
        <v>462</v>
      </c>
      <c r="P7" s="562" t="s">
        <v>443</v>
      </c>
      <c r="Q7" s="694"/>
      <c r="R7" s="694"/>
      <c r="S7" s="694"/>
      <c r="T7" s="742"/>
      <c r="U7" s="571"/>
      <c r="V7" s="746" t="s">
        <v>473</v>
      </c>
      <c r="W7" s="562" t="s">
        <v>474</v>
      </c>
      <c r="X7" s="562" t="s">
        <v>475</v>
      </c>
      <c r="Y7" s="562" t="s">
        <v>465</v>
      </c>
      <c r="Z7" s="562" t="s">
        <v>466</v>
      </c>
      <c r="AA7" s="562" t="s">
        <v>467</v>
      </c>
      <c r="AB7" s="562" t="s">
        <v>468</v>
      </c>
      <c r="AC7" s="694" t="s">
        <v>494</v>
      </c>
      <c r="AD7" s="571" t="s">
        <v>472</v>
      </c>
      <c r="AE7" s="572"/>
    </row>
    <row r="8" spans="1:33" s="15" customFormat="1" ht="24" customHeight="1">
      <c r="A8" s="748"/>
      <c r="B8" s="576"/>
      <c r="C8" s="694"/>
      <c r="D8" s="571"/>
      <c r="E8" s="571"/>
      <c r="F8" s="582"/>
      <c r="G8" s="576"/>
      <c r="H8" s="571"/>
      <c r="I8" s="576"/>
      <c r="J8" s="742"/>
      <c r="K8" s="748"/>
      <c r="L8" s="576"/>
      <c r="M8" s="694"/>
      <c r="N8" s="694"/>
      <c r="O8" s="694"/>
      <c r="P8" s="694"/>
      <c r="Q8" s="694"/>
      <c r="R8" s="694"/>
      <c r="S8" s="694"/>
      <c r="T8" s="742"/>
      <c r="U8" s="571"/>
      <c r="V8" s="746"/>
      <c r="W8" s="694"/>
      <c r="X8" s="694"/>
      <c r="Y8" s="694"/>
      <c r="Z8" s="694"/>
      <c r="AA8" s="694"/>
      <c r="AB8" s="694"/>
      <c r="AC8" s="694"/>
      <c r="AD8" s="571"/>
      <c r="AE8" s="572"/>
    </row>
    <row r="9" spans="1:33" s="15" customFormat="1" ht="24" customHeight="1">
      <c r="A9" s="749"/>
      <c r="B9" s="561"/>
      <c r="C9" s="563"/>
      <c r="D9" s="565"/>
      <c r="E9" s="565"/>
      <c r="F9" s="751"/>
      <c r="G9" s="561"/>
      <c r="H9" s="565"/>
      <c r="I9" s="561"/>
      <c r="J9" s="565"/>
      <c r="K9" s="749"/>
      <c r="L9" s="561"/>
      <c r="M9" s="563"/>
      <c r="N9" s="563"/>
      <c r="O9" s="563"/>
      <c r="P9" s="563"/>
      <c r="Q9" s="563"/>
      <c r="R9" s="563"/>
      <c r="S9" s="563"/>
      <c r="T9" s="565"/>
      <c r="U9" s="565"/>
      <c r="V9" s="561"/>
      <c r="W9" s="563"/>
      <c r="X9" s="563"/>
      <c r="Y9" s="563"/>
      <c r="Z9" s="563"/>
      <c r="AA9" s="563"/>
      <c r="AB9" s="563"/>
      <c r="AC9" s="563"/>
      <c r="AD9" s="565"/>
      <c r="AE9" s="743"/>
    </row>
    <row r="10" spans="1:33" s="21" customFormat="1" ht="84" customHeight="1">
      <c r="A10" s="53" t="s">
        <v>331</v>
      </c>
      <c r="B10" s="54">
        <v>1063652</v>
      </c>
      <c r="C10" s="54">
        <v>6373</v>
      </c>
      <c r="D10" s="54">
        <v>26922</v>
      </c>
      <c r="E10" s="54"/>
      <c r="F10" s="54"/>
      <c r="G10" s="54" t="s">
        <v>202</v>
      </c>
      <c r="H10" s="54"/>
      <c r="I10" s="54" t="s">
        <v>413</v>
      </c>
      <c r="J10" s="54" t="s">
        <v>413</v>
      </c>
      <c r="K10" s="53" t="s">
        <v>331</v>
      </c>
      <c r="L10" s="230" t="s">
        <v>413</v>
      </c>
      <c r="M10" s="230" t="s">
        <v>413</v>
      </c>
      <c r="N10" s="230">
        <v>123691</v>
      </c>
      <c r="O10" s="230">
        <v>24</v>
      </c>
      <c r="P10" s="230" t="s">
        <v>413</v>
      </c>
      <c r="Q10" s="230" t="s">
        <v>207</v>
      </c>
      <c r="R10" s="230">
        <v>1</v>
      </c>
      <c r="S10" s="230">
        <v>16802</v>
      </c>
      <c r="T10" s="230">
        <v>612</v>
      </c>
      <c r="U10" s="230">
        <v>0</v>
      </c>
      <c r="V10" s="230">
        <v>15</v>
      </c>
      <c r="W10" s="230">
        <v>15</v>
      </c>
      <c r="X10" s="230">
        <v>0</v>
      </c>
      <c r="Y10" s="230" t="s">
        <v>412</v>
      </c>
      <c r="Z10" s="230" t="s">
        <v>412</v>
      </c>
      <c r="AA10" s="230" t="s">
        <v>412</v>
      </c>
      <c r="AB10" s="230">
        <v>30291</v>
      </c>
      <c r="AC10" s="315">
        <v>5583</v>
      </c>
      <c r="AD10" s="318" t="s">
        <v>207</v>
      </c>
      <c r="AE10" s="56" t="s">
        <v>331</v>
      </c>
    </row>
    <row r="11" spans="1:33" s="21" customFormat="1" ht="84" customHeight="1">
      <c r="A11" s="53" t="s">
        <v>409</v>
      </c>
      <c r="B11" s="54">
        <v>121333</v>
      </c>
      <c r="C11" s="54">
        <v>5827</v>
      </c>
      <c r="D11" s="54">
        <v>35159</v>
      </c>
      <c r="E11" s="54"/>
      <c r="F11" s="54"/>
      <c r="G11" s="54">
        <v>0</v>
      </c>
      <c r="H11" s="54"/>
      <c r="I11" s="54">
        <v>0</v>
      </c>
      <c r="J11" s="54">
        <v>0</v>
      </c>
      <c r="K11" s="53" t="s">
        <v>409</v>
      </c>
      <c r="L11" s="230">
        <v>0</v>
      </c>
      <c r="M11" s="230">
        <v>2741</v>
      </c>
      <c r="N11" s="230">
        <v>116189</v>
      </c>
      <c r="O11" s="230">
        <v>29</v>
      </c>
      <c r="P11" s="230">
        <v>0</v>
      </c>
      <c r="Q11" s="230" t="s">
        <v>207</v>
      </c>
      <c r="R11" s="230" t="s">
        <v>207</v>
      </c>
      <c r="S11" s="230">
        <v>0</v>
      </c>
      <c r="T11" s="230">
        <v>1644</v>
      </c>
      <c r="U11" s="230">
        <v>299</v>
      </c>
      <c r="V11" s="230">
        <v>131600</v>
      </c>
      <c r="W11" s="230">
        <v>0</v>
      </c>
      <c r="X11" s="230">
        <v>0</v>
      </c>
      <c r="Y11" s="230">
        <v>0</v>
      </c>
      <c r="Z11" s="230">
        <v>0</v>
      </c>
      <c r="AA11" s="230">
        <v>9</v>
      </c>
      <c r="AB11" s="230">
        <v>26132</v>
      </c>
      <c r="AC11" s="315">
        <v>6169</v>
      </c>
      <c r="AD11" s="318">
        <v>0</v>
      </c>
      <c r="AE11" s="56" t="s">
        <v>409</v>
      </c>
    </row>
    <row r="12" spans="1:33" s="21" customFormat="1" ht="84" customHeight="1">
      <c r="A12" s="53" t="s">
        <v>448</v>
      </c>
      <c r="B12" s="54">
        <v>968480</v>
      </c>
      <c r="C12" s="54">
        <v>9651</v>
      </c>
      <c r="D12" s="54">
        <v>62726</v>
      </c>
      <c r="E12" s="753">
        <v>0</v>
      </c>
      <c r="F12" s="753"/>
      <c r="G12" s="753"/>
      <c r="H12" s="753">
        <v>0</v>
      </c>
      <c r="I12" s="753"/>
      <c r="J12" s="54">
        <v>0</v>
      </c>
      <c r="K12" s="53" t="s">
        <v>448</v>
      </c>
      <c r="L12" s="230">
        <v>0</v>
      </c>
      <c r="M12" s="230">
        <v>1574</v>
      </c>
      <c r="N12" s="230">
        <v>878</v>
      </c>
      <c r="O12" s="230">
        <v>5</v>
      </c>
      <c r="P12" s="230">
        <v>0</v>
      </c>
      <c r="Q12" s="230">
        <v>0</v>
      </c>
      <c r="R12" s="230">
        <v>0</v>
      </c>
      <c r="S12" s="230">
        <v>2000</v>
      </c>
      <c r="T12" s="230">
        <v>11954</v>
      </c>
      <c r="U12" s="230">
        <v>57</v>
      </c>
      <c r="V12" s="230">
        <v>131600</v>
      </c>
      <c r="W12" s="230">
        <v>28</v>
      </c>
      <c r="X12" s="230">
        <v>36</v>
      </c>
      <c r="Y12" s="230">
        <v>0</v>
      </c>
      <c r="Z12" s="230">
        <v>0</v>
      </c>
      <c r="AA12" s="230">
        <v>0</v>
      </c>
      <c r="AB12" s="230">
        <v>13099</v>
      </c>
      <c r="AC12" s="315">
        <v>6729</v>
      </c>
      <c r="AD12" s="318">
        <v>0</v>
      </c>
      <c r="AE12" s="56" t="s">
        <v>448</v>
      </c>
    </row>
    <row r="13" spans="1:33" s="21" customFormat="1" ht="84" customHeight="1">
      <c r="A13" s="53" t="s">
        <v>449</v>
      </c>
      <c r="B13" s="54">
        <v>278225</v>
      </c>
      <c r="C13" s="54">
        <v>5229</v>
      </c>
      <c r="D13" s="54">
        <v>113519</v>
      </c>
      <c r="E13" s="330"/>
      <c r="F13" s="330"/>
      <c r="G13" s="330">
        <v>4</v>
      </c>
      <c r="H13" s="330">
        <v>0</v>
      </c>
      <c r="I13" s="330"/>
      <c r="J13" s="54">
        <v>45389</v>
      </c>
      <c r="K13" s="53" t="s">
        <v>449</v>
      </c>
      <c r="L13" s="230"/>
      <c r="M13" s="230">
        <v>2379</v>
      </c>
      <c r="N13" s="230">
        <v>3219</v>
      </c>
      <c r="O13" s="230">
        <v>16</v>
      </c>
      <c r="P13" s="230">
        <v>0</v>
      </c>
      <c r="Q13" s="230">
        <v>0</v>
      </c>
      <c r="R13" s="230">
        <v>0</v>
      </c>
      <c r="S13" s="230">
        <v>59400</v>
      </c>
      <c r="T13" s="230">
        <v>4410</v>
      </c>
      <c r="U13" s="230">
        <v>120</v>
      </c>
      <c r="V13" s="230">
        <v>0</v>
      </c>
      <c r="W13" s="230">
        <v>20</v>
      </c>
      <c r="X13" s="230">
        <v>16</v>
      </c>
      <c r="Y13" s="230">
        <v>0</v>
      </c>
      <c r="Z13" s="230">
        <v>0</v>
      </c>
      <c r="AA13" s="230">
        <v>0</v>
      </c>
      <c r="AB13" s="230">
        <v>25705</v>
      </c>
      <c r="AC13" s="315">
        <v>18799</v>
      </c>
      <c r="AD13" s="318">
        <v>0</v>
      </c>
      <c r="AE13" s="56" t="s">
        <v>449</v>
      </c>
    </row>
    <row r="14" spans="1:33" s="21" customFormat="1" ht="84" customHeight="1" thickBot="1">
      <c r="A14" s="57" t="s">
        <v>497</v>
      </c>
      <c r="B14" s="58">
        <f>SUM(C14:J14,L14:AD14)</f>
        <v>223367</v>
      </c>
      <c r="C14" s="255">
        <v>5709</v>
      </c>
      <c r="D14" s="255">
        <v>119769</v>
      </c>
      <c r="E14" s="752">
        <v>0</v>
      </c>
      <c r="F14" s="752"/>
      <c r="G14" s="752"/>
      <c r="H14" s="752">
        <v>0</v>
      </c>
      <c r="I14" s="752"/>
      <c r="J14" s="255">
        <v>45289</v>
      </c>
      <c r="K14" s="57" t="s">
        <v>497</v>
      </c>
      <c r="L14" s="333"/>
      <c r="M14" s="294">
        <v>2136</v>
      </c>
      <c r="N14" s="294">
        <v>1752</v>
      </c>
      <c r="O14" s="294">
        <v>0</v>
      </c>
      <c r="P14" s="294">
        <v>0</v>
      </c>
      <c r="Q14" s="316">
        <v>0</v>
      </c>
      <c r="R14" s="316">
        <v>0</v>
      </c>
      <c r="S14" s="294">
        <v>14100</v>
      </c>
      <c r="T14" s="294">
        <v>5000</v>
      </c>
      <c r="U14" s="294">
        <v>132</v>
      </c>
      <c r="V14" s="294">
        <v>0</v>
      </c>
      <c r="W14" s="294">
        <v>15</v>
      </c>
      <c r="X14" s="294">
        <v>0</v>
      </c>
      <c r="Y14" s="294">
        <v>0</v>
      </c>
      <c r="Z14" s="294">
        <v>0</v>
      </c>
      <c r="AA14" s="294">
        <v>0</v>
      </c>
      <c r="AB14" s="294">
        <v>23311</v>
      </c>
      <c r="AC14" s="317">
        <v>6154</v>
      </c>
      <c r="AD14" s="319">
        <v>0</v>
      </c>
      <c r="AE14" s="59" t="s">
        <v>497</v>
      </c>
    </row>
    <row r="15" spans="1:33" s="322" customFormat="1" ht="12" customHeight="1">
      <c r="A15" s="320" t="s">
        <v>534</v>
      </c>
      <c r="B15" s="321"/>
      <c r="C15" s="321"/>
      <c r="D15" s="321"/>
      <c r="E15" s="321"/>
      <c r="F15" s="321"/>
      <c r="G15" s="321"/>
      <c r="H15" s="321"/>
      <c r="I15" s="321"/>
      <c r="J15" s="39" t="s">
        <v>535</v>
      </c>
      <c r="K15" s="320" t="s">
        <v>534</v>
      </c>
      <c r="L15" s="321"/>
      <c r="M15" s="321"/>
      <c r="N15" s="321"/>
      <c r="O15" s="321"/>
      <c r="P15" s="321"/>
      <c r="Q15" s="321"/>
      <c r="R15" s="321"/>
      <c r="S15" s="321"/>
      <c r="T15" s="321"/>
      <c r="U15" s="321"/>
      <c r="V15" s="321"/>
      <c r="W15" s="321"/>
      <c r="X15" s="321"/>
      <c r="Y15" s="321"/>
      <c r="Z15" s="321"/>
      <c r="AA15" s="321"/>
      <c r="AB15" s="321"/>
      <c r="AC15" s="321"/>
      <c r="AD15" s="321"/>
      <c r="AE15" s="39" t="s">
        <v>535</v>
      </c>
    </row>
    <row r="16" spans="1:33" s="35" customFormat="1" ht="12" customHeight="1">
      <c r="A16" s="35" t="s">
        <v>450</v>
      </c>
      <c r="B16" s="323"/>
      <c r="C16" s="323"/>
      <c r="D16" s="323"/>
      <c r="E16" s="323"/>
      <c r="F16" s="323"/>
      <c r="G16" s="323"/>
      <c r="H16" s="323"/>
      <c r="I16" s="323"/>
      <c r="J16" s="323"/>
      <c r="K16" s="35" t="s">
        <v>450</v>
      </c>
      <c r="L16" s="323"/>
      <c r="M16" s="323"/>
      <c r="N16" s="323"/>
      <c r="O16" s="323"/>
      <c r="P16" s="323"/>
      <c r="Q16" s="323"/>
      <c r="R16" s="323"/>
      <c r="S16" s="323"/>
      <c r="T16" s="323"/>
      <c r="U16" s="323"/>
      <c r="V16" s="323"/>
      <c r="W16" s="323"/>
      <c r="X16" s="323"/>
      <c r="Y16" s="323"/>
      <c r="Z16" s="323"/>
      <c r="AA16" s="323"/>
      <c r="AB16" s="323"/>
      <c r="AC16" s="323"/>
      <c r="AD16" s="323"/>
      <c r="AE16" s="323"/>
    </row>
    <row r="17" spans="1:31" s="35" customFormat="1" ht="12" customHeight="1">
      <c r="A17" s="324" t="s">
        <v>451</v>
      </c>
      <c r="D17" s="41"/>
      <c r="E17" s="82"/>
      <c r="F17" s="82"/>
      <c r="G17" s="82"/>
      <c r="H17" s="82"/>
      <c r="I17" s="82"/>
      <c r="J17" s="82"/>
      <c r="K17" s="324" t="s">
        <v>451</v>
      </c>
      <c r="L17" s="82"/>
      <c r="M17" s="82"/>
      <c r="N17" s="82"/>
      <c r="O17" s="82"/>
      <c r="P17" s="82"/>
      <c r="Q17" s="82"/>
      <c r="R17" s="41"/>
      <c r="S17" s="82"/>
      <c r="T17" s="41"/>
      <c r="U17" s="81"/>
      <c r="V17" s="41"/>
      <c r="W17" s="41"/>
      <c r="X17" s="41"/>
      <c r="Y17" s="41"/>
      <c r="Z17" s="41"/>
      <c r="AA17" s="41"/>
      <c r="AB17" s="41"/>
      <c r="AC17" s="41"/>
      <c r="AE17" s="41"/>
    </row>
    <row r="18" spans="1:31" s="35" customFormat="1" ht="12" customHeight="1">
      <c r="A18" s="324" t="s">
        <v>452</v>
      </c>
      <c r="D18" s="41"/>
      <c r="E18" s="41"/>
      <c r="F18" s="41"/>
      <c r="G18" s="41"/>
      <c r="H18" s="41"/>
      <c r="I18" s="41"/>
      <c r="J18" s="41"/>
      <c r="K18" s="324" t="s">
        <v>452</v>
      </c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E18" s="41"/>
    </row>
    <row r="19" spans="1:31" s="218" customFormat="1" ht="12" customHeight="1">
      <c r="A19" s="324" t="s">
        <v>453</v>
      </c>
      <c r="B19" s="73"/>
      <c r="C19" s="73"/>
      <c r="D19" s="83"/>
      <c r="E19" s="83"/>
      <c r="F19" s="83"/>
      <c r="G19" s="83"/>
      <c r="H19" s="83"/>
      <c r="I19" s="83"/>
      <c r="J19" s="83"/>
      <c r="K19" s="324" t="s">
        <v>453</v>
      </c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73"/>
      <c r="AE19" s="83"/>
    </row>
    <row r="20" spans="1:31" s="218" customFormat="1" ht="12" customHeight="1">
      <c r="A20" s="324" t="s">
        <v>454</v>
      </c>
      <c r="B20" s="73"/>
      <c r="C20" s="73"/>
      <c r="D20" s="83"/>
      <c r="E20" s="83"/>
      <c r="F20" s="83"/>
      <c r="G20" s="83"/>
      <c r="H20" s="83"/>
      <c r="I20" s="83"/>
      <c r="J20" s="83"/>
      <c r="K20" s="324" t="s">
        <v>454</v>
      </c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73"/>
      <c r="AE20" s="83"/>
    </row>
    <row r="21" spans="1:31" s="218" customFormat="1" ht="12" customHeight="1">
      <c r="A21" s="324" t="s">
        <v>455</v>
      </c>
      <c r="B21" s="73"/>
      <c r="C21" s="73"/>
      <c r="D21" s="83"/>
      <c r="E21" s="83"/>
      <c r="F21" s="83"/>
      <c r="G21" s="83"/>
      <c r="H21" s="83"/>
      <c r="I21" s="83"/>
      <c r="J21" s="83"/>
      <c r="K21" s="324" t="s">
        <v>455</v>
      </c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73"/>
      <c r="AE21" s="83"/>
    </row>
    <row r="22" spans="1:31" s="15" customFormat="1" ht="11.25">
      <c r="A22" s="65"/>
      <c r="D22" s="64"/>
      <c r="E22" s="64"/>
      <c r="F22" s="64"/>
      <c r="G22" s="64"/>
      <c r="H22" s="64"/>
      <c r="I22" s="64"/>
      <c r="J22" s="64"/>
      <c r="K22" s="65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E22" s="64"/>
    </row>
    <row r="23" spans="1:31" s="15" customFormat="1" ht="11.25">
      <c r="A23" s="65"/>
      <c r="D23" s="64"/>
      <c r="E23" s="64"/>
      <c r="F23" s="64"/>
      <c r="G23" s="64"/>
      <c r="H23" s="64"/>
      <c r="I23" s="64"/>
      <c r="J23" s="64"/>
      <c r="K23" s="65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E23" s="64"/>
    </row>
    <row r="24" spans="1:31" s="15" customFormat="1" ht="11.25">
      <c r="A24" s="65"/>
      <c r="D24" s="64"/>
      <c r="E24" s="64"/>
      <c r="F24" s="64"/>
      <c r="G24" s="64"/>
      <c r="H24" s="64"/>
      <c r="I24" s="64"/>
      <c r="J24" s="64"/>
      <c r="K24" s="65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E24" s="64"/>
    </row>
    <row r="25" spans="1:31" s="15" customFormat="1" ht="11.25">
      <c r="A25" s="65"/>
      <c r="D25" s="64"/>
      <c r="E25" s="64"/>
      <c r="F25" s="64"/>
      <c r="G25" s="64"/>
      <c r="H25" s="64"/>
      <c r="I25" s="64"/>
      <c r="J25" s="64"/>
      <c r="K25" s="65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E25" s="64"/>
    </row>
    <row r="26" spans="1:31" s="15" customFormat="1" ht="11.25">
      <c r="A26" s="65"/>
      <c r="D26" s="64"/>
      <c r="E26" s="64"/>
      <c r="F26" s="64"/>
      <c r="G26" s="64"/>
      <c r="H26" s="64"/>
      <c r="I26" s="64"/>
      <c r="J26" s="64"/>
      <c r="K26" s="65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E26" s="64"/>
    </row>
    <row r="27" spans="1:31" s="15" customFormat="1" ht="11.25">
      <c r="A27" s="65"/>
      <c r="D27" s="64"/>
      <c r="E27" s="64"/>
      <c r="F27" s="64"/>
      <c r="G27" s="64"/>
      <c r="H27" s="64"/>
      <c r="I27" s="64"/>
      <c r="J27" s="64"/>
      <c r="K27" s="65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E27" s="64"/>
    </row>
    <row r="28" spans="1:31" s="15" customFormat="1" ht="11.25">
      <c r="A28" s="65"/>
      <c r="C28" s="64"/>
      <c r="D28" s="64"/>
      <c r="E28" s="64"/>
      <c r="F28" s="64"/>
      <c r="G28" s="64"/>
      <c r="H28" s="64"/>
      <c r="I28" s="64"/>
      <c r="J28" s="64"/>
      <c r="K28" s="65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E28" s="64"/>
    </row>
    <row r="29" spans="1:31" s="15" customFormat="1" ht="11.25">
      <c r="A29" s="65"/>
      <c r="C29" s="64"/>
      <c r="D29" s="64"/>
      <c r="E29" s="64"/>
      <c r="F29" s="64"/>
      <c r="G29" s="64"/>
      <c r="H29" s="64"/>
      <c r="I29" s="64"/>
      <c r="J29" s="64"/>
      <c r="K29" s="65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E29" s="64"/>
    </row>
    <row r="30" spans="1:31" s="15" customFormat="1" ht="11.25">
      <c r="A30" s="65"/>
      <c r="C30" s="64"/>
      <c r="D30" s="64"/>
      <c r="E30" s="64"/>
      <c r="F30" s="64"/>
      <c r="G30" s="64"/>
      <c r="H30" s="64"/>
      <c r="I30" s="64"/>
      <c r="J30" s="64"/>
      <c r="K30" s="65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E30" s="64"/>
    </row>
    <row r="31" spans="1:31" s="15" customFormat="1" ht="11.25">
      <c r="A31" s="65"/>
      <c r="C31" s="64"/>
      <c r="D31" s="64"/>
      <c r="E31" s="64"/>
      <c r="F31" s="64"/>
      <c r="G31" s="64"/>
      <c r="H31" s="64"/>
      <c r="I31" s="64"/>
      <c r="J31" s="64"/>
      <c r="K31" s="65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E31" s="64"/>
    </row>
    <row r="32" spans="1:31" s="15" customFormat="1" ht="11.25">
      <c r="A32" s="65"/>
      <c r="C32" s="64"/>
      <c r="D32" s="64"/>
      <c r="E32" s="64"/>
      <c r="F32" s="64"/>
      <c r="G32" s="64"/>
      <c r="H32" s="64"/>
      <c r="I32" s="64"/>
      <c r="J32" s="64"/>
      <c r="K32" s="65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E32" s="64"/>
    </row>
    <row r="33" spans="1:31" s="15" customFormat="1" ht="11.25">
      <c r="A33" s="65"/>
      <c r="C33" s="64"/>
      <c r="D33" s="64"/>
      <c r="E33" s="64"/>
      <c r="F33" s="64"/>
      <c r="G33" s="64"/>
      <c r="H33" s="64"/>
      <c r="I33" s="64"/>
      <c r="J33" s="64"/>
      <c r="K33" s="65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E33" s="64"/>
    </row>
    <row r="34" spans="1:31" s="15" customFormat="1" ht="11.25">
      <c r="A34" s="65"/>
      <c r="C34" s="64"/>
      <c r="D34" s="64"/>
      <c r="E34" s="64"/>
      <c r="F34" s="64"/>
      <c r="G34" s="64"/>
      <c r="H34" s="64"/>
      <c r="I34" s="64"/>
      <c r="J34" s="64"/>
      <c r="K34" s="65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E34" s="64"/>
    </row>
    <row r="35" spans="1:31" s="15" customFormat="1" ht="11.25">
      <c r="C35" s="64"/>
      <c r="D35" s="64"/>
      <c r="E35" s="64"/>
      <c r="F35" s="64"/>
      <c r="G35" s="64"/>
      <c r="H35" s="64"/>
      <c r="I35" s="64"/>
      <c r="J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E35" s="64"/>
    </row>
    <row r="36" spans="1:31" s="15" customFormat="1" ht="11.25">
      <c r="A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E36" s="64"/>
    </row>
    <row r="37" spans="1:31" s="15" customFormat="1" ht="11.25">
      <c r="A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E37" s="64"/>
    </row>
    <row r="38" spans="1:31" s="15" customFormat="1" ht="11.25">
      <c r="A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E38" s="64"/>
    </row>
    <row r="39" spans="1:31" s="15" customFormat="1" ht="11.25">
      <c r="A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E39" s="64"/>
    </row>
    <row r="40" spans="1:31" s="15" customFormat="1" ht="11.25">
      <c r="A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E40" s="64"/>
    </row>
    <row r="41" spans="1:31" s="15" customFormat="1" ht="11.25">
      <c r="A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E41" s="64"/>
    </row>
    <row r="42" spans="1:31" s="15" customFormat="1" ht="11.25">
      <c r="A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E42" s="64"/>
    </row>
    <row r="43" spans="1:31" s="15" customFormat="1" ht="11.25">
      <c r="A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E43" s="64"/>
    </row>
    <row r="44" spans="1:31" s="15" customFormat="1" ht="11.25">
      <c r="A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E44" s="64"/>
    </row>
    <row r="45" spans="1:31" s="15" customFormat="1" ht="11.25">
      <c r="A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E45" s="64"/>
    </row>
    <row r="46" spans="1:31" s="15" customFormat="1" ht="11.25">
      <c r="A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E46" s="64"/>
    </row>
    <row r="47" spans="1:31" s="15" customFormat="1" ht="11.25">
      <c r="A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E47" s="64"/>
    </row>
    <row r="48" spans="1:31" s="15" customFormat="1" ht="11.25">
      <c r="A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E48" s="64"/>
    </row>
    <row r="49" spans="1:31" s="15" customFormat="1" ht="11.25">
      <c r="A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E49" s="64"/>
    </row>
    <row r="50" spans="1:31" s="15" customFormat="1" ht="11.25">
      <c r="A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E50" s="64"/>
    </row>
    <row r="51" spans="1:31" s="15" customFormat="1" ht="11.25">
      <c r="A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E51" s="64"/>
    </row>
    <row r="52" spans="1:31" s="15" customFormat="1" ht="11.25">
      <c r="A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E52" s="64"/>
    </row>
    <row r="53" spans="1:31" s="15" customFormat="1" ht="11.25">
      <c r="A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E53" s="64"/>
    </row>
    <row r="54" spans="1:31" s="15" customFormat="1" ht="11.25">
      <c r="A54" s="64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E54" s="64"/>
    </row>
    <row r="55" spans="1:31" s="15" customFormat="1" ht="11.25">
      <c r="A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E55" s="64"/>
    </row>
    <row r="56" spans="1:31" s="15" customFormat="1" ht="11.25">
      <c r="A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E56" s="64"/>
    </row>
    <row r="57" spans="1:31" s="15" customFormat="1" ht="11.25">
      <c r="A57" s="64"/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E57" s="64"/>
    </row>
    <row r="58" spans="1:31" s="15" customFormat="1" ht="11.25">
      <c r="A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E58" s="64"/>
    </row>
    <row r="59" spans="1:31" s="15" customFormat="1" ht="11.25">
      <c r="A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E59" s="64"/>
    </row>
    <row r="60" spans="1:31" s="15" customFormat="1" ht="11.25">
      <c r="A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E60" s="64"/>
    </row>
    <row r="61" spans="1:31" s="15" customFormat="1" ht="11.25">
      <c r="A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E61" s="64"/>
    </row>
    <row r="62" spans="1:31" s="15" customFormat="1" ht="11.25">
      <c r="A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E62" s="64"/>
    </row>
    <row r="63" spans="1:31" s="15" customFormat="1" ht="11.25">
      <c r="A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E63" s="64"/>
    </row>
    <row r="64" spans="1:31" s="15" customFormat="1" ht="11.25">
      <c r="A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E64" s="64"/>
    </row>
    <row r="65" spans="1:31" s="15" customFormat="1" ht="11.25">
      <c r="A65" s="64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E65" s="64"/>
    </row>
    <row r="66" spans="1:31" s="15" customFormat="1" ht="11.25">
      <c r="A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E66" s="64"/>
    </row>
    <row r="67" spans="1:31" s="15" customFormat="1" ht="11.25">
      <c r="A67" s="64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E67" s="64"/>
    </row>
    <row r="68" spans="1:31" s="15" customFormat="1" ht="11.25">
      <c r="A68" s="64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E68" s="64"/>
    </row>
    <row r="69" spans="1:31" s="15" customFormat="1" ht="11.25">
      <c r="A69" s="64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E69" s="64"/>
    </row>
    <row r="70" spans="1:31" s="15" customFormat="1" ht="11.25">
      <c r="A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E70" s="64"/>
    </row>
    <row r="71" spans="1:31" s="15" customFormat="1" ht="11.25">
      <c r="A71" s="64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E71" s="64"/>
    </row>
    <row r="72" spans="1:31" s="15" customFormat="1" ht="11.25">
      <c r="A72" s="64"/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E72" s="64"/>
    </row>
    <row r="73" spans="1:31" s="15" customFormat="1" ht="11.25">
      <c r="A73" s="64"/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E73" s="64"/>
    </row>
    <row r="74" spans="1:31" s="15" customFormat="1" ht="11.25">
      <c r="A74" s="64"/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E74" s="64"/>
    </row>
    <row r="75" spans="1:31" s="15" customFormat="1" ht="11.25">
      <c r="A75" s="64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E75" s="64"/>
    </row>
    <row r="76" spans="1:31" s="15" customFormat="1" ht="11.25">
      <c r="A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E76" s="64"/>
    </row>
    <row r="77" spans="1:31" s="15" customFormat="1" ht="11.25">
      <c r="A77" s="64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E77" s="64"/>
    </row>
    <row r="78" spans="1:31" s="15" customFormat="1" ht="11.25">
      <c r="A78" s="64"/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E78" s="64"/>
    </row>
    <row r="79" spans="1:31" s="15" customFormat="1" ht="11.25">
      <c r="A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E79" s="64"/>
    </row>
    <row r="80" spans="1:31" s="15" customFormat="1" ht="11.25">
      <c r="A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E80" s="64"/>
    </row>
    <row r="81" spans="1:31" s="15" customFormat="1" ht="11.25">
      <c r="A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E81" s="64"/>
    </row>
    <row r="82" spans="1:31" s="15" customFormat="1" ht="11.25">
      <c r="A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E82" s="64"/>
    </row>
    <row r="83" spans="1:31" s="15" customFormat="1" ht="11.25">
      <c r="A83" s="64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E83" s="64"/>
    </row>
    <row r="84" spans="1:31" s="15" customFormat="1" ht="11.25">
      <c r="A84" s="64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E84" s="64"/>
    </row>
    <row r="85" spans="1:31" s="15" customFormat="1" ht="11.25">
      <c r="A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E85" s="64"/>
    </row>
    <row r="86" spans="1:31" s="15" customFormat="1" ht="11.25">
      <c r="A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E86" s="64"/>
    </row>
    <row r="87" spans="1:31" s="15" customFormat="1" ht="11.25">
      <c r="A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E87" s="64"/>
    </row>
    <row r="88" spans="1:31" s="15" customFormat="1" ht="11.25">
      <c r="A88" s="64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E88" s="64"/>
    </row>
    <row r="89" spans="1:31" s="15" customFormat="1" ht="11.25">
      <c r="A89" s="64"/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E89" s="64"/>
    </row>
    <row r="90" spans="1:31" s="15" customFormat="1" ht="11.25">
      <c r="A90" s="64"/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E90" s="64"/>
    </row>
    <row r="91" spans="1:31" s="15" customFormat="1" ht="11.25">
      <c r="A91" s="64"/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E91" s="64"/>
    </row>
    <row r="92" spans="1:31">
      <c r="B92" s="44"/>
    </row>
    <row r="93" spans="1:31">
      <c r="B93" s="44"/>
    </row>
    <row r="94" spans="1:31">
      <c r="B94" s="44"/>
    </row>
    <row r="95" spans="1:31">
      <c r="B95" s="44"/>
    </row>
    <row r="96" spans="1:31">
      <c r="B96" s="44"/>
    </row>
    <row r="97" spans="2:2">
      <c r="B97" s="44"/>
    </row>
    <row r="98" spans="2:2">
      <c r="B98" s="44"/>
    </row>
    <row r="99" spans="2:2">
      <c r="B99" s="44"/>
    </row>
    <row r="100" spans="2:2">
      <c r="B100" s="44"/>
    </row>
    <row r="101" spans="2:2">
      <c r="B101" s="44"/>
    </row>
    <row r="102" spans="2:2">
      <c r="B102" s="44"/>
    </row>
    <row r="103" spans="2:2">
      <c r="B103" s="44"/>
    </row>
    <row r="104" spans="2:2">
      <c r="B104" s="44"/>
    </row>
    <row r="105" spans="2:2">
      <c r="B105" s="44"/>
    </row>
    <row r="106" spans="2:2">
      <c r="B106" s="44"/>
    </row>
    <row r="107" spans="2:2">
      <c r="B107" s="44"/>
    </row>
    <row r="108" spans="2:2">
      <c r="B108" s="44"/>
    </row>
    <row r="109" spans="2:2">
      <c r="B109" s="44"/>
    </row>
    <row r="110" spans="2:2">
      <c r="B110" s="44"/>
    </row>
    <row r="111" spans="2:2">
      <c r="B111" s="44"/>
    </row>
    <row r="112" spans="2:2">
      <c r="B112" s="44"/>
    </row>
    <row r="113" spans="2:2">
      <c r="B113" s="44"/>
    </row>
    <row r="114" spans="2:2">
      <c r="B114" s="44"/>
    </row>
    <row r="115" spans="2:2">
      <c r="B115" s="44"/>
    </row>
    <row r="116" spans="2:2">
      <c r="B116" s="44"/>
    </row>
    <row r="117" spans="2:2">
      <c r="B117" s="44"/>
    </row>
    <row r="118" spans="2:2">
      <c r="B118" s="44"/>
    </row>
    <row r="119" spans="2:2">
      <c r="B119" s="44"/>
    </row>
  </sheetData>
  <sheetProtection selectLockedCells="1"/>
  <mergeCells count="39">
    <mergeCell ref="E14:G14"/>
    <mergeCell ref="H14:I14"/>
    <mergeCell ref="Q6:Q9"/>
    <mergeCell ref="R6:R9"/>
    <mergeCell ref="C6:C9"/>
    <mergeCell ref="E12:G12"/>
    <mergeCell ref="H12:I12"/>
    <mergeCell ref="B6:B9"/>
    <mergeCell ref="A6:A9"/>
    <mergeCell ref="L7:L9"/>
    <mergeCell ref="M7:M9"/>
    <mergeCell ref="K6:K9"/>
    <mergeCell ref="D6:D9"/>
    <mergeCell ref="E7:G9"/>
    <mergeCell ref="H7:I9"/>
    <mergeCell ref="Y7:Y9"/>
    <mergeCell ref="V6:AD6"/>
    <mergeCell ref="AD7:AD9"/>
    <mergeCell ref="U6:U9"/>
    <mergeCell ref="V7:V9"/>
    <mergeCell ref="AC7:AC9"/>
    <mergeCell ref="Z7:Z9"/>
    <mergeCell ref="AA7:AA9"/>
    <mergeCell ref="V3:AE3"/>
    <mergeCell ref="O7:O9"/>
    <mergeCell ref="A3:J3"/>
    <mergeCell ref="A4:J4"/>
    <mergeCell ref="E6:J6"/>
    <mergeCell ref="L6:P6"/>
    <mergeCell ref="S6:S9"/>
    <mergeCell ref="K3:U3"/>
    <mergeCell ref="J7:J9"/>
    <mergeCell ref="AE6:AE9"/>
    <mergeCell ref="AB7:AB9"/>
    <mergeCell ref="N7:N9"/>
    <mergeCell ref="P7:P9"/>
    <mergeCell ref="T6:T9"/>
    <mergeCell ref="W7:W9"/>
    <mergeCell ref="X7:X9"/>
  </mergeCells>
  <phoneticPr fontId="18" type="noConversion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0" max="20" man="1"/>
    <brk id="21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0.광업.제조업 및 에너지</vt:lpstr>
      <vt:lpstr>0-1. 이면</vt:lpstr>
      <vt:lpstr>1.광업 및 제조업 </vt:lpstr>
      <vt:lpstr>2.사업체규모별(중분류별)광업및제조업(집계)</vt:lpstr>
      <vt:lpstr>2.사업체규모별(중분류별)광업및제조업 (2)</vt:lpstr>
      <vt:lpstr>3. 제조업 중분류별 사업체및 종사자수(수정)</vt:lpstr>
      <vt:lpstr>4.광종별광구수</vt:lpstr>
      <vt:lpstr>5.광산물생산 </vt:lpstr>
      <vt:lpstr>6.산업및농공단지</vt:lpstr>
      <vt:lpstr>7.민수용탄수급</vt:lpstr>
      <vt:lpstr>8.연탄생산</vt:lpstr>
      <vt:lpstr>9.석유류소비량</vt:lpstr>
      <vt:lpstr>10.에너지관리대상현황</vt:lpstr>
      <vt:lpstr>11.신재생에너지지역별설비용량</vt:lpstr>
      <vt:lpstr>'0.광업.제조업 및 에너지'!Print_Area</vt:lpstr>
      <vt:lpstr>'0-1. 이면'!Print_Area</vt:lpstr>
      <vt:lpstr>'1.광업 및 제조업 '!Print_Area</vt:lpstr>
      <vt:lpstr>'10.에너지관리대상현황'!Print_Area</vt:lpstr>
      <vt:lpstr>'11.신재생에너지지역별설비용량'!Print_Area</vt:lpstr>
      <vt:lpstr>'2.사업체규모별(중분류별)광업및제조업 (2)'!Print_Area</vt:lpstr>
      <vt:lpstr>'2.사업체규모별(중분류별)광업및제조업(집계)'!Print_Area</vt:lpstr>
      <vt:lpstr>'3. 제조업 중분류별 사업체및 종사자수(수정)'!Print_Area</vt:lpstr>
      <vt:lpstr>'4.광종별광구수'!Print_Area</vt:lpstr>
      <vt:lpstr>'5.광산물생산 '!Print_Area</vt:lpstr>
      <vt:lpstr>'6.산업및농공단지'!Print_Area</vt:lpstr>
      <vt:lpstr>'7.민수용탄수급'!Print_Area</vt:lpstr>
      <vt:lpstr>'8.연탄생산'!Print_Area</vt:lpstr>
      <vt:lpstr>'9.석유류소비량'!Print_Area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2017-07-20T08:45:56Z</cp:lastPrinted>
  <dcterms:created xsi:type="dcterms:W3CDTF">2011-12-22T04:10:58Z</dcterms:created>
  <dcterms:modified xsi:type="dcterms:W3CDTF">2018-05-30T05:13:22Z</dcterms:modified>
</cp:coreProperties>
</file>